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1.xml" ContentType="application/vnd.openxmlformats-officedocument.spreadsheetml.queryTable+xml"/>
  <Override PartName="/xl/tables/table18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rk17685/Documents/A+D revisions/"/>
    </mc:Choice>
  </mc:AlternateContent>
  <xr:revisionPtr revIDLastSave="0" documentId="8_{219474A0-83D4-984A-8DA1-D9DED8F991A3}" xr6:coauthVersionLast="47" xr6:coauthVersionMax="47" xr10:uidLastSave="{00000000-0000-0000-0000-000000000000}"/>
  <bookViews>
    <workbookView xWindow="12520" yWindow="780" windowWidth="17720" windowHeight="18100" firstSheet="4" activeTab="9" xr2:uid="{B1FADD46-6CE4-42A1-B905-4B4CDA439650}"/>
  </bookViews>
  <sheets>
    <sheet name="TOC" sheetId="47" r:id="rId1"/>
    <sheet name="Table 1" sheetId="15" r:id="rId2"/>
    <sheet name="Table 2" sheetId="20" r:id="rId3"/>
    <sheet name="Table 3" sheetId="1" r:id="rId4"/>
    <sheet name="Table 4" sheetId="33" r:id="rId5"/>
    <sheet name="Table 5" sheetId="11" r:id="rId6"/>
    <sheet name="Table 6" sheetId="56" r:id="rId7"/>
    <sheet name="Table 7" sheetId="52" r:id="rId8"/>
    <sheet name="Table 8" sheetId="53" r:id="rId9"/>
    <sheet name="Table 9" sheetId="7" r:id="rId10"/>
    <sheet name="Table 10" sheetId="46" r:id="rId11"/>
    <sheet name="Table 11" sheetId="24" r:id="rId12"/>
    <sheet name="Table 12" sheetId="18" r:id="rId13"/>
    <sheet name="Table 13" sheetId="23" r:id="rId14"/>
    <sheet name="Table 14" sheetId="3" r:id="rId15"/>
    <sheet name="Table 15" sheetId="13" r:id="rId16"/>
    <sheet name="Table 16" sheetId="55" r:id="rId17"/>
    <sheet name="Table 17" sheetId="8" r:id="rId18"/>
    <sheet name="Table 18" sheetId="25" r:id="rId19"/>
    <sheet name="Table 19" sheetId="34" r:id="rId20"/>
    <sheet name="Table 20" sheetId="14" r:id="rId21"/>
    <sheet name="Table 21" sheetId="50" r:id="rId22"/>
    <sheet name="Sheet3" sheetId="32" state="hidden" r:id="rId23"/>
    <sheet name="Sheet2" sheetId="31" state="hidden" r:id="rId24"/>
    <sheet name="Table 22" sheetId="41" r:id="rId25"/>
    <sheet name="Table 23" sheetId="37" r:id="rId26"/>
    <sheet name="Sheet1" sheetId="57" r:id="rId27"/>
  </sheets>
  <definedNames>
    <definedName name="_xlnm._FilterDatabase" localSheetId="1" hidden="1">'Table 1'!$A$2:$G$191</definedName>
    <definedName name="_xlnm._FilterDatabase" localSheetId="11" hidden="1">'Table 11'!$A$2:$G$20</definedName>
    <definedName name="_xlnm._FilterDatabase" localSheetId="2" hidden="1">'Table 2'!$A$2:$G$187</definedName>
    <definedName name="_xlnm._FilterDatabase" localSheetId="20" hidden="1">'Table 20'!#REF!</definedName>
    <definedName name="_xlnm._FilterDatabase" localSheetId="3" hidden="1">'Table 3'!$A$2:$A$194</definedName>
    <definedName name="_xlnm._FilterDatabase" localSheetId="5" hidden="1">'Table 5'!$A$2:$G$219</definedName>
    <definedName name="_xlnm._FilterDatabase" localSheetId="8" hidden="1">'Table 8'!$A$2:$J$185</definedName>
    <definedName name="_xlnm._FilterDatabase" localSheetId="9" hidden="1">'Table 9'!$A$2:$G$531</definedName>
    <definedName name="ExternalData_1" localSheetId="25" hidden="1">'Table 23'!$A$2:$F$38</definedName>
    <definedName name="ExternalData_3" localSheetId="24" hidden="1">'Table 22'!$A$2:$F$138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9" i="53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J4" i="11" l="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3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3" i="11"/>
  <c r="H3" i="14"/>
  <c r="G3" i="14"/>
  <c r="F4" i="14"/>
  <c r="F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G5" i="53"/>
  <c r="F133" i="33"/>
  <c r="G133" i="33"/>
  <c r="F134" i="33"/>
  <c r="G134" i="33"/>
  <c r="F135" i="33"/>
  <c r="G135" i="33"/>
  <c r="F136" i="33"/>
  <c r="G136" i="33"/>
  <c r="F137" i="33"/>
  <c r="G137" i="33"/>
  <c r="F138" i="33"/>
  <c r="G138" i="33"/>
  <c r="F139" i="33"/>
  <c r="G139" i="33"/>
  <c r="F140" i="33"/>
  <c r="G140" i="33"/>
  <c r="F141" i="33"/>
  <c r="G141" i="33"/>
  <c r="F142" i="33"/>
  <c r="G142" i="33"/>
  <c r="F143" i="33"/>
  <c r="G143" i="33"/>
  <c r="F144" i="33"/>
  <c r="G144" i="33"/>
  <c r="F145" i="33"/>
  <c r="G145" i="33"/>
  <c r="F146" i="33"/>
  <c r="G146" i="33"/>
  <c r="F147" i="33"/>
  <c r="G147" i="33"/>
  <c r="F148" i="33"/>
  <c r="G148" i="33"/>
  <c r="F149" i="33"/>
  <c r="G149" i="33"/>
  <c r="F150" i="33"/>
  <c r="G150" i="33"/>
  <c r="F151" i="33"/>
  <c r="G151" i="33"/>
  <c r="F152" i="33"/>
  <c r="G152" i="33"/>
  <c r="F153" i="33"/>
  <c r="G153" i="33"/>
  <c r="F154" i="33"/>
  <c r="G154" i="33"/>
  <c r="F155" i="33"/>
  <c r="G155" i="33"/>
  <c r="F156" i="33"/>
  <c r="G156" i="33"/>
  <c r="F157" i="33"/>
  <c r="G157" i="33"/>
  <c r="F158" i="33"/>
  <c r="G158" i="33"/>
  <c r="F159" i="33"/>
  <c r="G159" i="33"/>
  <c r="F160" i="33"/>
  <c r="G160" i="33"/>
  <c r="F161" i="33"/>
  <c r="G161" i="33"/>
  <c r="F162" i="33"/>
  <c r="G162" i="33"/>
  <c r="F163" i="33"/>
  <c r="G163" i="33"/>
  <c r="F164" i="33"/>
  <c r="G164" i="33"/>
  <c r="F165" i="33"/>
  <c r="G165" i="33"/>
  <c r="F166" i="33"/>
  <c r="G166" i="33"/>
  <c r="F167" i="33"/>
  <c r="G167" i="33"/>
  <c r="F168" i="33"/>
  <c r="G168" i="33"/>
  <c r="F169" i="33"/>
  <c r="G169" i="33"/>
  <c r="F170" i="33"/>
  <c r="G170" i="33"/>
  <c r="F171" i="33"/>
  <c r="G171" i="33"/>
  <c r="F172" i="33"/>
  <c r="G172" i="33"/>
  <c r="F173" i="33"/>
  <c r="G173" i="33"/>
  <c r="F174" i="33"/>
  <c r="G174" i="33"/>
  <c r="F175" i="33"/>
  <c r="G175" i="33"/>
  <c r="F176" i="33"/>
  <c r="G176" i="33"/>
  <c r="F177" i="33"/>
  <c r="G177" i="33"/>
  <c r="F178" i="33"/>
  <c r="G178" i="33"/>
  <c r="I96" i="53"/>
  <c r="I97" i="53"/>
  <c r="I98" i="53"/>
  <c r="I99" i="53"/>
  <c r="I100" i="53"/>
  <c r="I101" i="53"/>
  <c r="I102" i="53"/>
  <c r="I103" i="53"/>
  <c r="I104" i="53"/>
  <c r="I105" i="53"/>
  <c r="I106" i="53"/>
  <c r="I107" i="53"/>
  <c r="I108" i="53"/>
  <c r="I109" i="53"/>
  <c r="I110" i="53"/>
  <c r="I111" i="53"/>
  <c r="I112" i="53"/>
  <c r="I113" i="53"/>
  <c r="I114" i="53"/>
  <c r="I115" i="53"/>
  <c r="I116" i="53"/>
  <c r="I117" i="53"/>
  <c r="I118" i="53"/>
  <c r="I119" i="53"/>
  <c r="I120" i="53"/>
  <c r="I121" i="53"/>
  <c r="I122" i="53"/>
  <c r="I123" i="53"/>
  <c r="I124" i="53"/>
  <c r="I125" i="53"/>
  <c r="I126" i="53"/>
  <c r="I127" i="53"/>
  <c r="I128" i="53"/>
  <c r="I129" i="53"/>
  <c r="I130" i="53"/>
  <c r="I131" i="53"/>
  <c r="I132" i="53"/>
  <c r="I133" i="53"/>
  <c r="I134" i="53"/>
  <c r="I135" i="53"/>
  <c r="I136" i="53"/>
  <c r="I137" i="53"/>
  <c r="I138" i="53"/>
  <c r="I139" i="53"/>
  <c r="I140" i="53"/>
  <c r="I141" i="53"/>
  <c r="I142" i="53"/>
  <c r="I143" i="53"/>
  <c r="I144" i="53"/>
  <c r="I145" i="53"/>
  <c r="I146" i="53"/>
  <c r="I147" i="53"/>
  <c r="I148" i="53"/>
  <c r="I149" i="53"/>
  <c r="I150" i="53"/>
  <c r="I151" i="53"/>
  <c r="I152" i="53"/>
  <c r="I153" i="53"/>
  <c r="I154" i="53"/>
  <c r="I155" i="53"/>
  <c r="I156" i="53"/>
  <c r="I157" i="53"/>
  <c r="I158" i="53"/>
  <c r="I159" i="53"/>
  <c r="I160" i="53"/>
  <c r="I161" i="53"/>
  <c r="I162" i="53"/>
  <c r="I163" i="53"/>
  <c r="I164" i="53"/>
  <c r="I165" i="53"/>
  <c r="I166" i="53"/>
  <c r="I167" i="53"/>
  <c r="I168" i="53"/>
  <c r="I169" i="53"/>
  <c r="I170" i="53"/>
  <c r="I171" i="53"/>
  <c r="I172" i="53"/>
  <c r="I173" i="53"/>
  <c r="I174" i="53"/>
  <c r="I175" i="53"/>
  <c r="I176" i="53"/>
  <c r="I177" i="53"/>
  <c r="I178" i="53"/>
  <c r="I179" i="53"/>
  <c r="I180" i="53"/>
  <c r="I181" i="53"/>
  <c r="I182" i="53"/>
  <c r="I183" i="53"/>
  <c r="I184" i="53"/>
  <c r="I185" i="53"/>
  <c r="I49" i="53"/>
  <c r="I50" i="53"/>
  <c r="I51" i="53"/>
  <c r="I52" i="53"/>
  <c r="I53" i="53"/>
  <c r="I54" i="53"/>
  <c r="I55" i="53"/>
  <c r="I56" i="53"/>
  <c r="I57" i="53"/>
  <c r="I58" i="53"/>
  <c r="I59" i="53"/>
  <c r="I60" i="53"/>
  <c r="I61" i="53"/>
  <c r="I62" i="53"/>
  <c r="I63" i="53"/>
  <c r="I64" i="53"/>
  <c r="I65" i="53"/>
  <c r="I66" i="53"/>
  <c r="I67" i="53"/>
  <c r="I68" i="53"/>
  <c r="I69" i="53"/>
  <c r="I70" i="53"/>
  <c r="I71" i="53"/>
  <c r="I72" i="53"/>
  <c r="I73" i="53"/>
  <c r="I74" i="53"/>
  <c r="I75" i="53"/>
  <c r="I76" i="53"/>
  <c r="I77" i="53"/>
  <c r="I78" i="53"/>
  <c r="I79" i="53"/>
  <c r="I80" i="53"/>
  <c r="I81" i="53"/>
  <c r="I82" i="53"/>
  <c r="I83" i="53"/>
  <c r="I84" i="53"/>
  <c r="I85" i="53"/>
  <c r="I86" i="53"/>
  <c r="I87" i="53"/>
  <c r="I88" i="53"/>
  <c r="I89" i="53"/>
  <c r="I90" i="53"/>
  <c r="I91" i="53"/>
  <c r="I92" i="53"/>
  <c r="I93" i="53"/>
  <c r="I94" i="53"/>
  <c r="I3" i="53"/>
  <c r="I4" i="53"/>
  <c r="I5" i="53"/>
  <c r="I6" i="53"/>
  <c r="I7" i="53"/>
  <c r="I8" i="53"/>
  <c r="I9" i="53"/>
  <c r="I10" i="53"/>
  <c r="I11" i="53"/>
  <c r="I12" i="53"/>
  <c r="I13" i="53"/>
  <c r="I14" i="53"/>
  <c r="I15" i="53"/>
  <c r="I16" i="53"/>
  <c r="I17" i="53"/>
  <c r="I18" i="53"/>
  <c r="I19" i="53"/>
  <c r="I20" i="53"/>
  <c r="I21" i="53"/>
  <c r="I22" i="53"/>
  <c r="I23" i="53"/>
  <c r="I24" i="53"/>
  <c r="I25" i="53"/>
  <c r="I26" i="53"/>
  <c r="I27" i="53"/>
  <c r="I28" i="53"/>
  <c r="I30" i="53"/>
  <c r="I31" i="53"/>
  <c r="I32" i="53"/>
  <c r="I33" i="53"/>
  <c r="I34" i="53"/>
  <c r="I35" i="53"/>
  <c r="I36" i="53"/>
  <c r="I37" i="53"/>
  <c r="I38" i="53"/>
  <c r="I39" i="53"/>
  <c r="I40" i="53"/>
  <c r="I41" i="53"/>
  <c r="I42" i="53"/>
  <c r="I43" i="53"/>
  <c r="I44" i="53"/>
  <c r="I45" i="53"/>
  <c r="I46" i="53"/>
  <c r="I47" i="53"/>
  <c r="I48" i="53"/>
  <c r="I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129" i="53"/>
  <c r="H130" i="53"/>
  <c r="H131" i="53"/>
  <c r="H132" i="53"/>
  <c r="H133" i="53"/>
  <c r="H134" i="53"/>
  <c r="H135" i="53"/>
  <c r="H136" i="53"/>
  <c r="H137" i="53"/>
  <c r="H138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95" i="53"/>
  <c r="G96" i="53"/>
  <c r="G97" i="53"/>
  <c r="G98" i="53"/>
  <c r="G99" i="53"/>
  <c r="G100" i="53"/>
  <c r="G101" i="53"/>
  <c r="G102" i="53"/>
  <c r="G103" i="53"/>
  <c r="G104" i="53"/>
  <c r="G105" i="53"/>
  <c r="G106" i="53"/>
  <c r="G107" i="53"/>
  <c r="G108" i="53"/>
  <c r="G109" i="53"/>
  <c r="G110" i="53"/>
  <c r="G111" i="53"/>
  <c r="G112" i="53"/>
  <c r="G113" i="53"/>
  <c r="G114" i="53"/>
  <c r="G115" i="53"/>
  <c r="G116" i="53"/>
  <c r="G117" i="53"/>
  <c r="G118" i="53"/>
  <c r="G119" i="53"/>
  <c r="G120" i="53"/>
  <c r="G121" i="53"/>
  <c r="G122" i="53"/>
  <c r="G123" i="53"/>
  <c r="G124" i="53"/>
  <c r="G125" i="53"/>
  <c r="G126" i="53"/>
  <c r="G127" i="53"/>
  <c r="G128" i="53"/>
  <c r="G129" i="53"/>
  <c r="G130" i="53"/>
  <c r="G131" i="53"/>
  <c r="G132" i="53"/>
  <c r="G133" i="53"/>
  <c r="G134" i="53"/>
  <c r="G135" i="53"/>
  <c r="G136" i="53"/>
  <c r="G137" i="53"/>
  <c r="G138" i="53"/>
  <c r="G139" i="53"/>
  <c r="G140" i="53"/>
  <c r="G141" i="53"/>
  <c r="G142" i="53"/>
  <c r="G143" i="53"/>
  <c r="G144" i="53"/>
  <c r="G145" i="53"/>
  <c r="G146" i="53"/>
  <c r="G147" i="53"/>
  <c r="G148" i="53"/>
  <c r="G149" i="53"/>
  <c r="G150" i="53"/>
  <c r="G151" i="53"/>
  <c r="G152" i="53"/>
  <c r="G153" i="53"/>
  <c r="G154" i="53"/>
  <c r="G155" i="53"/>
  <c r="G156" i="53"/>
  <c r="G157" i="53"/>
  <c r="G158" i="53"/>
  <c r="G159" i="53"/>
  <c r="G160" i="53"/>
  <c r="G161" i="53"/>
  <c r="G162" i="53"/>
  <c r="G163" i="53"/>
  <c r="G164" i="53"/>
  <c r="G165" i="53"/>
  <c r="G166" i="53"/>
  <c r="G167" i="53"/>
  <c r="G168" i="53"/>
  <c r="G169" i="53"/>
  <c r="G170" i="53"/>
  <c r="G171" i="53"/>
  <c r="G172" i="53"/>
  <c r="G173" i="53"/>
  <c r="G174" i="53"/>
  <c r="G175" i="53"/>
  <c r="G176" i="53"/>
  <c r="G177" i="53"/>
  <c r="G178" i="53"/>
  <c r="G179" i="53"/>
  <c r="G180" i="53"/>
  <c r="G181" i="53"/>
  <c r="G182" i="53"/>
  <c r="G183" i="53"/>
  <c r="G184" i="53"/>
  <c r="G185" i="53"/>
  <c r="G49" i="53"/>
  <c r="G50" i="53"/>
  <c r="G51" i="53"/>
  <c r="G52" i="53"/>
  <c r="G53" i="53"/>
  <c r="G54" i="53"/>
  <c r="G55" i="53"/>
  <c r="G56" i="53"/>
  <c r="G57" i="53"/>
  <c r="G58" i="53"/>
  <c r="G59" i="53"/>
  <c r="G60" i="53"/>
  <c r="G61" i="53"/>
  <c r="G62" i="53"/>
  <c r="G63" i="53"/>
  <c r="G64" i="53"/>
  <c r="G65" i="53"/>
  <c r="G66" i="53"/>
  <c r="G67" i="53"/>
  <c r="G68" i="53"/>
  <c r="G69" i="53"/>
  <c r="G70" i="53"/>
  <c r="G71" i="53"/>
  <c r="G72" i="53"/>
  <c r="G73" i="53"/>
  <c r="G74" i="53"/>
  <c r="G75" i="53"/>
  <c r="G76" i="53"/>
  <c r="G77" i="53"/>
  <c r="G78" i="53"/>
  <c r="G79" i="53"/>
  <c r="G80" i="53"/>
  <c r="G81" i="53"/>
  <c r="G82" i="53"/>
  <c r="G83" i="53"/>
  <c r="G84" i="53"/>
  <c r="G85" i="53"/>
  <c r="G86" i="53"/>
  <c r="G87" i="53"/>
  <c r="G88" i="53"/>
  <c r="G89" i="53"/>
  <c r="G90" i="53"/>
  <c r="G91" i="53"/>
  <c r="G92" i="53"/>
  <c r="G93" i="53"/>
  <c r="G94" i="53"/>
  <c r="G3" i="53"/>
  <c r="G4" i="53"/>
  <c r="G6" i="53"/>
  <c r="G7" i="53"/>
  <c r="G8" i="53"/>
  <c r="G9" i="53"/>
  <c r="G10" i="53"/>
  <c r="G11" i="53"/>
  <c r="G12" i="53"/>
  <c r="G13" i="53"/>
  <c r="G14" i="53"/>
  <c r="G15" i="53"/>
  <c r="G16" i="53"/>
  <c r="G17" i="53"/>
  <c r="G18" i="53"/>
  <c r="G19" i="53"/>
  <c r="G20" i="53"/>
  <c r="G21" i="53"/>
  <c r="G22" i="53"/>
  <c r="G23" i="53"/>
  <c r="G24" i="53"/>
  <c r="G25" i="53"/>
  <c r="G26" i="53"/>
  <c r="G27" i="53"/>
  <c r="G28" i="53"/>
  <c r="G29" i="53"/>
  <c r="G30" i="53"/>
  <c r="G31" i="53"/>
  <c r="G32" i="53"/>
  <c r="G33" i="53"/>
  <c r="G34" i="53"/>
  <c r="G35" i="53"/>
  <c r="G36" i="53"/>
  <c r="G37" i="53"/>
  <c r="G38" i="53"/>
  <c r="G39" i="53"/>
  <c r="G40" i="53"/>
  <c r="G41" i="53"/>
  <c r="G42" i="53"/>
  <c r="G43" i="53"/>
  <c r="G44" i="53"/>
  <c r="G45" i="53"/>
  <c r="G46" i="53"/>
  <c r="G47" i="53"/>
  <c r="G48" i="53"/>
  <c r="G95" i="53"/>
  <c r="J7" i="52"/>
  <c r="J11" i="52"/>
  <c r="J15" i="52"/>
  <c r="J19" i="52"/>
  <c r="J23" i="52"/>
  <c r="J27" i="52"/>
  <c r="J179" i="52"/>
  <c r="J31" i="52"/>
  <c r="J35" i="52"/>
  <c r="J39" i="52"/>
  <c r="J43" i="52"/>
  <c r="J47" i="52"/>
  <c r="J51" i="52"/>
  <c r="J55" i="52"/>
  <c r="J59" i="52"/>
  <c r="J63" i="52"/>
  <c r="J67" i="52"/>
  <c r="J71" i="52"/>
  <c r="J75" i="52"/>
  <c r="J79" i="52"/>
  <c r="J83" i="52"/>
  <c r="J87" i="52"/>
  <c r="J91" i="52"/>
  <c r="J95" i="52"/>
  <c r="J99" i="52"/>
  <c r="J103" i="52"/>
  <c r="J107" i="52"/>
  <c r="J111" i="52"/>
  <c r="J115" i="52"/>
  <c r="J119" i="52"/>
  <c r="J123" i="52"/>
  <c r="J127" i="52"/>
  <c r="J131" i="52"/>
  <c r="J135" i="52"/>
  <c r="J139" i="52"/>
  <c r="J143" i="52"/>
  <c r="J147" i="52"/>
  <c r="J151" i="52"/>
  <c r="J155" i="52"/>
  <c r="J159" i="52"/>
  <c r="J163" i="52"/>
  <c r="J167" i="52"/>
  <c r="J171" i="52"/>
  <c r="J175" i="52"/>
  <c r="J183" i="52"/>
  <c r="J4" i="52"/>
  <c r="J8" i="52"/>
  <c r="J12" i="52"/>
  <c r="J16" i="52"/>
  <c r="J20" i="52"/>
  <c r="J24" i="52"/>
  <c r="J28" i="52"/>
  <c r="J180" i="52"/>
  <c r="J32" i="52"/>
  <c r="J36" i="52"/>
  <c r="J40" i="52"/>
  <c r="J44" i="52"/>
  <c r="J48" i="52"/>
  <c r="J52" i="52"/>
  <c r="J56" i="52"/>
  <c r="J60" i="52"/>
  <c r="J64" i="52"/>
  <c r="J68" i="52"/>
  <c r="J72" i="52"/>
  <c r="J76" i="52"/>
  <c r="J80" i="52"/>
  <c r="J84" i="52"/>
  <c r="J88" i="52"/>
  <c r="J92" i="52"/>
  <c r="J96" i="52"/>
  <c r="J100" i="52"/>
  <c r="J104" i="52"/>
  <c r="J108" i="52"/>
  <c r="J112" i="52"/>
  <c r="J116" i="52"/>
  <c r="J120" i="52"/>
  <c r="J124" i="52"/>
  <c r="J128" i="52"/>
  <c r="J132" i="52"/>
  <c r="J136" i="52"/>
  <c r="J140" i="52"/>
  <c r="J144" i="52"/>
  <c r="J148" i="52"/>
  <c r="J152" i="52"/>
  <c r="J156" i="52"/>
  <c r="J160" i="52"/>
  <c r="J164" i="52"/>
  <c r="J168" i="52"/>
  <c r="J172" i="52"/>
  <c r="J176" i="52"/>
  <c r="J184" i="52"/>
  <c r="J5" i="52"/>
  <c r="J9" i="52"/>
  <c r="J13" i="52"/>
  <c r="J17" i="52"/>
  <c r="J21" i="52"/>
  <c r="J25" i="52"/>
  <c r="J29" i="52"/>
  <c r="J181" i="52"/>
  <c r="J33" i="52"/>
  <c r="J37" i="52"/>
  <c r="J41" i="52"/>
  <c r="J45" i="52"/>
  <c r="J49" i="52"/>
  <c r="J53" i="52"/>
  <c r="J57" i="52"/>
  <c r="J61" i="52"/>
  <c r="J65" i="52"/>
  <c r="J69" i="52"/>
  <c r="J73" i="52"/>
  <c r="J77" i="52"/>
  <c r="J81" i="52"/>
  <c r="J85" i="52"/>
  <c r="J89" i="52"/>
  <c r="J93" i="52"/>
  <c r="J97" i="52"/>
  <c r="J101" i="52"/>
  <c r="J105" i="52"/>
  <c r="J109" i="52"/>
  <c r="J113" i="52"/>
  <c r="J117" i="52"/>
  <c r="J121" i="52"/>
  <c r="J125" i="52"/>
  <c r="J129" i="52"/>
  <c r="J133" i="52"/>
  <c r="J137" i="52"/>
  <c r="J141" i="52"/>
  <c r="J145" i="52"/>
  <c r="J149" i="52"/>
  <c r="J153" i="52"/>
  <c r="J157" i="52"/>
  <c r="J161" i="52"/>
  <c r="J165" i="52"/>
  <c r="J169" i="52"/>
  <c r="J173" i="52"/>
  <c r="J177" i="52"/>
  <c r="J185" i="52"/>
  <c r="J6" i="52"/>
  <c r="J10" i="52"/>
  <c r="J14" i="52"/>
  <c r="J18" i="52"/>
  <c r="J22" i="52"/>
  <c r="J26" i="52"/>
  <c r="J30" i="52"/>
  <c r="J182" i="52"/>
  <c r="J34" i="52"/>
  <c r="J38" i="52"/>
  <c r="J42" i="52"/>
  <c r="J46" i="52"/>
  <c r="J50" i="52"/>
  <c r="J54" i="52"/>
  <c r="J58" i="52"/>
  <c r="J62" i="52"/>
  <c r="J66" i="52"/>
  <c r="J70" i="52"/>
  <c r="J74" i="52"/>
  <c r="J78" i="52"/>
  <c r="J82" i="52"/>
  <c r="J86" i="52"/>
  <c r="J90" i="52"/>
  <c r="J94" i="52"/>
  <c r="J98" i="52"/>
  <c r="J102" i="52"/>
  <c r="J106" i="52"/>
  <c r="J110" i="52"/>
  <c r="J114" i="52"/>
  <c r="J118" i="52"/>
  <c r="J122" i="52"/>
  <c r="J126" i="52"/>
  <c r="J130" i="52"/>
  <c r="J134" i="52"/>
  <c r="J138" i="52"/>
  <c r="J142" i="52"/>
  <c r="J146" i="52"/>
  <c r="J150" i="52"/>
  <c r="J154" i="52"/>
  <c r="J158" i="52"/>
  <c r="J162" i="52"/>
  <c r="J166" i="52"/>
  <c r="J170" i="52"/>
  <c r="J174" i="52"/>
  <c r="J178" i="52"/>
  <c r="J186" i="52"/>
  <c r="J3" i="52"/>
  <c r="I7" i="52"/>
  <c r="I11" i="52"/>
  <c r="I15" i="52"/>
  <c r="I19" i="52"/>
  <c r="I23" i="52"/>
  <c r="I27" i="52"/>
  <c r="I179" i="52"/>
  <c r="I31" i="52"/>
  <c r="I35" i="52"/>
  <c r="I39" i="52"/>
  <c r="I43" i="52"/>
  <c r="I47" i="52"/>
  <c r="I51" i="52"/>
  <c r="I55" i="52"/>
  <c r="I59" i="52"/>
  <c r="I63" i="52"/>
  <c r="I67" i="52"/>
  <c r="I71" i="52"/>
  <c r="I75" i="52"/>
  <c r="I79" i="52"/>
  <c r="I83" i="52"/>
  <c r="I87" i="52"/>
  <c r="I91" i="52"/>
  <c r="I95" i="52"/>
  <c r="I99" i="52"/>
  <c r="I103" i="52"/>
  <c r="I107" i="52"/>
  <c r="I111" i="52"/>
  <c r="I115" i="52"/>
  <c r="I119" i="52"/>
  <c r="I123" i="52"/>
  <c r="I127" i="52"/>
  <c r="I131" i="52"/>
  <c r="I135" i="52"/>
  <c r="I139" i="52"/>
  <c r="I143" i="52"/>
  <c r="I147" i="52"/>
  <c r="I151" i="52"/>
  <c r="I155" i="52"/>
  <c r="I159" i="52"/>
  <c r="I163" i="52"/>
  <c r="I167" i="52"/>
  <c r="I171" i="52"/>
  <c r="I175" i="52"/>
  <c r="I183" i="52"/>
  <c r="I4" i="52"/>
  <c r="I8" i="52"/>
  <c r="I12" i="52"/>
  <c r="I16" i="52"/>
  <c r="I20" i="52"/>
  <c r="I24" i="52"/>
  <c r="I28" i="52"/>
  <c r="I180" i="52"/>
  <c r="I32" i="52"/>
  <c r="I36" i="52"/>
  <c r="I40" i="52"/>
  <c r="I44" i="52"/>
  <c r="I48" i="52"/>
  <c r="I52" i="52"/>
  <c r="I56" i="52"/>
  <c r="I60" i="52"/>
  <c r="I64" i="52"/>
  <c r="I68" i="52"/>
  <c r="I72" i="52"/>
  <c r="I76" i="52"/>
  <c r="I80" i="52"/>
  <c r="I84" i="52"/>
  <c r="I88" i="52"/>
  <c r="I92" i="52"/>
  <c r="I96" i="52"/>
  <c r="I100" i="52"/>
  <c r="I104" i="52"/>
  <c r="I108" i="52"/>
  <c r="I112" i="52"/>
  <c r="I116" i="52"/>
  <c r="I120" i="52"/>
  <c r="I124" i="52"/>
  <c r="I128" i="52"/>
  <c r="I132" i="52"/>
  <c r="I136" i="52"/>
  <c r="I140" i="52"/>
  <c r="I144" i="52"/>
  <c r="I148" i="52"/>
  <c r="I152" i="52"/>
  <c r="I156" i="52"/>
  <c r="I160" i="52"/>
  <c r="I164" i="52"/>
  <c r="I168" i="52"/>
  <c r="I172" i="52"/>
  <c r="I176" i="52"/>
  <c r="I184" i="52"/>
  <c r="I5" i="52"/>
  <c r="I9" i="52"/>
  <c r="I13" i="52"/>
  <c r="I17" i="52"/>
  <c r="I21" i="52"/>
  <c r="I25" i="52"/>
  <c r="I29" i="52"/>
  <c r="I181" i="52"/>
  <c r="I33" i="52"/>
  <c r="I37" i="52"/>
  <c r="I41" i="52"/>
  <c r="I45" i="52"/>
  <c r="I49" i="52"/>
  <c r="I53" i="52"/>
  <c r="I57" i="52"/>
  <c r="I61" i="52"/>
  <c r="I65" i="52"/>
  <c r="I69" i="52"/>
  <c r="I73" i="52"/>
  <c r="I77" i="52"/>
  <c r="I81" i="52"/>
  <c r="I85" i="52"/>
  <c r="I89" i="52"/>
  <c r="I93" i="52"/>
  <c r="I97" i="52"/>
  <c r="I101" i="52"/>
  <c r="I105" i="52"/>
  <c r="I109" i="52"/>
  <c r="I113" i="52"/>
  <c r="I117" i="52"/>
  <c r="I121" i="52"/>
  <c r="I125" i="52"/>
  <c r="I129" i="52"/>
  <c r="I133" i="52"/>
  <c r="I137" i="52"/>
  <c r="I141" i="52"/>
  <c r="I145" i="52"/>
  <c r="I149" i="52"/>
  <c r="I153" i="52"/>
  <c r="I157" i="52"/>
  <c r="I161" i="52"/>
  <c r="I165" i="52"/>
  <c r="I169" i="52"/>
  <c r="I173" i="52"/>
  <c r="I177" i="52"/>
  <c r="I185" i="52"/>
  <c r="I6" i="52"/>
  <c r="I10" i="52"/>
  <c r="I14" i="52"/>
  <c r="I18" i="52"/>
  <c r="I22" i="52"/>
  <c r="I26" i="52"/>
  <c r="I30" i="52"/>
  <c r="I182" i="52"/>
  <c r="I34" i="52"/>
  <c r="I38" i="52"/>
  <c r="I42" i="52"/>
  <c r="I46" i="52"/>
  <c r="I50" i="52"/>
  <c r="I54" i="52"/>
  <c r="I58" i="52"/>
  <c r="I62" i="52"/>
  <c r="I66" i="52"/>
  <c r="I70" i="52"/>
  <c r="I74" i="52"/>
  <c r="I78" i="52"/>
  <c r="I82" i="52"/>
  <c r="I86" i="52"/>
  <c r="I90" i="52"/>
  <c r="I94" i="52"/>
  <c r="I98" i="52"/>
  <c r="I102" i="52"/>
  <c r="I106" i="52"/>
  <c r="I110" i="52"/>
  <c r="I114" i="52"/>
  <c r="I118" i="52"/>
  <c r="I122" i="52"/>
  <c r="I126" i="52"/>
  <c r="I130" i="52"/>
  <c r="I134" i="52"/>
  <c r="I138" i="52"/>
  <c r="I142" i="52"/>
  <c r="I146" i="52"/>
  <c r="I150" i="52"/>
  <c r="I154" i="52"/>
  <c r="I158" i="52"/>
  <c r="I162" i="52"/>
  <c r="I166" i="52"/>
  <c r="I170" i="52"/>
  <c r="I174" i="52"/>
  <c r="I178" i="52"/>
  <c r="I186" i="52"/>
  <c r="I3" i="52"/>
  <c r="H7" i="52"/>
  <c r="H11" i="52"/>
  <c r="H15" i="52"/>
  <c r="H19" i="52"/>
  <c r="H23" i="52"/>
  <c r="H27" i="52"/>
  <c r="H179" i="52"/>
  <c r="H31" i="52"/>
  <c r="H35" i="52"/>
  <c r="H39" i="52"/>
  <c r="H43" i="52"/>
  <c r="H47" i="52"/>
  <c r="H51" i="52"/>
  <c r="H55" i="52"/>
  <c r="H59" i="52"/>
  <c r="H63" i="52"/>
  <c r="H67" i="52"/>
  <c r="H71" i="52"/>
  <c r="H75" i="52"/>
  <c r="H79" i="52"/>
  <c r="H83" i="52"/>
  <c r="H87" i="52"/>
  <c r="H91" i="52"/>
  <c r="H95" i="52"/>
  <c r="H99" i="52"/>
  <c r="H103" i="52"/>
  <c r="H107" i="52"/>
  <c r="H111" i="52"/>
  <c r="H115" i="52"/>
  <c r="H119" i="52"/>
  <c r="H123" i="52"/>
  <c r="H127" i="52"/>
  <c r="H131" i="52"/>
  <c r="H135" i="52"/>
  <c r="H139" i="52"/>
  <c r="H143" i="52"/>
  <c r="H147" i="52"/>
  <c r="H151" i="52"/>
  <c r="H155" i="52"/>
  <c r="H159" i="52"/>
  <c r="H163" i="52"/>
  <c r="H167" i="52"/>
  <c r="H171" i="52"/>
  <c r="H175" i="52"/>
  <c r="H183" i="52"/>
  <c r="H4" i="52"/>
  <c r="H8" i="52"/>
  <c r="H12" i="52"/>
  <c r="H16" i="52"/>
  <c r="H20" i="52"/>
  <c r="H24" i="52"/>
  <c r="H28" i="52"/>
  <c r="H180" i="52"/>
  <c r="H32" i="52"/>
  <c r="H36" i="52"/>
  <c r="H40" i="52"/>
  <c r="H44" i="52"/>
  <c r="H48" i="52"/>
  <c r="H52" i="52"/>
  <c r="H56" i="52"/>
  <c r="H60" i="52"/>
  <c r="H64" i="52"/>
  <c r="H68" i="52"/>
  <c r="H72" i="52"/>
  <c r="H76" i="52"/>
  <c r="H80" i="52"/>
  <c r="H84" i="52"/>
  <c r="H88" i="52"/>
  <c r="H92" i="52"/>
  <c r="H96" i="52"/>
  <c r="H100" i="52"/>
  <c r="H104" i="52"/>
  <c r="H108" i="52"/>
  <c r="H112" i="52"/>
  <c r="H116" i="52"/>
  <c r="H120" i="52"/>
  <c r="H124" i="52"/>
  <c r="H128" i="52"/>
  <c r="H132" i="52"/>
  <c r="H136" i="52"/>
  <c r="H140" i="52"/>
  <c r="H144" i="52"/>
  <c r="H148" i="52"/>
  <c r="H152" i="52"/>
  <c r="H156" i="52"/>
  <c r="H160" i="52"/>
  <c r="H164" i="52"/>
  <c r="H168" i="52"/>
  <c r="H172" i="52"/>
  <c r="H176" i="52"/>
  <c r="H184" i="52"/>
  <c r="H5" i="52"/>
  <c r="H9" i="52"/>
  <c r="H13" i="52"/>
  <c r="H17" i="52"/>
  <c r="H21" i="52"/>
  <c r="H25" i="52"/>
  <c r="H29" i="52"/>
  <c r="H181" i="52"/>
  <c r="H33" i="52"/>
  <c r="H37" i="52"/>
  <c r="H41" i="52"/>
  <c r="H45" i="52"/>
  <c r="H49" i="52"/>
  <c r="H53" i="52"/>
  <c r="H57" i="52"/>
  <c r="H61" i="52"/>
  <c r="H65" i="52"/>
  <c r="H69" i="52"/>
  <c r="H73" i="52"/>
  <c r="H77" i="52"/>
  <c r="H81" i="52"/>
  <c r="H85" i="52"/>
  <c r="H89" i="52"/>
  <c r="H93" i="52"/>
  <c r="H97" i="52"/>
  <c r="H101" i="52"/>
  <c r="H105" i="52"/>
  <c r="H109" i="52"/>
  <c r="H113" i="52"/>
  <c r="H117" i="52"/>
  <c r="H121" i="52"/>
  <c r="H125" i="52"/>
  <c r="H129" i="52"/>
  <c r="H133" i="52"/>
  <c r="H137" i="52"/>
  <c r="H141" i="52"/>
  <c r="H145" i="52"/>
  <c r="H149" i="52"/>
  <c r="H153" i="52"/>
  <c r="H157" i="52"/>
  <c r="H161" i="52"/>
  <c r="H165" i="52"/>
  <c r="H169" i="52"/>
  <c r="H173" i="52"/>
  <c r="H177" i="52"/>
  <c r="H185" i="52"/>
  <c r="H6" i="52"/>
  <c r="H10" i="52"/>
  <c r="H14" i="52"/>
  <c r="H18" i="52"/>
  <c r="H22" i="52"/>
  <c r="H26" i="52"/>
  <c r="H30" i="52"/>
  <c r="H182" i="52"/>
  <c r="H34" i="52"/>
  <c r="H38" i="52"/>
  <c r="H42" i="52"/>
  <c r="H46" i="52"/>
  <c r="H50" i="52"/>
  <c r="H54" i="52"/>
  <c r="H58" i="52"/>
  <c r="H62" i="52"/>
  <c r="H66" i="52"/>
  <c r="H70" i="52"/>
  <c r="H74" i="52"/>
  <c r="H78" i="52"/>
  <c r="H82" i="52"/>
  <c r="H86" i="52"/>
  <c r="H90" i="52"/>
  <c r="H94" i="52"/>
  <c r="H98" i="52"/>
  <c r="H102" i="52"/>
  <c r="H106" i="52"/>
  <c r="H110" i="52"/>
  <c r="H114" i="52"/>
  <c r="H118" i="52"/>
  <c r="H122" i="52"/>
  <c r="H126" i="52"/>
  <c r="H130" i="52"/>
  <c r="H134" i="52"/>
  <c r="H138" i="52"/>
  <c r="H142" i="52"/>
  <c r="H146" i="52"/>
  <c r="H150" i="52"/>
  <c r="H154" i="52"/>
  <c r="H158" i="52"/>
  <c r="H162" i="52"/>
  <c r="H166" i="52"/>
  <c r="H170" i="52"/>
  <c r="H174" i="52"/>
  <c r="H178" i="52"/>
  <c r="H186" i="52"/>
  <c r="H3" i="52"/>
  <c r="H20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G106" i="33"/>
  <c r="G107" i="33"/>
  <c r="G108" i="33"/>
  <c r="G109" i="33"/>
  <c r="G110" i="33"/>
  <c r="G111" i="33"/>
  <c r="G112" i="33"/>
  <c r="G113" i="33"/>
  <c r="G114" i="33"/>
  <c r="G115" i="33"/>
  <c r="G116" i="33"/>
  <c r="G117" i="33"/>
  <c r="G118" i="33"/>
  <c r="G119" i="33"/>
  <c r="G120" i="33"/>
  <c r="G121" i="33"/>
  <c r="G122" i="33"/>
  <c r="G123" i="33"/>
  <c r="G124" i="33"/>
  <c r="G125" i="33"/>
  <c r="G126" i="33"/>
  <c r="G127" i="33"/>
  <c r="G128" i="33"/>
  <c r="G129" i="33"/>
  <c r="G130" i="33"/>
  <c r="G131" i="33"/>
  <c r="G132" i="33"/>
  <c r="G3" i="33"/>
  <c r="F4" i="33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3" i="33"/>
  <c r="J532" i="7"/>
  <c r="I531" i="7"/>
  <c r="J531" i="7"/>
  <c r="I179" i="11" l="1"/>
  <c r="I183" i="11"/>
  <c r="I181" i="11"/>
  <c r="I182" i="11"/>
  <c r="I186" i="11"/>
  <c r="I187" i="11"/>
  <c r="I185" i="11"/>
  <c r="I190" i="11"/>
  <c r="I191" i="11"/>
  <c r="I189" i="11"/>
  <c r="I193" i="11"/>
  <c r="I194" i="11"/>
  <c r="I195" i="11"/>
  <c r="I198" i="11"/>
  <c r="I199" i="11"/>
  <c r="I197" i="11"/>
  <c r="I201" i="11"/>
  <c r="I203" i="11"/>
  <c r="I202" i="11"/>
  <c r="I205" i="11"/>
  <c r="I206" i="11"/>
  <c r="I207" i="11"/>
  <c r="I209" i="11"/>
  <c r="I211" i="11"/>
  <c r="I210" i="11"/>
  <c r="I214" i="11"/>
  <c r="I215" i="11"/>
  <c r="I213" i="11"/>
  <c r="I219" i="11"/>
  <c r="I218" i="11"/>
  <c r="I217" i="11"/>
  <c r="H179" i="11"/>
  <c r="H183" i="11"/>
  <c r="H181" i="11"/>
  <c r="H182" i="11"/>
  <c r="H186" i="11"/>
  <c r="H187" i="11"/>
  <c r="H185" i="11"/>
  <c r="H190" i="11"/>
  <c r="H191" i="11"/>
  <c r="H189" i="11"/>
  <c r="H193" i="11"/>
  <c r="H194" i="11"/>
  <c r="H195" i="11"/>
  <c r="H198" i="11"/>
  <c r="H199" i="11"/>
  <c r="H197" i="11"/>
  <c r="H201" i="11"/>
  <c r="H203" i="11"/>
  <c r="H202" i="11"/>
  <c r="H205" i="11"/>
  <c r="H206" i="11"/>
  <c r="H207" i="11"/>
  <c r="H209" i="11"/>
  <c r="H211" i="11"/>
  <c r="H210" i="11"/>
  <c r="H214" i="11"/>
  <c r="H215" i="11"/>
  <c r="H213" i="11"/>
  <c r="H219" i="11"/>
  <c r="H218" i="11"/>
  <c r="H217" i="11"/>
  <c r="J142" i="7"/>
  <c r="J143" i="7"/>
  <c r="J141" i="7"/>
  <c r="J151" i="7"/>
  <c r="J152" i="7"/>
  <c r="J250" i="7"/>
  <c r="J150" i="7"/>
  <c r="J421" i="7"/>
  <c r="J520" i="7"/>
  <c r="J251" i="7"/>
  <c r="J490" i="7"/>
  <c r="J249" i="7"/>
  <c r="J349" i="7"/>
  <c r="J422" i="7"/>
  <c r="J521" i="7"/>
  <c r="J493" i="7"/>
  <c r="J491" i="7"/>
  <c r="J350" i="7"/>
  <c r="J268" i="7"/>
  <c r="J214" i="7"/>
  <c r="J529" i="7"/>
  <c r="J348" i="7"/>
  <c r="J439" i="7"/>
  <c r="J331" i="7"/>
  <c r="J196" i="7"/>
  <c r="J411" i="7"/>
  <c r="J519" i="7"/>
  <c r="J215" i="7"/>
  <c r="J494" i="7"/>
  <c r="J139" i="7"/>
  <c r="J267" i="7"/>
  <c r="J269" i="7"/>
  <c r="J197" i="7"/>
  <c r="J440" i="7"/>
  <c r="J140" i="7"/>
  <c r="J489" i="7"/>
  <c r="J438" i="7"/>
  <c r="J412" i="7"/>
  <c r="J420" i="7"/>
  <c r="J195" i="7"/>
  <c r="J530" i="7"/>
  <c r="J366" i="7"/>
  <c r="J295" i="7"/>
  <c r="J517" i="7"/>
  <c r="J193" i="7"/>
  <c r="J332" i="7"/>
  <c r="J413" i="7"/>
  <c r="J528" i="7"/>
  <c r="J194" i="7"/>
  <c r="J242" i="7"/>
  <c r="J296" i="7"/>
  <c r="J241" i="7"/>
  <c r="J518" i="7"/>
  <c r="J387" i="7"/>
  <c r="J294" i="7"/>
  <c r="J205" i="7"/>
  <c r="J313" i="7"/>
  <c r="J206" i="7"/>
  <c r="J260" i="7"/>
  <c r="J198" i="7"/>
  <c r="J199" i="7"/>
  <c r="J314" i="7"/>
  <c r="J200" i="7"/>
  <c r="J277" i="7"/>
  <c r="J259" i="7"/>
  <c r="J204" i="7"/>
  <c r="J367" i="7"/>
  <c r="J368" i="7"/>
  <c r="J419" i="7"/>
  <c r="J516" i="7"/>
  <c r="J202" i="7"/>
  <c r="J418" i="7"/>
  <c r="J138" i="7"/>
  <c r="J377" i="7"/>
  <c r="J240" i="7"/>
  <c r="J203" i="7"/>
  <c r="J262" i="7"/>
  <c r="J389" i="7"/>
  <c r="J183" i="7"/>
  <c r="J185" i="7"/>
  <c r="J263" i="7"/>
  <c r="J201" i="7"/>
  <c r="J346" i="7"/>
  <c r="J184" i="7"/>
  <c r="J435" i="7"/>
  <c r="J258" i="7"/>
  <c r="J483" i="7"/>
  <c r="J261" i="7"/>
  <c r="J164" i="7"/>
  <c r="J162" i="7"/>
  <c r="J492" i="7"/>
  <c r="J328" i="7"/>
  <c r="J286" i="7"/>
  <c r="J390" i="7"/>
  <c r="J163" i="7"/>
  <c r="J329" i="7"/>
  <c r="J347" i="7"/>
  <c r="J454" i="7"/>
  <c r="J330" i="7"/>
  <c r="J388" i="7"/>
  <c r="J278" i="7"/>
  <c r="J276" i="7"/>
  <c r="J213" i="7"/>
  <c r="J376" i="7"/>
  <c r="J523" i="7"/>
  <c r="J247" i="7"/>
  <c r="J248" i="7"/>
  <c r="J513" i="7"/>
  <c r="J522" i="7"/>
  <c r="J340" i="7"/>
  <c r="J524" i="7"/>
  <c r="J336" i="7"/>
  <c r="J341" i="7"/>
  <c r="J312" i="7"/>
  <c r="J239" i="7"/>
  <c r="J471" i="7"/>
  <c r="J306" i="7"/>
  <c r="J417" i="7"/>
  <c r="J287" i="7"/>
  <c r="J455" i="7"/>
  <c r="J288" i="7"/>
  <c r="J226" i="7"/>
  <c r="J327" i="7"/>
  <c r="J485" i="7"/>
  <c r="J457" i="7"/>
  <c r="J495" i="7"/>
  <c r="J252" i="7"/>
  <c r="J339" i="7"/>
  <c r="J321" i="7"/>
  <c r="J484" i="7"/>
  <c r="J510" i="7"/>
  <c r="J461" i="7"/>
  <c r="J227" i="7"/>
  <c r="J397" i="7"/>
  <c r="J385" i="7"/>
  <c r="J181" i="7"/>
  <c r="J473" i="7"/>
  <c r="J159" i="7"/>
  <c r="J514" i="7"/>
  <c r="J386" i="7"/>
  <c r="J369" i="7"/>
  <c r="J221" i="7"/>
  <c r="J384" i="7"/>
  <c r="J396" i="7"/>
  <c r="J338" i="7"/>
  <c r="J308" i="7"/>
  <c r="J265" i="7"/>
  <c r="J182" i="7"/>
  <c r="J326" i="7"/>
  <c r="J460" i="7"/>
  <c r="J444" i="7"/>
  <c r="J254" i="7"/>
  <c r="J458" i="7"/>
  <c r="J337" i="7"/>
  <c r="J136" i="7"/>
  <c r="J345" i="7"/>
  <c r="J135" i="7"/>
  <c r="J515" i="7"/>
  <c r="J512" i="7"/>
  <c r="J404" i="7"/>
  <c r="J424" i="7"/>
  <c r="J266" i="7"/>
  <c r="J392" i="7"/>
  <c r="J363" i="7"/>
  <c r="J167" i="7"/>
  <c r="J324" i="7"/>
  <c r="J307" i="7"/>
  <c r="J299" i="7"/>
  <c r="J504" i="7"/>
  <c r="J472" i="7"/>
  <c r="J325" i="7"/>
  <c r="J436" i="7"/>
  <c r="J425" i="7"/>
  <c r="J137" i="7"/>
  <c r="J437" i="7"/>
  <c r="J398" i="7"/>
  <c r="J246" i="7"/>
  <c r="J309" i="7"/>
  <c r="J333" i="7"/>
  <c r="J244" i="7"/>
  <c r="J219" i="7"/>
  <c r="J506" i="7"/>
  <c r="J452" i="7"/>
  <c r="J192" i="7"/>
  <c r="J355" i="7"/>
  <c r="J322" i="7"/>
  <c r="J298" i="7"/>
  <c r="J285" i="7"/>
  <c r="J166" i="7"/>
  <c r="J225" i="7"/>
  <c r="J264" i="7"/>
  <c r="J290" i="7"/>
  <c r="J391" i="7"/>
  <c r="J236" i="7"/>
  <c r="J323" i="7"/>
  <c r="J371" i="7"/>
  <c r="J253" i="7"/>
  <c r="J334" i="7"/>
  <c r="J356" i="7"/>
  <c r="J245" i="7"/>
  <c r="J405" i="7"/>
  <c r="J459" i="7"/>
  <c r="J430" i="7"/>
  <c r="J289" i="7"/>
  <c r="J451" i="7"/>
  <c r="J311" i="7"/>
  <c r="J237" i="7"/>
  <c r="J505" i="7"/>
  <c r="J283" i="7"/>
  <c r="J394" i="7"/>
  <c r="J297" i="7"/>
  <c r="J238" i="7"/>
  <c r="J474" i="7"/>
  <c r="J496" i="7"/>
  <c r="J402" i="7"/>
  <c r="J497" i="7"/>
  <c r="J220" i="7"/>
  <c r="J446" i="7"/>
  <c r="J180" i="7"/>
  <c r="J158" i="7"/>
  <c r="J370" i="7"/>
  <c r="J475" i="7"/>
  <c r="J235" i="7"/>
  <c r="J284" i="7"/>
  <c r="J431" i="7"/>
  <c r="J179" i="7"/>
  <c r="J429" i="7"/>
  <c r="J395" i="7"/>
  <c r="J511" i="7"/>
  <c r="J293" i="7"/>
  <c r="J157" i="7"/>
  <c r="J486" i="7"/>
  <c r="J407" i="7"/>
  <c r="J342" i="7"/>
  <c r="J365" i="7"/>
  <c r="J178" i="7"/>
  <c r="J410" i="7"/>
  <c r="J146" i="7"/>
  <c r="J423" i="7"/>
  <c r="J335" i="7"/>
  <c r="J476" i="7"/>
  <c r="J477" i="7"/>
  <c r="J310" i="7"/>
  <c r="J441" i="7"/>
  <c r="J445" i="7"/>
  <c r="J291" i="7"/>
  <c r="J450" i="7"/>
  <c r="J364" i="7"/>
  <c r="J462" i="7"/>
  <c r="J273" i="7"/>
  <c r="J403" i="7"/>
  <c r="J456" i="7"/>
  <c r="J169" i="7"/>
  <c r="J481" i="7"/>
  <c r="J409" i="7"/>
  <c r="J478" i="7"/>
  <c r="J482" i="7"/>
  <c r="J393" i="7"/>
  <c r="J145" i="7"/>
  <c r="J147" i="7"/>
  <c r="J479" i="7"/>
  <c r="J305" i="7"/>
  <c r="J257" i="7"/>
  <c r="J406" i="7"/>
  <c r="J229" i="7"/>
  <c r="J525" i="7"/>
  <c r="J256" i="7"/>
  <c r="J174" i="7"/>
  <c r="J170" i="7"/>
  <c r="J234" i="7"/>
  <c r="J165" i="7"/>
  <c r="J243" i="7"/>
  <c r="J279" i="7"/>
  <c r="J292" i="7"/>
  <c r="J432" i="7"/>
  <c r="J382" i="7"/>
  <c r="J187" i="7"/>
  <c r="J362" i="7"/>
  <c r="J304" i="7"/>
  <c r="J172" i="7"/>
  <c r="J375" i="7"/>
  <c r="J453" i="7"/>
  <c r="J156" i="7"/>
  <c r="J448" i="7"/>
  <c r="J188" i="7"/>
  <c r="J282" i="7"/>
  <c r="J503" i="7"/>
  <c r="J318" i="7"/>
  <c r="J281" i="7"/>
  <c r="J442" i="7"/>
  <c r="J230" i="7"/>
  <c r="J343" i="7"/>
  <c r="J498" i="7"/>
  <c r="J426" i="7"/>
  <c r="J232" i="7"/>
  <c r="J354" i="7"/>
  <c r="J502" i="7"/>
  <c r="J207" i="7"/>
  <c r="J344" i="7"/>
  <c r="J168" i="7"/>
  <c r="J351" i="7"/>
  <c r="J280" i="7"/>
  <c r="J228" i="7"/>
  <c r="J470" i="7"/>
  <c r="J443" i="7"/>
  <c r="J408" i="7"/>
  <c r="J270" i="7"/>
  <c r="J361" i="7"/>
  <c r="J161" i="7"/>
  <c r="J189" i="7"/>
  <c r="J353" i="7"/>
  <c r="J383" i="7"/>
  <c r="J469" i="7"/>
  <c r="J186" i="7"/>
  <c r="J149" i="7"/>
  <c r="J303" i="7"/>
  <c r="J173" i="7"/>
  <c r="J271" i="7"/>
  <c r="J449" i="7"/>
  <c r="J428" i="7"/>
  <c r="J373" i="7"/>
  <c r="J372" i="7"/>
  <c r="J300" i="7"/>
  <c r="J155" i="7"/>
  <c r="J176" i="7"/>
  <c r="J507" i="7"/>
  <c r="J315" i="7"/>
  <c r="J218" i="7"/>
  <c r="J500" i="7"/>
  <c r="J465" i="7"/>
  <c r="J360" i="7"/>
  <c r="J319" i="7"/>
  <c r="J352" i="7"/>
  <c r="J233" i="7"/>
  <c r="J154" i="7"/>
  <c r="J144" i="7"/>
  <c r="J223" i="7"/>
  <c r="J217" i="7"/>
  <c r="J222" i="7"/>
  <c r="J527" i="7"/>
  <c r="J374" i="7"/>
  <c r="J211" i="7"/>
  <c r="J153" i="7"/>
  <c r="J487" i="7"/>
  <c r="J508" i="7"/>
  <c r="J160" i="7"/>
  <c r="J416" i="7"/>
  <c r="J190" i="7"/>
  <c r="J415" i="7"/>
  <c r="J433" i="7"/>
  <c r="J302" i="7"/>
  <c r="J209" i="7"/>
  <c r="J272" i="7"/>
  <c r="J379" i="7"/>
  <c r="J480" i="7"/>
  <c r="J427" i="7"/>
  <c r="J210" i="7"/>
  <c r="J414" i="7"/>
  <c r="J380" i="7"/>
  <c r="J255" i="7"/>
  <c r="J399" i="7"/>
  <c r="J499" i="7"/>
  <c r="J357" i="7"/>
  <c r="J175" i="7"/>
  <c r="J317" i="7"/>
  <c r="J316" i="7"/>
  <c r="J381" i="7"/>
  <c r="J501" i="7"/>
  <c r="J509" i="7"/>
  <c r="J526" i="7"/>
  <c r="J224" i="7"/>
  <c r="J463" i="7"/>
  <c r="J212" i="7"/>
  <c r="J177" i="7"/>
  <c r="J434" i="7"/>
  <c r="J231" i="7"/>
  <c r="J148" i="7"/>
  <c r="J466" i="7"/>
  <c r="J216" i="7"/>
  <c r="J358" i="7"/>
  <c r="J359" i="7"/>
  <c r="J468" i="7"/>
  <c r="J401" i="7"/>
  <c r="J275" i="7"/>
  <c r="J320" i="7"/>
  <c r="J171" i="7"/>
  <c r="J447" i="7"/>
  <c r="J400" i="7"/>
  <c r="J191" i="7"/>
  <c r="J274" i="7"/>
  <c r="J464" i="7"/>
  <c r="J378" i="7"/>
  <c r="J467" i="7"/>
  <c r="J301" i="7"/>
  <c r="J208" i="7"/>
  <c r="J488" i="7"/>
  <c r="I142" i="7"/>
  <c r="I143" i="7"/>
  <c r="I141" i="7"/>
  <c r="I151" i="7"/>
  <c r="I152" i="7"/>
  <c r="I250" i="7"/>
  <c r="I150" i="7"/>
  <c r="I421" i="7"/>
  <c r="I520" i="7"/>
  <c r="I251" i="7"/>
  <c r="I490" i="7"/>
  <c r="I249" i="7"/>
  <c r="I349" i="7"/>
  <c r="I422" i="7"/>
  <c r="I521" i="7"/>
  <c r="I493" i="7"/>
  <c r="I491" i="7"/>
  <c r="I350" i="7"/>
  <c r="I268" i="7"/>
  <c r="I214" i="7"/>
  <c r="I529" i="7"/>
  <c r="I348" i="7"/>
  <c r="I439" i="7"/>
  <c r="I331" i="7"/>
  <c r="I196" i="7"/>
  <c r="I411" i="7"/>
  <c r="I519" i="7"/>
  <c r="I215" i="7"/>
  <c r="I494" i="7"/>
  <c r="I139" i="7"/>
  <c r="I267" i="7"/>
  <c r="I269" i="7"/>
  <c r="I197" i="7"/>
  <c r="I440" i="7"/>
  <c r="I140" i="7"/>
  <c r="I489" i="7"/>
  <c r="I438" i="7"/>
  <c r="I412" i="7"/>
  <c r="I420" i="7"/>
  <c r="I195" i="7"/>
  <c r="I530" i="7"/>
  <c r="I366" i="7"/>
  <c r="I295" i="7"/>
  <c r="I517" i="7"/>
  <c r="I193" i="7"/>
  <c r="I332" i="7"/>
  <c r="I413" i="7"/>
  <c r="I528" i="7"/>
  <c r="I194" i="7"/>
  <c r="I242" i="7"/>
  <c r="I296" i="7"/>
  <c r="I241" i="7"/>
  <c r="I518" i="7"/>
  <c r="I387" i="7"/>
  <c r="I294" i="7"/>
  <c r="I205" i="7"/>
  <c r="I313" i="7"/>
  <c r="I206" i="7"/>
  <c r="I260" i="7"/>
  <c r="I198" i="7"/>
  <c r="I199" i="7"/>
  <c r="I314" i="7"/>
  <c r="I200" i="7"/>
  <c r="I277" i="7"/>
  <c r="I259" i="7"/>
  <c r="I204" i="7"/>
  <c r="I367" i="7"/>
  <c r="I368" i="7"/>
  <c r="I419" i="7"/>
  <c r="I516" i="7"/>
  <c r="I202" i="7"/>
  <c r="I418" i="7"/>
  <c r="I138" i="7"/>
  <c r="I377" i="7"/>
  <c r="I240" i="7"/>
  <c r="I203" i="7"/>
  <c r="I262" i="7"/>
  <c r="I389" i="7"/>
  <c r="I183" i="7"/>
  <c r="I185" i="7"/>
  <c r="I263" i="7"/>
  <c r="I201" i="7"/>
  <c r="I346" i="7"/>
  <c r="I184" i="7"/>
  <c r="I435" i="7"/>
  <c r="I258" i="7"/>
  <c r="I483" i="7"/>
  <c r="I261" i="7"/>
  <c r="I164" i="7"/>
  <c r="I162" i="7"/>
  <c r="I492" i="7"/>
  <c r="I328" i="7"/>
  <c r="I286" i="7"/>
  <c r="I390" i="7"/>
  <c r="I163" i="7"/>
  <c r="I329" i="7"/>
  <c r="I347" i="7"/>
  <c r="I454" i="7"/>
  <c r="I330" i="7"/>
  <c r="I388" i="7"/>
  <c r="I278" i="7"/>
  <c r="I276" i="7"/>
  <c r="I213" i="7"/>
  <c r="I376" i="7"/>
  <c r="I523" i="7"/>
  <c r="I247" i="7"/>
  <c r="I248" i="7"/>
  <c r="I513" i="7"/>
  <c r="I522" i="7"/>
  <c r="I340" i="7"/>
  <c r="I524" i="7"/>
  <c r="I336" i="7"/>
  <c r="I341" i="7"/>
  <c r="I312" i="7"/>
  <c r="I239" i="7"/>
  <c r="I471" i="7"/>
  <c r="I306" i="7"/>
  <c r="I417" i="7"/>
  <c r="I287" i="7"/>
  <c r="I455" i="7"/>
  <c r="I288" i="7"/>
  <c r="I226" i="7"/>
  <c r="I327" i="7"/>
  <c r="I485" i="7"/>
  <c r="I457" i="7"/>
  <c r="I495" i="7"/>
  <c r="I252" i="7"/>
  <c r="I339" i="7"/>
  <c r="I321" i="7"/>
  <c r="I484" i="7"/>
  <c r="I510" i="7"/>
  <c r="I461" i="7"/>
  <c r="I227" i="7"/>
  <c r="I397" i="7"/>
  <c r="I385" i="7"/>
  <c r="I181" i="7"/>
  <c r="I473" i="7"/>
  <c r="I159" i="7"/>
  <c r="I514" i="7"/>
  <c r="I386" i="7"/>
  <c r="I369" i="7"/>
  <c r="I221" i="7"/>
  <c r="I384" i="7"/>
  <c r="I396" i="7"/>
  <c r="I338" i="7"/>
  <c r="I308" i="7"/>
  <c r="I265" i="7"/>
  <c r="I182" i="7"/>
  <c r="I326" i="7"/>
  <c r="I460" i="7"/>
  <c r="I444" i="7"/>
  <c r="I254" i="7"/>
  <c r="I458" i="7"/>
  <c r="I337" i="7"/>
  <c r="I136" i="7"/>
  <c r="I345" i="7"/>
  <c r="I135" i="7"/>
  <c r="I515" i="7"/>
  <c r="I512" i="7"/>
  <c r="I404" i="7"/>
  <c r="I424" i="7"/>
  <c r="I266" i="7"/>
  <c r="I392" i="7"/>
  <c r="I363" i="7"/>
  <c r="I167" i="7"/>
  <c r="I324" i="7"/>
  <c r="I307" i="7"/>
  <c r="I299" i="7"/>
  <c r="I504" i="7"/>
  <c r="I472" i="7"/>
  <c r="I325" i="7"/>
  <c r="I436" i="7"/>
  <c r="I425" i="7"/>
  <c r="I137" i="7"/>
  <c r="I437" i="7"/>
  <c r="I398" i="7"/>
  <c r="I246" i="7"/>
  <c r="I309" i="7"/>
  <c r="I333" i="7"/>
  <c r="I244" i="7"/>
  <c r="I219" i="7"/>
  <c r="I506" i="7"/>
  <c r="I452" i="7"/>
  <c r="I192" i="7"/>
  <c r="I355" i="7"/>
  <c r="I322" i="7"/>
  <c r="I298" i="7"/>
  <c r="I285" i="7"/>
  <c r="I166" i="7"/>
  <c r="I225" i="7"/>
  <c r="I264" i="7"/>
  <c r="I290" i="7"/>
  <c r="I391" i="7"/>
  <c r="I236" i="7"/>
  <c r="I323" i="7"/>
  <c r="I371" i="7"/>
  <c r="I253" i="7"/>
  <c r="I334" i="7"/>
  <c r="I356" i="7"/>
  <c r="I245" i="7"/>
  <c r="I405" i="7"/>
  <c r="I459" i="7"/>
  <c r="I430" i="7"/>
  <c r="I289" i="7"/>
  <c r="I451" i="7"/>
  <c r="I311" i="7"/>
  <c r="I237" i="7"/>
  <c r="I505" i="7"/>
  <c r="I283" i="7"/>
  <c r="I394" i="7"/>
  <c r="I297" i="7"/>
  <c r="I238" i="7"/>
  <c r="I474" i="7"/>
  <c r="I496" i="7"/>
  <c r="I402" i="7"/>
  <c r="I497" i="7"/>
  <c r="I220" i="7"/>
  <c r="I446" i="7"/>
  <c r="I180" i="7"/>
  <c r="I158" i="7"/>
  <c r="I370" i="7"/>
  <c r="I475" i="7"/>
  <c r="I235" i="7"/>
  <c r="I284" i="7"/>
  <c r="I431" i="7"/>
  <c r="I179" i="7"/>
  <c r="I429" i="7"/>
  <c r="I395" i="7"/>
  <c r="I511" i="7"/>
  <c r="I293" i="7"/>
  <c r="I157" i="7"/>
  <c r="I486" i="7"/>
  <c r="I407" i="7"/>
  <c r="I342" i="7"/>
  <c r="I365" i="7"/>
  <c r="I178" i="7"/>
  <c r="I410" i="7"/>
  <c r="I146" i="7"/>
  <c r="I423" i="7"/>
  <c r="I335" i="7"/>
  <c r="I476" i="7"/>
  <c r="I477" i="7"/>
  <c r="I310" i="7"/>
  <c r="I441" i="7"/>
  <c r="I445" i="7"/>
  <c r="I291" i="7"/>
  <c r="I450" i="7"/>
  <c r="I364" i="7"/>
  <c r="I462" i="7"/>
  <c r="I273" i="7"/>
  <c r="I403" i="7"/>
  <c r="I456" i="7"/>
  <c r="I169" i="7"/>
  <c r="I481" i="7"/>
  <c r="I409" i="7"/>
  <c r="I478" i="7"/>
  <c r="I482" i="7"/>
  <c r="I393" i="7"/>
  <c r="I145" i="7"/>
  <c r="I147" i="7"/>
  <c r="I479" i="7"/>
  <c r="I305" i="7"/>
  <c r="I257" i="7"/>
  <c r="I406" i="7"/>
  <c r="I229" i="7"/>
  <c r="I525" i="7"/>
  <c r="I256" i="7"/>
  <c r="I174" i="7"/>
  <c r="I170" i="7"/>
  <c r="I234" i="7"/>
  <c r="I165" i="7"/>
  <c r="I243" i="7"/>
  <c r="I279" i="7"/>
  <c r="I292" i="7"/>
  <c r="I432" i="7"/>
  <c r="I382" i="7"/>
  <c r="I187" i="7"/>
  <c r="I362" i="7"/>
  <c r="I304" i="7"/>
  <c r="I172" i="7"/>
  <c r="I375" i="7"/>
  <c r="I453" i="7"/>
  <c r="I156" i="7"/>
  <c r="I448" i="7"/>
  <c r="I188" i="7"/>
  <c r="I282" i="7"/>
  <c r="I503" i="7"/>
  <c r="I318" i="7"/>
  <c r="I281" i="7"/>
  <c r="I442" i="7"/>
  <c r="I230" i="7"/>
  <c r="I343" i="7"/>
  <c r="I498" i="7"/>
  <c r="I426" i="7"/>
  <c r="I232" i="7"/>
  <c r="I354" i="7"/>
  <c r="I502" i="7"/>
  <c r="I207" i="7"/>
  <c r="I344" i="7"/>
  <c r="I168" i="7"/>
  <c r="I351" i="7"/>
  <c r="I280" i="7"/>
  <c r="I228" i="7"/>
  <c r="I470" i="7"/>
  <c r="I443" i="7"/>
  <c r="I408" i="7"/>
  <c r="I270" i="7"/>
  <c r="I361" i="7"/>
  <c r="I161" i="7"/>
  <c r="I189" i="7"/>
  <c r="I353" i="7"/>
  <c r="I383" i="7"/>
  <c r="I469" i="7"/>
  <c r="I186" i="7"/>
  <c r="I149" i="7"/>
  <c r="I303" i="7"/>
  <c r="I173" i="7"/>
  <c r="I271" i="7"/>
  <c r="I449" i="7"/>
  <c r="I428" i="7"/>
  <c r="I373" i="7"/>
  <c r="I372" i="7"/>
  <c r="I300" i="7"/>
  <c r="I155" i="7"/>
  <c r="I176" i="7"/>
  <c r="I507" i="7"/>
  <c r="I315" i="7"/>
  <c r="I218" i="7"/>
  <c r="I500" i="7"/>
  <c r="I465" i="7"/>
  <c r="I360" i="7"/>
  <c r="I319" i="7"/>
  <c r="I352" i="7"/>
  <c r="I233" i="7"/>
  <c r="I154" i="7"/>
  <c r="I144" i="7"/>
  <c r="I223" i="7"/>
  <c r="I217" i="7"/>
  <c r="I222" i="7"/>
  <c r="I527" i="7"/>
  <c r="I374" i="7"/>
  <c r="I211" i="7"/>
  <c r="I153" i="7"/>
  <c r="I487" i="7"/>
  <c r="I508" i="7"/>
  <c r="I160" i="7"/>
  <c r="I416" i="7"/>
  <c r="I190" i="7"/>
  <c r="I415" i="7"/>
  <c r="I433" i="7"/>
  <c r="I302" i="7"/>
  <c r="I209" i="7"/>
  <c r="I272" i="7"/>
  <c r="I379" i="7"/>
  <c r="I480" i="7"/>
  <c r="I427" i="7"/>
  <c r="I210" i="7"/>
  <c r="I414" i="7"/>
  <c r="I380" i="7"/>
  <c r="I255" i="7"/>
  <c r="I399" i="7"/>
  <c r="I499" i="7"/>
  <c r="I357" i="7"/>
  <c r="I175" i="7"/>
  <c r="I317" i="7"/>
  <c r="I316" i="7"/>
  <c r="I381" i="7"/>
  <c r="I501" i="7"/>
  <c r="I509" i="7"/>
  <c r="I526" i="7"/>
  <c r="I224" i="7"/>
  <c r="I463" i="7"/>
  <c r="I212" i="7"/>
  <c r="I177" i="7"/>
  <c r="I434" i="7"/>
  <c r="I231" i="7"/>
  <c r="I148" i="7"/>
  <c r="I466" i="7"/>
  <c r="I216" i="7"/>
  <c r="I358" i="7"/>
  <c r="I359" i="7"/>
  <c r="I468" i="7"/>
  <c r="I401" i="7"/>
  <c r="I275" i="7"/>
  <c r="I320" i="7"/>
  <c r="I171" i="7"/>
  <c r="I447" i="7"/>
  <c r="I400" i="7"/>
  <c r="I191" i="7"/>
  <c r="I274" i="7"/>
  <c r="I464" i="7"/>
  <c r="I378" i="7"/>
  <c r="I467" i="7"/>
  <c r="I301" i="7"/>
  <c r="I208" i="7"/>
  <c r="I488" i="7"/>
  <c r="H142" i="7"/>
  <c r="H143" i="7"/>
  <c r="H141" i="7"/>
  <c r="H151" i="7"/>
  <c r="H152" i="7"/>
  <c r="H250" i="7"/>
  <c r="H150" i="7"/>
  <c r="H421" i="7"/>
  <c r="H520" i="7"/>
  <c r="H251" i="7"/>
  <c r="H490" i="7"/>
  <c r="H249" i="7"/>
  <c r="H349" i="7"/>
  <c r="H422" i="7"/>
  <c r="H521" i="7"/>
  <c r="H493" i="7"/>
  <c r="H491" i="7"/>
  <c r="H350" i="7"/>
  <c r="H268" i="7"/>
  <c r="H214" i="7"/>
  <c r="H529" i="7"/>
  <c r="H348" i="7"/>
  <c r="H439" i="7"/>
  <c r="H331" i="7"/>
  <c r="H196" i="7"/>
  <c r="H411" i="7"/>
  <c r="H519" i="7"/>
  <c r="H215" i="7"/>
  <c r="H494" i="7"/>
  <c r="H139" i="7"/>
  <c r="H267" i="7"/>
  <c r="H269" i="7"/>
  <c r="H197" i="7"/>
  <c r="H440" i="7"/>
  <c r="H140" i="7"/>
  <c r="H489" i="7"/>
  <c r="H438" i="7"/>
  <c r="H412" i="7"/>
  <c r="H420" i="7"/>
  <c r="H195" i="7"/>
  <c r="H530" i="7"/>
  <c r="H366" i="7"/>
  <c r="H295" i="7"/>
  <c r="H517" i="7"/>
  <c r="H193" i="7"/>
  <c r="H332" i="7"/>
  <c r="H413" i="7"/>
  <c r="H528" i="7"/>
  <c r="H194" i="7"/>
  <c r="H242" i="7"/>
  <c r="H296" i="7"/>
  <c r="H241" i="7"/>
  <c r="H518" i="7"/>
  <c r="H387" i="7"/>
  <c r="H294" i="7"/>
  <c r="H205" i="7"/>
  <c r="H313" i="7"/>
  <c r="H206" i="7"/>
  <c r="H260" i="7"/>
  <c r="H198" i="7"/>
  <c r="H199" i="7"/>
  <c r="H314" i="7"/>
  <c r="H200" i="7"/>
  <c r="H277" i="7"/>
  <c r="H259" i="7"/>
  <c r="H204" i="7"/>
  <c r="H367" i="7"/>
  <c r="H368" i="7"/>
  <c r="H419" i="7"/>
  <c r="H516" i="7"/>
  <c r="H202" i="7"/>
  <c r="H418" i="7"/>
  <c r="H138" i="7"/>
  <c r="H377" i="7"/>
  <c r="H240" i="7"/>
  <c r="H203" i="7"/>
  <c r="H262" i="7"/>
  <c r="H389" i="7"/>
  <c r="H183" i="7"/>
  <c r="H185" i="7"/>
  <c r="H263" i="7"/>
  <c r="H201" i="7"/>
  <c r="H346" i="7"/>
  <c r="H184" i="7"/>
  <c r="H435" i="7"/>
  <c r="H258" i="7"/>
  <c r="H483" i="7"/>
  <c r="H261" i="7"/>
  <c r="H164" i="7"/>
  <c r="H162" i="7"/>
  <c r="H492" i="7"/>
  <c r="H328" i="7"/>
  <c r="H286" i="7"/>
  <c r="H390" i="7"/>
  <c r="H163" i="7"/>
  <c r="H329" i="7"/>
  <c r="H347" i="7"/>
  <c r="H454" i="7"/>
  <c r="H330" i="7"/>
  <c r="H388" i="7"/>
  <c r="H278" i="7"/>
  <c r="H276" i="7"/>
  <c r="H213" i="7"/>
  <c r="H376" i="7"/>
  <c r="H523" i="7"/>
  <c r="H247" i="7"/>
  <c r="H248" i="7"/>
  <c r="H513" i="7"/>
  <c r="H522" i="7"/>
  <c r="H340" i="7"/>
  <c r="H524" i="7"/>
  <c r="H336" i="7"/>
  <c r="H341" i="7"/>
  <c r="H312" i="7"/>
  <c r="H239" i="7"/>
  <c r="H471" i="7"/>
  <c r="H306" i="7"/>
  <c r="H417" i="7"/>
  <c r="H287" i="7"/>
  <c r="H455" i="7"/>
  <c r="H288" i="7"/>
  <c r="H226" i="7"/>
  <c r="H327" i="7"/>
  <c r="H485" i="7"/>
  <c r="H457" i="7"/>
  <c r="H495" i="7"/>
  <c r="H252" i="7"/>
  <c r="H339" i="7"/>
  <c r="H321" i="7"/>
  <c r="H484" i="7"/>
  <c r="H510" i="7"/>
  <c r="H461" i="7"/>
  <c r="H227" i="7"/>
  <c r="H397" i="7"/>
  <c r="H385" i="7"/>
  <c r="H181" i="7"/>
  <c r="H473" i="7"/>
  <c r="H159" i="7"/>
  <c r="H514" i="7"/>
  <c r="H386" i="7"/>
  <c r="H369" i="7"/>
  <c r="H221" i="7"/>
  <c r="H384" i="7"/>
  <c r="H396" i="7"/>
  <c r="H338" i="7"/>
  <c r="H308" i="7"/>
  <c r="H265" i="7"/>
  <c r="H182" i="7"/>
  <c r="H326" i="7"/>
  <c r="H460" i="7"/>
  <c r="H444" i="7"/>
  <c r="H254" i="7"/>
  <c r="H458" i="7"/>
  <c r="H337" i="7"/>
  <c r="H136" i="7"/>
  <c r="H345" i="7"/>
  <c r="H135" i="7"/>
  <c r="H515" i="7"/>
  <c r="H512" i="7"/>
  <c r="H404" i="7"/>
  <c r="H424" i="7"/>
  <c r="H266" i="7"/>
  <c r="H392" i="7"/>
  <c r="H363" i="7"/>
  <c r="H167" i="7"/>
  <c r="H324" i="7"/>
  <c r="H307" i="7"/>
  <c r="H299" i="7"/>
  <c r="H504" i="7"/>
  <c r="H472" i="7"/>
  <c r="H325" i="7"/>
  <c r="H436" i="7"/>
  <c r="H425" i="7"/>
  <c r="H137" i="7"/>
  <c r="H437" i="7"/>
  <c r="H398" i="7"/>
  <c r="H246" i="7"/>
  <c r="H309" i="7"/>
  <c r="H333" i="7"/>
  <c r="H244" i="7"/>
  <c r="H219" i="7"/>
  <c r="H506" i="7"/>
  <c r="H452" i="7"/>
  <c r="H192" i="7"/>
  <c r="H355" i="7"/>
  <c r="H322" i="7"/>
  <c r="H298" i="7"/>
  <c r="H285" i="7"/>
  <c r="H166" i="7"/>
  <c r="H225" i="7"/>
  <c r="H264" i="7"/>
  <c r="H290" i="7"/>
  <c r="H391" i="7"/>
  <c r="H236" i="7"/>
  <c r="H323" i="7"/>
  <c r="H371" i="7"/>
  <c r="H253" i="7"/>
  <c r="H334" i="7"/>
  <c r="H356" i="7"/>
  <c r="H245" i="7"/>
  <c r="H405" i="7"/>
  <c r="H459" i="7"/>
  <c r="H430" i="7"/>
  <c r="H289" i="7"/>
  <c r="H451" i="7"/>
  <c r="H311" i="7"/>
  <c r="H237" i="7"/>
  <c r="H505" i="7"/>
  <c r="H283" i="7"/>
  <c r="H394" i="7"/>
  <c r="H297" i="7"/>
  <c r="H238" i="7"/>
  <c r="H474" i="7"/>
  <c r="H496" i="7"/>
  <c r="H402" i="7"/>
  <c r="H497" i="7"/>
  <c r="H220" i="7"/>
  <c r="H446" i="7"/>
  <c r="H180" i="7"/>
  <c r="H158" i="7"/>
  <c r="H370" i="7"/>
  <c r="H475" i="7"/>
  <c r="H235" i="7"/>
  <c r="H284" i="7"/>
  <c r="H431" i="7"/>
  <c r="H179" i="7"/>
  <c r="H429" i="7"/>
  <c r="H395" i="7"/>
  <c r="H511" i="7"/>
  <c r="H293" i="7"/>
  <c r="H157" i="7"/>
  <c r="H486" i="7"/>
  <c r="H407" i="7"/>
  <c r="H342" i="7"/>
  <c r="H365" i="7"/>
  <c r="H178" i="7"/>
  <c r="H410" i="7"/>
  <c r="H146" i="7"/>
  <c r="H423" i="7"/>
  <c r="H335" i="7"/>
  <c r="H476" i="7"/>
  <c r="H477" i="7"/>
  <c r="H310" i="7"/>
  <c r="H441" i="7"/>
  <c r="H445" i="7"/>
  <c r="H291" i="7"/>
  <c r="H450" i="7"/>
  <c r="H364" i="7"/>
  <c r="H462" i="7"/>
  <c r="H273" i="7"/>
  <c r="H403" i="7"/>
  <c r="H456" i="7"/>
  <c r="H169" i="7"/>
  <c r="H481" i="7"/>
  <c r="H409" i="7"/>
  <c r="H478" i="7"/>
  <c r="H482" i="7"/>
  <c r="H393" i="7"/>
  <c r="H145" i="7"/>
  <c r="H147" i="7"/>
  <c r="H479" i="7"/>
  <c r="H305" i="7"/>
  <c r="H257" i="7"/>
  <c r="H406" i="7"/>
  <c r="H229" i="7"/>
  <c r="H525" i="7"/>
  <c r="H256" i="7"/>
  <c r="H174" i="7"/>
  <c r="H170" i="7"/>
  <c r="H234" i="7"/>
  <c r="H165" i="7"/>
  <c r="H243" i="7"/>
  <c r="H279" i="7"/>
  <c r="H292" i="7"/>
  <c r="H432" i="7"/>
  <c r="H382" i="7"/>
  <c r="H187" i="7"/>
  <c r="H362" i="7"/>
  <c r="H304" i="7"/>
  <c r="H172" i="7"/>
  <c r="H375" i="7"/>
  <c r="H453" i="7"/>
  <c r="H156" i="7"/>
  <c r="H448" i="7"/>
  <c r="H188" i="7"/>
  <c r="H282" i="7"/>
  <c r="H503" i="7"/>
  <c r="H318" i="7"/>
  <c r="H281" i="7"/>
  <c r="H442" i="7"/>
  <c r="H230" i="7"/>
  <c r="H343" i="7"/>
  <c r="H498" i="7"/>
  <c r="H426" i="7"/>
  <c r="H232" i="7"/>
  <c r="H354" i="7"/>
  <c r="H502" i="7"/>
  <c r="H207" i="7"/>
  <c r="H344" i="7"/>
  <c r="H168" i="7"/>
  <c r="H351" i="7"/>
  <c r="H280" i="7"/>
  <c r="H228" i="7"/>
  <c r="H470" i="7"/>
  <c r="H443" i="7"/>
  <c r="H408" i="7"/>
  <c r="H270" i="7"/>
  <c r="H361" i="7"/>
  <c r="H161" i="7"/>
  <c r="H189" i="7"/>
  <c r="H353" i="7"/>
  <c r="H383" i="7"/>
  <c r="H469" i="7"/>
  <c r="H186" i="7"/>
  <c r="H149" i="7"/>
  <c r="H303" i="7"/>
  <c r="H173" i="7"/>
  <c r="H271" i="7"/>
  <c r="H449" i="7"/>
  <c r="H428" i="7"/>
  <c r="H373" i="7"/>
  <c r="H372" i="7"/>
  <c r="H300" i="7"/>
  <c r="H155" i="7"/>
  <c r="H176" i="7"/>
  <c r="H507" i="7"/>
  <c r="H315" i="7"/>
  <c r="H218" i="7"/>
  <c r="H500" i="7"/>
  <c r="H465" i="7"/>
  <c r="H360" i="7"/>
  <c r="H319" i="7"/>
  <c r="H352" i="7"/>
  <c r="H233" i="7"/>
  <c r="H154" i="7"/>
  <c r="H144" i="7"/>
  <c r="H223" i="7"/>
  <c r="H217" i="7"/>
  <c r="H222" i="7"/>
  <c r="H527" i="7"/>
  <c r="H374" i="7"/>
  <c r="H211" i="7"/>
  <c r="H153" i="7"/>
  <c r="H487" i="7"/>
  <c r="H508" i="7"/>
  <c r="H160" i="7"/>
  <c r="H416" i="7"/>
  <c r="H190" i="7"/>
  <c r="H415" i="7"/>
  <c r="H433" i="7"/>
  <c r="H302" i="7"/>
  <c r="H209" i="7"/>
  <c r="H272" i="7"/>
  <c r="H379" i="7"/>
  <c r="H480" i="7"/>
  <c r="H427" i="7"/>
  <c r="H210" i="7"/>
  <c r="H414" i="7"/>
  <c r="H380" i="7"/>
  <c r="H255" i="7"/>
  <c r="H399" i="7"/>
  <c r="H499" i="7"/>
  <c r="H357" i="7"/>
  <c r="H175" i="7"/>
  <c r="H317" i="7"/>
  <c r="H316" i="7"/>
  <c r="H381" i="7"/>
  <c r="H501" i="7"/>
  <c r="H509" i="7"/>
  <c r="H526" i="7"/>
  <c r="H224" i="7"/>
  <c r="H463" i="7"/>
  <c r="H212" i="7"/>
  <c r="H177" i="7"/>
  <c r="H434" i="7"/>
  <c r="H231" i="7"/>
  <c r="H148" i="7"/>
  <c r="H466" i="7"/>
  <c r="H216" i="7"/>
  <c r="H358" i="7"/>
  <c r="H359" i="7"/>
  <c r="H468" i="7"/>
  <c r="H401" i="7"/>
  <c r="H275" i="7"/>
  <c r="H320" i="7"/>
  <c r="H171" i="7"/>
  <c r="H447" i="7"/>
  <c r="H400" i="7"/>
  <c r="H191" i="7"/>
  <c r="H274" i="7"/>
  <c r="H464" i="7"/>
  <c r="H378" i="7"/>
  <c r="H467" i="7"/>
  <c r="H301" i="7"/>
  <c r="H208" i="7"/>
  <c r="H48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AD3C8B-E344-4A34-8328-4D3662FD02F6}" keepAlive="1" name="Query - directionality_ad_cortical" description="Connection to the 'directionality_ad_cortical' query in the workbook." type="5" refreshedVersion="6" background="1" saveData="1">
    <dbPr connection="Provider=Microsoft.Mashup.OleDb.1;Data Source=$Workbook$;Location=directionality_ad_cortical;Extended Properties=&quot;&quot;" command="SELECT * FROM [directionality_ad_cortical]"/>
  </connection>
  <connection id="2" xr16:uid="{CEEFE7F5-12D5-4808-906F-ED0B83F0A4EF}" keepAlive="1" name="Query - directionality_test" description="Connection to the 'directionality_test' query in the workbook." type="5" refreshedVersion="6" background="1" saveData="1">
    <dbPr connection="Provider=Microsoft.Mashup.OleDb.1;Data Source=$Workbook$;Location=directionality_test;Extended Properties=&quot;&quot;" command="SELECT * FROM [directionality_test]"/>
  </connection>
  <connection id="3" xr16:uid="{A916D1AF-ABD7-413B-B306-F13C37875212}" keepAlive="1" name="Query - directionality_test (2)" description="Connection to the 'directionality_test (2)' query in the workbook." type="5" refreshedVersion="6" background="1" saveData="1">
    <dbPr connection="Provider=Microsoft.Mashup.OleDb.1;Data Source=$Workbook$;Location=&quot;directionality_test (2)&quot;;Extended Properties=&quot;&quot;" command="SELECT * FROM [directionality_test (2)]"/>
  </connection>
  <connection id="4" xr16:uid="{B8F0345E-2760-43F4-99B2-26536AA4E77C}" keepAlive="1" name="Query - directionality_test (3)" description="Connection to the 'directionality_test (3)' query in the workbook." type="5" refreshedVersion="6" background="1" saveData="1">
    <dbPr connection="Provider=Microsoft.Mashup.OleDb.1;Data Source=$Workbook$;Location=&quot;directionality_test (3)&quot;;Extended Properties=&quot;&quot;" command="SELECT * FROM [directionality_test (3)]"/>
  </connection>
  <connection id="5" xr16:uid="{C3EF1899-C011-422C-BCB0-4C522B74D574}" keepAlive="1" name="Query - directionality_test_sub" description="Connection to the 'directionality_test_sub' query in the workbook." type="5" refreshedVersion="6" background="1" saveData="1">
    <dbPr connection="Provider=Microsoft.Mashup.OleDb.1;Data Source=$Workbook$;Location=directionality_test_sub;Extended Properties=&quot;&quot;" command="SELECT * FROM [directionality_test_sub]"/>
  </connection>
  <connection id="6" xr16:uid="{9B7992BB-087E-410A-876E-2EC6F8D98520}" keepAlive="1" name="Query - directionality_test_subcortical_structures_ukb" description="Connection to the 'directionality_test_subcortical_structures_ukb' query in the workbook." type="5" refreshedVersion="6" background="1" saveData="1">
    <dbPr connection="Provider=Microsoft.Mashup.OleDb.1;Data Source=$Workbook$;Location=directionality_test_subcortical_structures_ukb;Extended Properties=&quot;&quot;" command="SELECT * FROM [directionality_test_subcortical_structures_ukb]"/>
  </connection>
  <connection id="7" xr16:uid="{46134140-0C4A-4A03-8FD0-BD0EF9365024}" keepAlive="1" name="Query - directionality_test_subcortical_structures_ukb (2)" description="Connection to the 'directionality_test_subcortical_structures_ukb (2)' query in the workbook." type="5" refreshedVersion="6" background="1" saveData="1">
    <dbPr connection="Provider=Microsoft.Mashup.OleDb.1;Data Source=$Workbook$;Location=&quot;directionality_test_subcortical_structures_ukb (2)&quot;;Extended Properties=&quot;&quot;" command="SELECT * FROM [directionality_test_subcortical_structures_ukb (2)]"/>
  </connection>
  <connection id="8" xr16:uid="{D5FD2CA9-6F0D-4D7B-8DE4-1E24C8C39E5F}" keepAlive="1" name="Query - directionality_test_thickness" description="Connection to the 'directionality_test_thickness' query in the workbook." type="5" refreshedVersion="6" background="1" saveData="1">
    <dbPr connection="Provider=Microsoft.Mashup.OleDb.1;Data Source=$Workbook$;Location=directionality_test_thickness;Extended Properties=&quot;&quot;" command="SELECT * FROM [directionality_test_thickness]"/>
  </connection>
  <connection id="9" xr16:uid="{EB8CDEAA-790A-41C5-AB5E-86D05D63749D}" keepAlive="1" name="Query - directionality_thickness" description="Connection to the 'directionality_thickness' query in the workbook." type="5" refreshedVersion="0" background="1">
    <dbPr connection="Provider=Microsoft.Mashup.OleDb.1;Data Source=$Workbook$;Location=directionality_thickness;Extended Properties=&quot;&quot;" command="SELECT * FROM [directionality_thickness]"/>
  </connection>
  <connection id="10" xr16:uid="{0E3CF1D0-F6EB-49E6-AB31-A58EEA8D2EFD}" keepAlive="1" name="Query - steiger_filtering_cortical_to_ad_eafs" description="Connection to the 'steiger_filtering_cortical_to_ad_eafs' query in the workbook." type="5" refreshedVersion="6" background="1" saveData="1">
    <dbPr connection="Provider=Microsoft.Mashup.OleDb.1;Data Source=$Workbook$;Location=steiger_filtering_cortical_to_ad_eafs;Extended Properties=&quot;&quot;" command="SELECT * FROM [steiger_filtering_cortical_to_ad_eafs]"/>
  </connection>
  <connection id="11" xr16:uid="{E69BB338-C323-4191-83CD-72C45F9DC8E8}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  <connection id="12" xr16:uid="{667F1763-AA59-4D9A-AE1D-04268739B736}" keepAlive="1" name="Query - Table5" description="Connection to the 'Table5' query in the workbook." type="5" refreshedVersion="6" background="1" saveData="1">
    <dbPr connection="Provider=Microsoft.Mashup.OleDb.1;Data Source=$Workbook$;Location=Table5;Extended Properties=&quot;&quot;" command="SELECT * FROM [Table5]"/>
  </connection>
</connections>
</file>

<file path=xl/sharedStrings.xml><?xml version="1.0" encoding="utf-8"?>
<sst xmlns="http://schemas.openxmlformats.org/spreadsheetml/2006/main" count="40716" uniqueCount="16507">
  <si>
    <t>Table 1: Mendelian randomization results for ABCD</t>
  </si>
  <si>
    <t>Table 2: Mendelian randomization results for Generation R</t>
  </si>
  <si>
    <t>Table 4: Meta-analysis of Mendelian Randomization inverse variance weighted effects for IMAGEN, Generation R, and ABCD (including the APOE locus)</t>
  </si>
  <si>
    <t>Table 19: Meta-analysis of Mendelian Randomization inverse variance weighted effects for IMAGEN, Generation R, and ABCD (excluding the APOE locus)</t>
  </si>
  <si>
    <t>Outcome</t>
  </si>
  <si>
    <t>Exposure</t>
  </si>
  <si>
    <t>Method</t>
  </si>
  <si>
    <t>No. of SNPs</t>
  </si>
  <si>
    <t>Beta</t>
  </si>
  <si>
    <t>se</t>
  </si>
  <si>
    <t>pval</t>
  </si>
  <si>
    <t>Accumbens</t>
  </si>
  <si>
    <t>Alzheimer's disease</t>
  </si>
  <si>
    <t>MR Egger</t>
  </si>
  <si>
    <t>Weighted median</t>
  </si>
  <si>
    <t>Weighted mode</t>
  </si>
  <si>
    <t>Inverse variance weighted</t>
  </si>
  <si>
    <t>Amygdala</t>
  </si>
  <si>
    <t>Banks of the superior temporal sulcus</t>
  </si>
  <si>
    <t>Brainstem</t>
  </si>
  <si>
    <t>Caudal anterior cingulate</t>
  </si>
  <si>
    <t>Caudal middle frontal</t>
  </si>
  <si>
    <t>Caudate</t>
  </si>
  <si>
    <t>Cuneus</t>
  </si>
  <si>
    <t>Entorhinal</t>
  </si>
  <si>
    <t>Estimated total intracranial volume</t>
  </si>
  <si>
    <t>Frontal pole</t>
  </si>
  <si>
    <t>Fusiform</t>
  </si>
  <si>
    <t>Hippocampus</t>
  </si>
  <si>
    <t>Inferior parietal</t>
  </si>
  <si>
    <t>Inferior temporal</t>
  </si>
  <si>
    <t>Insula</t>
  </si>
  <si>
    <t>Isthmus cingulate</t>
  </si>
  <si>
    <t>Lateral occipital</t>
  </si>
  <si>
    <t>Lateral orbitofrontal</t>
  </si>
  <si>
    <t>Lateral ventricles</t>
  </si>
  <si>
    <t>Lingual</t>
  </si>
  <si>
    <t>Mean thickness</t>
  </si>
  <si>
    <t>Medial orbitofrontal</t>
  </si>
  <si>
    <t>Middle temporal</t>
  </si>
  <si>
    <t>Pallidum</t>
  </si>
  <si>
    <t>Paracentral</t>
  </si>
  <si>
    <t>Parahippocampal</t>
  </si>
  <si>
    <t>Pars opercularis</t>
  </si>
  <si>
    <t>Pars orbitalis</t>
  </si>
  <si>
    <t>Pars triangularis</t>
  </si>
  <si>
    <t>Pericalcarine</t>
  </si>
  <si>
    <t>Postcentral</t>
  </si>
  <si>
    <t>Posterior cingulate</t>
  </si>
  <si>
    <t>Precentral</t>
  </si>
  <si>
    <t>Precuneus</t>
  </si>
  <si>
    <t>Putamen</t>
  </si>
  <si>
    <t>Rostral anterior cingulate</t>
  </si>
  <si>
    <t>Rostral middle frontal</t>
  </si>
  <si>
    <t>Superior frontal</t>
  </si>
  <si>
    <t>Superior parietal</t>
  </si>
  <si>
    <t>Superior temporal</t>
  </si>
  <si>
    <t>Supramarginal</t>
  </si>
  <si>
    <t>Temporal pole</t>
  </si>
  <si>
    <t>Thalamus</t>
  </si>
  <si>
    <t>Transverse temporal</t>
  </si>
  <si>
    <t>Total volume of cerebral white matter</t>
  </si>
  <si>
    <t>Simple mode</t>
  </si>
  <si>
    <t>SE</t>
  </si>
  <si>
    <t>Table 3: Mendelian randomization results of Alzheimer's disease on brain measures in IMAGEN (wave 1)</t>
  </si>
  <si>
    <t>No of SNPs</t>
  </si>
  <si>
    <t>Total volume of white matter</t>
  </si>
  <si>
    <t>Table 4: Meta-analysis of Mendelian randomization effects for IMAGEN, Generation R, and ABCD (including the APOE locus)</t>
  </si>
  <si>
    <t>Beta (SD) change in thickness volume</t>
  </si>
  <si>
    <t>Lower 95% CI</t>
  </si>
  <si>
    <t>Upper 95% CI</t>
  </si>
  <si>
    <t>Beta (SD) change in thickness/volume per doubling in genetic liability to AD</t>
  </si>
  <si>
    <t>Lower 95% CI per doubling in genetic liability to AD</t>
  </si>
  <si>
    <t>Upper 95% CI per doubling in genetic liability to AD</t>
  </si>
  <si>
    <t>p_fdr*</t>
  </si>
  <si>
    <t>Total white matter volume</t>
  </si>
  <si>
    <t>Banks of the superior temporal  ...</t>
  </si>
  <si>
    <t>Weighed median</t>
  </si>
  <si>
    <t>Beta per doubling in genetic liability to AD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</si>
  <si>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</si>
  <si>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</si>
  <si>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</si>
  <si>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</si>
  <si>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</si>
  <si>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</si>
  <si>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</si>
  <si>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</si>
  <si>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</si>
  <si>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</si>
  <si>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</si>
  <si>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</si>
  <si>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</si>
  <si>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</si>
  <si>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</si>
  <si>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</si>
  <si>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</si>
  <si>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</si>
  <si>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</si>
  <si>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</si>
  <si>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</si>
  <si>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</si>
  <si>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</si>
  <si>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</si>
  <si>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</si>
  <si>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</si>
  <si>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</si>
  <si>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</si>
  <si>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</si>
  <si>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</si>
  <si>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</si>
  <si>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</si>
  <si>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</si>
  <si>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</si>
  <si>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</si>
  <si>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</si>
  <si>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</si>
  <si>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</si>
  <si>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</si>
  <si>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</si>
  <si>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</si>
  <si>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</si>
  <si>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</si>
  <si>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</si>
  <si>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</si>
  <si>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</si>
  <si>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</si>
  <si>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</si>
  <si>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</si>
  <si>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</si>
  <si>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</si>
  <si>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</si>
  <si>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</si>
  <si>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</si>
  <si>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</si>
  <si>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</si>
  <si>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</si>
  <si>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</si>
  <si>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</si>
  <si>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</si>
  <si>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</si>
  <si>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</si>
  <si>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</si>
  <si>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</si>
  <si>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</si>
  <si>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</si>
  <si>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</si>
  <si>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</si>
  <si>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</si>
  <si>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</si>
  <si>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</si>
  <si>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</si>
  <si>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</si>
  <si>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</si>
  <si>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</si>
  <si>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</si>
  <si>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</si>
  <si>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</si>
  <si>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</si>
  <si>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</si>
  <si>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</si>
  <si>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</si>
  <si>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</si>
  <si>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</si>
  <si>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</si>
  <si>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</si>
  <si>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</si>
  <si>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</si>
  <si>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</si>
  <si>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</si>
  <si>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</si>
  <si>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</si>
  <si>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</si>
  <si>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</si>
  <si>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</si>
  <si>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</si>
  <si>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</si>
  <si>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</si>
  <si>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</si>
  <si>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</si>
  <si>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</si>
  <si>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</si>
  <si>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</si>
  <si>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</si>
  <si>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</si>
  <si>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</si>
  <si>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</si>
  <si>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</si>
  <si>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</si>
  <si>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</si>
  <si>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</si>
  <si>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</si>
  <si>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</si>
  <si>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</si>
  <si>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</si>
  <si>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</si>
  <si>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</si>
  <si>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</si>
  <si>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</si>
  <si>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</si>
  <si>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</si>
  <si>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</si>
  <si>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</si>
  <si>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</si>
  <si>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</si>
  <si>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</si>
  <si>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</si>
  <si>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</si>
  <si>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</si>
  <si>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</si>
  <si>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</si>
  <si>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</si>
  <si>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</si>
  <si>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</si>
  <si>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</si>
  <si>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</si>
  <si>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</si>
  <si>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</si>
  <si>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</si>
  <si>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</si>
  <si>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</si>
  <si>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</si>
  <si>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</si>
  <si>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</si>
  <si>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</si>
  <si>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</si>
  <si>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</si>
  <si>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</si>
  <si>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</si>
  <si>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</si>
  <si>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</si>
  <si>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</si>
  <si>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</si>
  <si>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</si>
  <si>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</si>
  <si>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</si>
  <si>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</si>
  <si>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</si>
  <si>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</si>
  <si>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</si>
  <si>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</si>
  <si>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</si>
  <si>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</si>
  <si>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</si>
  <si>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</si>
  <si>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</si>
  <si>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</si>
  <si>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</si>
  <si>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</si>
  <si>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</si>
  <si>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</si>
  <si>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</si>
  <si>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</si>
  <si>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</si>
  <si>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</si>
  <si>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</si>
  <si>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</si>
  <si>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</si>
  <si>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</si>
  <si>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</si>
  <si>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</si>
  <si>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</si>
  <si>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</si>
  <si>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</si>
  <si>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</si>
  <si>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</si>
  <si>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</si>
  <si>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</si>
  <si>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</si>
  <si>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</si>
  <si>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</si>
  <si>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</si>
  <si>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</si>
  <si>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</si>
  <si>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</si>
  <si>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</si>
  <si>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</si>
  <si>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</si>
  <si>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</si>
  <si>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</si>
  <si>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</si>
  <si>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</si>
  <si>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</si>
  <si>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</si>
  <si>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</si>
  <si>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</si>
  <si>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</si>
  <si>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</si>
  <si>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</si>
  <si>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</si>
  <si>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</si>
  <si>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</si>
  <si>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</si>
  <si>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</si>
  <si>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</si>
  <si>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</si>
  <si>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</si>
  <si>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</si>
  <si>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</si>
  <si>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</si>
  <si>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</si>
  <si>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</si>
  <si>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</si>
  <si>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</si>
  <si>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</si>
  <si>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</si>
  <si>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</si>
  <si>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</si>
  <si>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</si>
  <si>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</si>
  <si>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</si>
  <si>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</si>
  <si>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</si>
  <si>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</si>
  <si>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</si>
  <si>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</si>
  <si>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</si>
  <si>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</si>
  <si>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</si>
  <si>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</si>
  <si>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</si>
  <si>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</si>
  <si>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</si>
  <si>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</si>
  <si>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</si>
  <si>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</si>
  <si>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</si>
  <si>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</si>
  <si>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</si>
  <si>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</si>
  <si>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</si>
  <si>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</si>
  <si>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</si>
  <si>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</si>
  <si>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</si>
  <si>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</si>
  <si>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</si>
  <si>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</si>
  <si>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</si>
  <si>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</si>
  <si>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</si>
  <si>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</si>
  <si>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</si>
  <si>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</si>
  <si>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</si>
  <si>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</si>
  <si>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</si>
  <si>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</si>
  <si>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</si>
  <si>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</si>
  <si>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</si>
  <si>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</si>
  <si>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</si>
  <si>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</si>
  <si>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</si>
  <si>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</si>
  <si>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</si>
  <si>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</si>
  <si>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</si>
  <si>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</si>
  <si>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</si>
  <si>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</si>
  <si>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</si>
  <si>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</si>
  <si>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</si>
  <si>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</si>
  <si>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</si>
  <si>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</si>
  <si>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</si>
  <si>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</si>
  <si>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</si>
  <si>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</si>
  <si>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</si>
  <si>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</si>
  <si>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</si>
  <si>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</si>
  <si>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</si>
  <si>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</si>
  <si>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</si>
  <si>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</si>
  <si>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</si>
  <si>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</si>
  <si>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</si>
  <si>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</si>
  <si>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</si>
  <si>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</si>
  <si>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</si>
  <si>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</si>
  <si>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</si>
  <si>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</si>
  <si>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</si>
  <si>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</si>
  <si>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</si>
  <si>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</si>
  <si>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</si>
  <si>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</si>
  <si>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</si>
  <si>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</si>
  <si>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</si>
  <si>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</si>
  <si>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</si>
  <si>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</si>
  <si>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</si>
  <si>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</si>
  <si>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</si>
  <si>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</si>
  <si>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</si>
  <si>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</si>
  <si>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</si>
  <si>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</si>
  <si>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</si>
  <si>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</si>
  <si>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</si>
  <si>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</si>
  <si>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</si>
  <si>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</si>
  <si>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</si>
  <si>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</si>
  <si>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</si>
  <si>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</si>
  <si>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</si>
  <si>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</si>
  <si>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</si>
  <si>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</si>
  <si>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</si>
  <si>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</si>
  <si>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</si>
  <si>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</si>
  <si>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</si>
  <si>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</si>
  <si>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</si>
  <si>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</si>
  <si>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</si>
  <si>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</si>
  <si>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</si>
  <si>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</si>
  <si>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</si>
  <si>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</si>
  <si>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</si>
  <si>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</si>
  <si>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</si>
  <si>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</si>
  <si>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</si>
  <si>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</si>
  <si>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</si>
  <si>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</si>
  <si>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</si>
  <si>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</si>
  <si>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</si>
  <si>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</si>
  <si>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</si>
  <si>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</si>
  <si>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</si>
  <si>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</si>
  <si>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</si>
  <si>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</si>
  <si>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</si>
  <si>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</si>
  <si>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</si>
  <si>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</si>
  <si>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</si>
  <si>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</si>
  <si>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</si>
  <si>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</si>
  <si>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</si>
  <si>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</si>
  <si>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</si>
  <si>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</si>
  <si>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</si>
  <si>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</si>
  <si>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</si>
  <si>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</si>
  <si>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</si>
  <si>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</si>
  <si>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</si>
  <si>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</si>
  <si>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</si>
  <si>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</si>
  <si>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</si>
  <si>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</si>
  <si>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</si>
  <si>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</si>
  <si>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</si>
  <si>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</si>
  <si>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</si>
  <si>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</si>
  <si>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</si>
  <si>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</si>
  <si>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</si>
  <si>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</si>
  <si>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</si>
  <si>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</si>
  <si>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</si>
  <si>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</si>
  <si>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</si>
  <si>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</si>
  <si>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</si>
  <si>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</si>
  <si>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</si>
  <si>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</si>
  <si>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</si>
  <si>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</si>
  <si>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</si>
  <si>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</si>
  <si>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</si>
  <si>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</si>
  <si>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</si>
  <si>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</si>
  <si>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</si>
  <si>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</si>
  <si>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</si>
  <si>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</si>
  <si>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</si>
  <si>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</si>
  <si>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</si>
  <si>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</si>
  <si>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</si>
  <si>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</si>
  <si>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</si>
  <si>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</si>
  <si>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</si>
  <si>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</si>
  <si>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</si>
  <si>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</si>
  <si>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</si>
  <si>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</si>
  <si>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</si>
  <si>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</si>
  <si>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</si>
  <si>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</si>
  <si>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</si>
  <si>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</si>
  <si>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</si>
  <si>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</si>
  <si>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</si>
  <si>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</si>
  <si>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</si>
  <si>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</si>
  <si>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</si>
  <si>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</si>
  <si>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</si>
  <si>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</si>
  <si>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</si>
  <si>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</si>
  <si>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</si>
  <si>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</si>
  <si>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</si>
  <si>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</si>
  <si>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</si>
  <si>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</si>
  <si>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</si>
  <si>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</si>
  <si>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</si>
  <si>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</si>
  <si>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</si>
  <si>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</si>
  <si>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</si>
  <si>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</si>
  <si>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</si>
  <si>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</si>
  <si>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</si>
  <si>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</si>
  <si>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</si>
  <si>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</si>
  <si>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</si>
  <si>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</si>
  <si>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</si>
  <si>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</si>
  <si>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</si>
  <si>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</si>
  <si>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</si>
  <si>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</si>
  <si>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</si>
  <si>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</si>
  <si>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</si>
  <si>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</si>
  <si>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</si>
  <si>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</si>
  <si>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</si>
  <si>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</si>
  <si>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</si>
  <si>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</si>
  <si>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</si>
  <si>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</si>
  <si>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</si>
  <si>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</si>
  <si>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</si>
  <si>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</si>
  <si>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</si>
  <si>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</si>
  <si>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</si>
  <si>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</si>
  <si>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</si>
  <si>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</si>
  <si>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</si>
  <si>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</si>
  <si>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</si>
  <si>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</si>
  <si>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</si>
  <si>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</si>
  <si>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</si>
  <si>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</si>
  <si>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</si>
  <si>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</si>
  <si>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</si>
  <si>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</si>
  <si>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</si>
  <si>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</si>
  <si>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</si>
  <si>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</si>
  <si>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</si>
  <si>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</si>
  <si>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</si>
  <si>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</si>
  <si>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</si>
  <si>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</si>
  <si>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</si>
  <si>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</si>
  <si>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</si>
  <si>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</si>
  <si>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</si>
  <si>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</si>
  <si>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</si>
  <si>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</si>
  <si>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</si>
  <si>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</si>
  <si>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</si>
  <si>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</si>
  <si>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</si>
  <si>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</si>
  <si>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</si>
  <si>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</si>
  <si>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</si>
  <si>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</si>
  <si>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</si>
  <si>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</si>
  <si>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</si>
  <si>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</si>
  <si>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</si>
  <si>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</si>
  <si>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</si>
  <si>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</si>
  <si>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</si>
  <si>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</si>
  <si>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</si>
  <si>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</si>
  <si>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</si>
  <si>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</si>
  <si>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</si>
  <si>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</si>
  <si>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</si>
  <si>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</si>
  <si>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</si>
  <si>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</si>
  <si>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</si>
  <si>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</si>
  <si>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</si>
  <si>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</si>
  <si>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</si>
  <si>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</si>
  <si>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</si>
  <si>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</si>
  <si>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</si>
  <si>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</si>
  <si>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</si>
  <si>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</si>
  <si>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</si>
  <si>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</si>
  <si>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</si>
  <si>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</si>
  <si>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</si>
  <si>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</si>
  <si>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</si>
  <si>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</si>
  <si>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</si>
  <si>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</si>
  <si>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</si>
  <si>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</si>
  <si>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</si>
  <si>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</si>
  <si>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</si>
  <si>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</si>
  <si>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</si>
  <si>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</si>
  <si>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</si>
  <si>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</si>
  <si>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</si>
  <si>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</si>
  <si>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</si>
  <si>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</si>
  <si>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</si>
  <si>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</si>
  <si>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</si>
  <si>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</si>
  <si>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</si>
  <si>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</si>
  <si>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</si>
  <si>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</si>
  <si>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</si>
  <si>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</si>
  <si>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</si>
  <si>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</si>
  <si>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</si>
  <si>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</si>
  <si>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</si>
  <si>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</si>
  <si>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</si>
  <si>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</si>
  <si>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</si>
  <si>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</si>
  <si>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</si>
  <si>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</si>
  <si>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</si>
  <si>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</si>
  <si>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</si>
  <si>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</si>
  <si>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</si>
  <si>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</si>
  <si>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</si>
  <si>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</si>
  <si>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</si>
  <si>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</si>
  <si>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</si>
  <si>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</si>
  <si>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</si>
  <si>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</si>
  <si>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</si>
  <si>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</si>
  <si>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</si>
  <si>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</si>
  <si>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</si>
  <si>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</si>
  <si>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</si>
  <si>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</si>
  <si>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</si>
  <si>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</si>
  <si>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</si>
  <si>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</si>
  <si>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</si>
  <si>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</si>
  <si>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</si>
  <si>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</si>
  <si>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</si>
  <si>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</si>
  <si>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</si>
  <si>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</si>
  <si>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</si>
  <si>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</si>
  <si>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</si>
  <si>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</si>
  <si>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</si>
  <si>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</si>
  <si>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</si>
  <si>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</si>
  <si>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</si>
  <si>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</si>
  <si>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</si>
  <si>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</si>
  <si>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</si>
  <si>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</si>
  <si>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</si>
  <si>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</si>
  <si>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</si>
  <si>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</si>
  <si>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</si>
  <si>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</si>
  <si>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</si>
  <si>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</si>
  <si>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</si>
  <si>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</si>
  <si>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</si>
  <si>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</si>
  <si>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</si>
  <si>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</si>
  <si>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</si>
  <si>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</si>
  <si>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</si>
  <si>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</si>
  <si>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</si>
  <si>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</si>
  <si>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</si>
  <si>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</si>
  <si>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</si>
  <si>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</si>
  <si>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</si>
  <si>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</si>
  <si>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</si>
  <si>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</si>
  <si>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</si>
  <si>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</si>
  <si>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</si>
  <si>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</si>
  <si>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</si>
  <si>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</si>
  <si>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</si>
  <si>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</si>
  <si>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</si>
  <si>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</si>
  <si>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</si>
  <si>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</si>
  <si>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</si>
  <si>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</si>
  <si>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</si>
  <si>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</si>
  <si>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</si>
  <si>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</si>
  <si>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</si>
  <si>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</si>
  <si>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</si>
  <si>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</si>
  <si>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</si>
  <si>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</si>
  <si>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</si>
  <si>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</si>
  <si>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</si>
  <si>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</si>
  <si>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</si>
  <si>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</si>
  <si>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</si>
  <si>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</si>
  <si>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</si>
  <si>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</si>
  <si>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</si>
  <si>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</si>
  <si>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</si>
  <si>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</si>
  <si>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</si>
  <si>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</si>
  <si>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</si>
  <si>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</si>
  <si>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</si>
  <si>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</si>
  <si>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</si>
  <si>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</si>
  <si>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</si>
  <si>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</si>
  <si>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</si>
  <si>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</si>
  <si>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</si>
  <si>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</si>
  <si>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</si>
  <si>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</si>
  <si>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</si>
  <si>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</si>
  <si>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</si>
  <si>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</si>
  <si>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</si>
  <si>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</si>
  <si>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</si>
  <si>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</si>
  <si>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</si>
  <si>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</si>
  <si>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</si>
  <si>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</si>
  <si>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</si>
  <si>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</si>
  <si>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</si>
  <si>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</si>
  <si>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</si>
  <si>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</si>
  <si>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</si>
  <si>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</si>
  <si>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</si>
  <si>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</si>
  <si>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</si>
  <si>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</si>
  <si>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</si>
  <si>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</si>
  <si>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</si>
  <si>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</si>
  <si>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</si>
  <si>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</si>
  <si>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</si>
  <si>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</si>
  <si>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</si>
  <si>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</si>
  <si>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</si>
  <si>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</si>
  <si>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</si>
  <si>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</si>
  <si>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</si>
  <si>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</si>
  <si>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</si>
  <si>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</si>
  <si>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</si>
  <si>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</si>
  <si>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</si>
  <si>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</si>
  <si>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</si>
  <si>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</si>
  <si>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</si>
  <si>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</si>
  <si>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</si>
  <si>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</si>
  <si>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</si>
  <si>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</si>
  <si>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</si>
  <si>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</si>
  <si>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</si>
  <si>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</si>
  <si>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</si>
  <si>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</si>
  <si>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</si>
  <si>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</si>
  <si>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</si>
  <si>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</si>
  <si>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</si>
  <si>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</si>
  <si>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</si>
  <si>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</si>
  <si>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</si>
  <si>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</si>
  <si>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</si>
  <si>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</si>
  <si>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</si>
  <si>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</si>
  <si>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</si>
  <si>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</si>
  <si>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</si>
  <si>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</si>
  <si>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</si>
  <si>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</si>
  <si>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</si>
  <si>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</si>
  <si>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</si>
  <si>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</si>
  <si>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</si>
  <si>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</si>
  <si>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</si>
  <si>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</si>
  <si>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</si>
  <si>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</si>
  <si>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</si>
  <si>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</si>
  <si>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</si>
  <si>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</si>
  <si>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</si>
  <si>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</si>
  <si>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</si>
  <si>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</si>
  <si>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</si>
  <si>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</si>
  <si>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</si>
  <si>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</si>
  <si>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</si>
  <si>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</si>
  <si>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</si>
  <si>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</si>
  <si>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</si>
  <si>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</si>
  <si>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</si>
  <si>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</si>
  <si>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</si>
  <si>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</si>
  <si>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</si>
  <si>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</si>
  <si>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</si>
  <si>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</si>
  <si>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</si>
  <si>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</si>
  <si>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</si>
  <si>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</si>
  <si>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</si>
  <si>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</si>
  <si>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</si>
  <si>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</si>
  <si>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</si>
  <si>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</si>
  <si>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</si>
  <si>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</si>
  <si>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</si>
  <si>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</si>
  <si>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</si>
  <si>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</si>
  <si>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</si>
  <si>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</si>
  <si>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</si>
  <si>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</si>
  <si>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</si>
  <si>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</si>
  <si>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</si>
  <si>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</si>
  <si>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</si>
  <si>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</si>
  <si>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</si>
  <si>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</si>
  <si>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</si>
  <si>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</si>
  <si>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</si>
  <si>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</si>
  <si>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</si>
  <si>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</si>
  <si>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</si>
  <si>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</si>
  <si>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</si>
  <si>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</si>
  <si>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</si>
  <si>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</si>
  <si>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</si>
  <si>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</si>
  <si>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</si>
  <si>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</si>
  <si>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</si>
  <si>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</si>
  <si>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</si>
  <si>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</si>
  <si>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</si>
  <si>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</si>
  <si>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</si>
  <si>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</si>
  <si>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</si>
  <si>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</si>
  <si>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</si>
  <si>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</si>
  <si>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</si>
  <si>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</si>
  <si>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</si>
  <si>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</si>
  <si>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</si>
  <si>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</si>
  <si>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</si>
  <si>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</si>
  <si>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</si>
  <si>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</si>
  <si>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</si>
  <si>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</si>
  <si>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</si>
  <si>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</si>
  <si>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</si>
  <si>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</si>
  <si>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</si>
  <si>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</si>
  <si>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</si>
  <si>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</si>
  <si>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</si>
  <si>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</si>
  <si>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</si>
  <si>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</si>
  <si>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</si>
  <si>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</si>
  <si>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</si>
  <si>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</si>
  <si>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</si>
  <si>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</si>
  <si>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</si>
  <si>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</si>
  <si>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</si>
  <si>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</si>
  <si>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</si>
  <si>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</si>
  <si>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</si>
  <si>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</si>
  <si>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</si>
  <si>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</si>
  <si>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</si>
  <si>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</si>
  <si>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</si>
  <si>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</si>
  <si>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</si>
  <si>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</si>
  <si>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</si>
  <si>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</si>
  <si>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</si>
  <si>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</si>
  <si>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</si>
  <si>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</si>
  <si>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</si>
  <si>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</si>
  <si>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</si>
  <si>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</si>
  <si>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</si>
  <si>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</si>
  <si>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</si>
  <si>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</si>
  <si>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</si>
  <si>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</si>
  <si>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</si>
  <si>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</si>
  <si>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</si>
  <si>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</si>
  <si>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</si>
  <si>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</si>
  <si>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</si>
  <si>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</si>
  <si>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</si>
  <si>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</si>
  <si>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</si>
  <si>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</si>
  <si>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</si>
  <si>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</si>
  <si>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</si>
  <si>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</si>
  <si>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</si>
  <si>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</si>
  <si>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</si>
  <si>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</si>
  <si>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</si>
  <si>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</si>
  <si>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</si>
  <si>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</si>
  <si>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</si>
  <si>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</si>
  <si>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</si>
  <si>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</si>
  <si>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</si>
  <si>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</si>
  <si>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</si>
  <si>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</si>
  <si>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</si>
  <si>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</si>
  <si>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</si>
  <si>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</si>
  <si>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</si>
  <si>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</si>
  <si>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</si>
  <si>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</si>
  <si>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</si>
  <si>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</si>
  <si>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</si>
  <si>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</si>
  <si>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</si>
  <si>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</si>
  <si>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</si>
  <si>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</si>
  <si>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</si>
  <si>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</si>
  <si>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</si>
  <si>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</si>
  <si>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</si>
  <si>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</si>
  <si>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</si>
  <si>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</si>
  <si>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</si>
  <si>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</si>
  <si>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</si>
  <si>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</si>
  <si>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</si>
  <si>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</si>
  <si>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</si>
  <si>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</si>
  <si>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</si>
  <si>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</si>
  <si>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</si>
  <si>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</si>
  <si>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</si>
  <si>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</si>
  <si>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</si>
  <si>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</si>
  <si>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</si>
  <si>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</si>
  <si>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</si>
  <si>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</si>
  <si>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</si>
  <si>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</si>
  <si>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</si>
  <si>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</si>
  <si>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</si>
  <si>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</si>
  <si>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</si>
  <si>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</si>
  <si>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</si>
  <si>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</si>
  <si>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</si>
  <si>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</si>
  <si>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</si>
  <si>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</si>
  <si>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</si>
  <si>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</si>
  <si>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</si>
  <si>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</si>
  <si>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</si>
  <si>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</si>
  <si>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</si>
  <si>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</si>
  <si>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</si>
  <si>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</si>
  <si>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</si>
  <si>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</si>
  <si>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</si>
  <si>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</si>
  <si>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</si>
  <si>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</si>
  <si>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</si>
  <si>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</si>
  <si>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</si>
  <si>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</si>
  <si>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</si>
  <si>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</si>
  <si>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</si>
  <si>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</si>
  <si>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</si>
  <si>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</si>
  <si>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</si>
  <si>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</si>
  <si>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</si>
  <si>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</si>
  <si>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</si>
  <si>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</si>
  <si>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</si>
  <si>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</si>
  <si>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</si>
  <si>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</si>
  <si>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</si>
  <si>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</si>
  <si>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</si>
  <si>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</si>
  <si>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</si>
  <si>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</si>
  <si>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</si>
  <si>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</si>
  <si>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</si>
  <si>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</si>
  <si>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</si>
  <si>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</si>
  <si>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</si>
  <si>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</si>
  <si>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</si>
  <si>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</si>
  <si>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</si>
  <si>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</si>
  <si>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</si>
  <si>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</si>
  <si>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</si>
  <si>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</si>
  <si>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</si>
  <si>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</si>
  <si>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</si>
  <si>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</si>
  <si>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</si>
  <si>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</si>
  <si>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</si>
  <si>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</si>
  <si>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</si>
  <si>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</si>
  <si>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</si>
  <si>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</si>
  <si>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</si>
  <si>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</si>
  <si>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</si>
  <si>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</si>
  <si>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</si>
  <si>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</si>
  <si>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</si>
  <si>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</si>
  <si>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</si>
  <si>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</si>
  <si>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</si>
  <si>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</si>
  <si>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</si>
  <si>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</si>
  <si>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</si>
  <si>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</si>
  <si>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</si>
  <si>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</si>
  <si>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</si>
  <si>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</si>
  <si>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</si>
  <si>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</si>
  <si>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</si>
  <si>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</si>
  <si>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</si>
  <si>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</si>
  <si>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</si>
  <si>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</si>
  <si>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</si>
  <si>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</si>
  <si>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</si>
  <si>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</si>
  <si>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</si>
  <si>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</si>
  <si>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</si>
  <si>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</si>
  <si>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</si>
  <si>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</si>
  <si>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</si>
  <si>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</si>
  <si>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</si>
  <si>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</si>
  <si>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</si>
  <si>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</si>
  <si>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</si>
  <si>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</si>
  <si>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</si>
  <si>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</si>
  <si>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</si>
  <si>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</si>
  <si>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</si>
  <si>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</si>
  <si>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</si>
  <si>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</si>
  <si>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</si>
  <si>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</si>
  <si>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</si>
  <si>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</si>
  <si>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</si>
  <si>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</si>
  <si>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</si>
  <si>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</si>
  <si>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</si>
  <si>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</si>
  <si>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</si>
  <si>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</si>
  <si>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</si>
  <si>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</si>
  <si>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</si>
  <si>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</si>
  <si>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</si>
  <si>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</si>
  <si>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</si>
  <si>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</si>
  <si>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</si>
  <si>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</si>
  <si>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</si>
  <si>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</si>
  <si>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</si>
  <si>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</si>
  <si>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</si>
  <si>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</si>
  <si>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</si>
  <si>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</si>
  <si>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</si>
  <si>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</si>
  <si>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</si>
  <si>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</si>
  <si>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</si>
  <si>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</si>
  <si>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</si>
  <si>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</si>
  <si>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</si>
  <si>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</si>
  <si>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</si>
  <si>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</si>
  <si>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</si>
  <si>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</si>
  <si>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</si>
  <si>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</si>
  <si>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</si>
  <si>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</si>
  <si>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</si>
  <si>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</si>
  <si>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</si>
  <si>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</si>
  <si>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</si>
  <si>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</si>
  <si>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</si>
  <si>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</si>
  <si>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</si>
  <si>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</si>
  <si>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</si>
  <si>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</si>
  <si>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</si>
  <si>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</si>
  <si>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</si>
  <si>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</si>
  <si>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</si>
  <si>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</si>
  <si>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</si>
  <si>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</si>
  <si>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</si>
  <si>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</si>
  <si>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</si>
  <si>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</si>
  <si>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</si>
  <si>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</si>
  <si>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</si>
  <si>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</si>
  <si>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</si>
  <si>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</si>
  <si>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</si>
  <si>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</si>
  <si>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</si>
  <si>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</si>
  <si>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</si>
  <si>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</si>
  <si>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</si>
  <si>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</si>
  <si>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</si>
  <si>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</si>
  <si>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</si>
  <si>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</si>
  <si>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</si>
  <si>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</si>
  <si>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</si>
  <si>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</si>
  <si>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</si>
  <si>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</si>
  <si>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</si>
  <si>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</si>
  <si>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</si>
  <si>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</si>
  <si>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</si>
  <si>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</si>
  <si>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</si>
  <si>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</si>
  <si>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</si>
  <si>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</si>
  <si>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</si>
  <si>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</si>
  <si>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</si>
  <si>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</si>
  <si>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</si>
  <si>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</si>
  <si>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</si>
  <si>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</si>
  <si>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</si>
  <si>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</si>
  <si>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</si>
  <si>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</si>
  <si>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</si>
  <si>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</si>
  <si>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</si>
  <si>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</si>
  <si>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</si>
  <si>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</si>
  <si>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</si>
  <si>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</si>
  <si>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</si>
  <si>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</si>
  <si>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</si>
  <si>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</si>
  <si>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</si>
  <si>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</si>
  <si>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</si>
  <si>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</si>
  <si>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</si>
  <si>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</si>
  <si>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</si>
  <si>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</si>
  <si>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</si>
  <si>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</si>
  <si>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</si>
  <si>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</si>
  <si>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</si>
  <si>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</si>
  <si>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</si>
  <si>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</si>
  <si>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</si>
  <si>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</si>
  <si>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</si>
  <si>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</si>
  <si>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</si>
  <si>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</si>
  <si>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</si>
  <si>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</si>
  <si>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</si>
  <si>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</si>
  <si>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</si>
  <si>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</si>
  <si>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</si>
  <si>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</si>
  <si>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</si>
  <si>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</si>
  <si>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</si>
  <si>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</si>
  <si>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</si>
  <si>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</si>
  <si>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</si>
  <si>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</si>
  <si>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</si>
  <si>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</si>
  <si>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</si>
  <si>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</si>
  <si>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</si>
  <si>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</si>
  <si>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</si>
  <si>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</si>
  <si>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</si>
  <si>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</si>
  <si>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</si>
  <si>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</si>
  <si>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</si>
  <si>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</si>
  <si>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</si>
  <si>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</si>
  <si>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</si>
  <si>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</si>
  <si>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</si>
  <si>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</si>
  <si>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</si>
  <si>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</si>
  <si>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</si>
  <si>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</si>
  <si>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</si>
  <si>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</si>
  <si>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</si>
  <si>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</si>
  <si>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</si>
  <si>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</si>
  <si>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</si>
  <si>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</si>
  <si>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</si>
  <si>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</si>
  <si>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</si>
  <si>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</si>
  <si>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</si>
  <si>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</si>
  <si>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</si>
  <si>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</si>
  <si>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</si>
  <si>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</si>
  <si>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</si>
  <si>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</si>
  <si>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</si>
  <si>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</si>
  <si>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</si>
  <si>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</si>
  <si>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</si>
  <si>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</si>
  <si>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</si>
  <si>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</si>
  <si>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</si>
  <si>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</si>
  <si>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</si>
  <si>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</si>
  <si>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</si>
  <si>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</si>
  <si>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</si>
  <si>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</si>
  <si>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</si>
  <si>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</si>
  <si>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</si>
  <si>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</si>
  <si>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</si>
  <si>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</si>
  <si>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</si>
  <si>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</si>
  <si>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</si>
  <si>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</si>
  <si>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</si>
  <si>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</si>
  <si>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</si>
  <si>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</si>
  <si>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</si>
  <si>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</si>
  <si>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</si>
  <si>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</si>
  <si>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</si>
  <si>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</si>
  <si>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</si>
  <si>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</si>
  <si>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</si>
  <si>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</si>
  <si>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</si>
  <si>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</si>
  <si>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</si>
  <si>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</si>
  <si>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</si>
  <si>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</si>
  <si>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</si>
  <si>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</si>
  <si>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</si>
  <si>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</si>
  <si>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</si>
  <si>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</si>
  <si>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</si>
  <si>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</si>
  <si>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</si>
  <si>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</si>
  <si>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</si>
  <si>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</si>
  <si>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</si>
  <si>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</si>
  <si>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</si>
  <si>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</si>
  <si>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</si>
  <si>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</si>
  <si>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</si>
  <si>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</si>
  <si>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</si>
  <si>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</si>
  <si>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</si>
  <si>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</si>
  <si>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</si>
  <si>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</si>
  <si>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</si>
  <si>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</si>
  <si>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</si>
  <si>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</si>
  <si>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</si>
  <si>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</si>
  <si>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</si>
  <si>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</si>
  <si>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</si>
  <si>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</si>
  <si>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</si>
  <si>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</si>
  <si>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</si>
  <si>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</si>
  <si>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</si>
  <si>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</si>
  <si>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</si>
  <si>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</si>
  <si>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</si>
  <si>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</si>
  <si>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</si>
  <si>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</si>
  <si>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</si>
  <si>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</si>
  <si>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</si>
  <si>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</si>
  <si>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</si>
  <si>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</si>
  <si>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</si>
  <si>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</si>
  <si>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</si>
  <si>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</si>
  <si>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</si>
  <si>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</si>
  <si>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</si>
  <si>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</si>
  <si>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</si>
  <si>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</si>
  <si>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</si>
  <si>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</si>
  <si>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</si>
  <si>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</si>
  <si>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</si>
  <si>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</si>
  <si>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</si>
  <si>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</si>
  <si>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</si>
  <si>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</si>
  <si>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</si>
  <si>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</si>
  <si>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</si>
  <si>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</si>
  <si>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</si>
  <si>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</si>
  <si>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</si>
  <si>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</si>
  <si>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</si>
  <si>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</si>
  <si>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</si>
  <si>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</si>
  <si>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</si>
  <si>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</si>
  <si>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</si>
  <si>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</si>
  <si>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</si>
  <si>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</si>
  <si>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</si>
  <si>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</si>
  <si>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</si>
  <si>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</si>
  <si>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</si>
  <si>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</si>
  <si>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</si>
  <si>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</si>
  <si>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</si>
  <si>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</si>
  <si>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</si>
  <si>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</si>
  <si>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</si>
  <si>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</si>
  <si>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</si>
  <si>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</si>
  <si>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</si>
  <si>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</si>
  <si>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</si>
  <si>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</si>
  <si>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</si>
  <si>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</si>
  <si>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</si>
  <si>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</si>
  <si>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</si>
  <si>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</si>
  <si>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</si>
  <si>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</si>
  <si>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</si>
  <si>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</si>
  <si>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</si>
  <si>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</si>
  <si>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</si>
  <si>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</si>
  <si>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</si>
  <si>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</si>
  <si>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</si>
  <si>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</si>
  <si>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</si>
  <si>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</si>
  <si>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</si>
  <si>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</si>
  <si>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</si>
  <si>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</si>
  <si>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</si>
  <si>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</si>
  <si>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</si>
  <si>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</si>
  <si>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</si>
  <si>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</si>
  <si>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</si>
  <si>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</si>
  <si>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</si>
  <si>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</si>
  <si>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</si>
  <si>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</si>
  <si>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</si>
  <si>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</si>
  <si>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</si>
  <si>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</si>
  <si>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</si>
  <si>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</si>
  <si>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</si>
  <si>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</si>
  <si>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</si>
  <si>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</si>
  <si>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</si>
  <si>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</si>
  <si>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</si>
  <si>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</si>
  <si>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</si>
  <si>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</si>
  <si>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</si>
  <si>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</si>
  <si>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</si>
  <si>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</si>
  <si>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</si>
  <si>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</si>
  <si>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</si>
  <si>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</si>
  <si>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</si>
  <si>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</si>
  <si>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</si>
  <si>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</si>
  <si>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</si>
  <si>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</si>
  <si>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</si>
  <si>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</si>
  <si>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</si>
  <si>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</si>
  <si>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</si>
  <si>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</si>
  <si>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</si>
  <si>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</si>
  <si>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</si>
  <si>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</si>
  <si>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</si>
  <si>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</si>
  <si>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</si>
  <si>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</si>
  <si>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</si>
  <si>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</si>
  <si>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</si>
  <si>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</si>
  <si>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</si>
  <si>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</si>
  <si>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</si>
  <si>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</si>
  <si>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</si>
  <si>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</si>
  <si>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</si>
  <si>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</si>
  <si>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</si>
  <si>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</si>
  <si>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</si>
  <si>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</si>
  <si>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</si>
  <si>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</si>
  <si>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</si>
  <si>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</si>
  <si>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</si>
  <si>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</si>
  <si>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</si>
  <si>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</si>
  <si>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</si>
  <si>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</si>
  <si>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</si>
  <si>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</si>
  <si>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</si>
  <si>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</si>
  <si>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</si>
  <si>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</si>
  <si>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</si>
  <si>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</si>
  <si>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</si>
  <si>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</si>
  <si>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</si>
  <si>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</si>
  <si>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</si>
  <si>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</si>
  <si>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</si>
  <si>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</si>
  <si>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</si>
  <si>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</si>
  <si>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</si>
  <si>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</si>
  <si>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</si>
  <si>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</si>
  <si>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</si>
  <si>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</si>
  <si>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</si>
  <si>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</si>
  <si>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</si>
  <si>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</si>
  <si>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</si>
  <si>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</si>
  <si>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</si>
  <si>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</si>
  <si>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</si>
  <si>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</si>
  <si>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</si>
  <si>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</si>
  <si>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</si>
  <si>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</si>
  <si>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</si>
  <si>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</si>
  <si>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</si>
  <si>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</si>
  <si>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</si>
  <si>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</si>
  <si>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</si>
  <si>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</si>
  <si>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</si>
  <si>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</si>
  <si>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</si>
  <si>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</si>
  <si>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</si>
  <si>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</si>
  <si>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</si>
  <si>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</si>
  <si>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</si>
  <si>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</si>
  <si>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</si>
  <si>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</si>
  <si>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</si>
  <si>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</si>
  <si>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</si>
  <si>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</si>
  <si>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</si>
  <si>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</si>
  <si>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</si>
  <si>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</si>
  <si>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</si>
  <si>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</si>
  <si>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</si>
  <si>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</si>
  <si>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</si>
  <si>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</si>
  <si>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</si>
  <si>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</si>
  <si>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</si>
  <si>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</si>
  <si>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</si>
  <si>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</si>
  <si>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</si>
  <si>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</si>
  <si>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</si>
  <si>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</si>
  <si>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</si>
  <si>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</si>
  <si>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</si>
  <si>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</si>
  <si>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</si>
  <si>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</si>
  <si>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</si>
  <si>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</si>
  <si>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</si>
  <si>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</si>
  <si>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</si>
  <si>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</si>
  <si>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</si>
  <si>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</si>
  <si>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</si>
  <si>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</si>
  <si>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</si>
  <si>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</si>
  <si>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</si>
  <si>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</si>
  <si>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</si>
  <si>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</si>
  <si>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</si>
  <si>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</si>
  <si>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</si>
  <si>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</si>
  <si>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</si>
  <si>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</si>
  <si>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</si>
  <si>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</si>
  <si>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</si>
  <si>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</si>
  <si>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</si>
  <si>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</si>
  <si>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</si>
  <si>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</si>
  <si>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</si>
  <si>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</si>
  <si>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</si>
  <si>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</si>
  <si>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</si>
  <si>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</si>
  <si>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</si>
  <si>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</si>
  <si>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</si>
  <si>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</si>
  <si>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</si>
  <si>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</si>
  <si>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</si>
  <si>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</si>
  <si>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</si>
  <si>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</si>
  <si>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</si>
  <si>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</si>
  <si>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</si>
  <si>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</si>
  <si>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</si>
  <si>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</si>
  <si>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</si>
  <si>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</si>
  <si>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</si>
  <si>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</si>
  <si>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</si>
  <si>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</si>
  <si>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</si>
  <si>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</si>
  <si>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</si>
  <si>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</si>
  <si>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</si>
  <si>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</si>
  <si>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</si>
  <si>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</si>
  <si>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</si>
  <si>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</si>
  <si>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</si>
  <si>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</si>
  <si>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</si>
  <si>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</si>
  <si>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</si>
  <si>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</si>
  <si>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</si>
  <si>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</si>
  <si>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</si>
  <si>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</si>
  <si>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</si>
  <si>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</si>
  <si>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</si>
  <si>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</si>
  <si>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</si>
  <si>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</si>
  <si>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</si>
  <si>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</si>
  <si>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</si>
  <si>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</si>
  <si>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</si>
  <si>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</si>
  <si>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</si>
  <si>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</si>
  <si>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</si>
  <si>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</si>
  <si>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</si>
  <si>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</si>
  <si>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</si>
  <si>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</si>
  <si>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</si>
  <si>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</si>
  <si>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</si>
  <si>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</si>
  <si>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</si>
  <si>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</si>
  <si>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</si>
  <si>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</si>
  <si>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</si>
  <si>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</si>
  <si>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</si>
  <si>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</si>
  <si>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</si>
  <si>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</si>
  <si>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</si>
  <si>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</si>
  <si>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</si>
  <si>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</si>
  <si>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</si>
  <si>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</si>
  <si>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</si>
  <si>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</si>
  <si>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</si>
  <si>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</si>
  <si>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</si>
  <si>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</si>
  <si>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</si>
  <si>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</si>
  <si>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</si>
  <si>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</si>
  <si>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</si>
  <si>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</si>
  <si>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</si>
  <si>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</si>
  <si>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</si>
  <si>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</si>
  <si>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</si>
  <si>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</si>
  <si>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</si>
  <si>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</si>
  <si>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</si>
  <si>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</si>
  <si>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</si>
  <si>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</si>
  <si>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</si>
  <si>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</si>
  <si>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</si>
  <si>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</si>
  <si>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</si>
  <si>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</si>
  <si>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</si>
  <si>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</si>
  <si>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</si>
  <si>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</si>
  <si>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</si>
  <si>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</si>
  <si>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</si>
  <si>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</si>
  <si>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</si>
  <si>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</si>
  <si>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</si>
  <si>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</si>
  <si>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</si>
  <si>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</si>
  <si>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</si>
  <si>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</si>
  <si>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</si>
  <si>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</si>
  <si>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</si>
  <si>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</si>
  <si>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</si>
  <si>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</si>
  <si>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</si>
  <si>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</si>
  <si>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</si>
  <si>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</si>
  <si>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</si>
  <si>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</si>
  <si>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</si>
  <si>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</si>
  <si>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</si>
  <si>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</si>
  <si>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</si>
  <si>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</si>
  <si>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</si>
  <si>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</si>
  <si>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</si>
  <si>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</si>
  <si>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</si>
  <si>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</si>
  <si>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</si>
  <si>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</si>
  <si>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</si>
  <si>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</si>
  <si>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</si>
  <si>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</si>
  <si>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</si>
  <si>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</si>
  <si>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</si>
  <si>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</si>
  <si>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</si>
  <si>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</si>
  <si>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</si>
  <si>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</si>
  <si>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</si>
  <si>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</si>
  <si>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</si>
  <si>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</si>
  <si>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</si>
  <si>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</si>
  <si>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</si>
  <si>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</si>
  <si>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</si>
  <si>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</si>
  <si>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</si>
  <si>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</si>
  <si>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</si>
  <si>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</si>
  <si>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</si>
  <si>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</si>
  <si>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</si>
  <si>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</si>
  <si>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</si>
  <si>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</si>
  <si>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</si>
  <si>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</si>
  <si>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</si>
  <si>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</si>
  <si>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</si>
  <si>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</si>
  <si>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</si>
  <si>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</si>
  <si>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</si>
  <si>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</si>
  <si>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</si>
  <si>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</si>
  <si>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</si>
  <si>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</si>
  <si>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</si>
  <si>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</si>
  <si>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</si>
  <si>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</si>
  <si>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</si>
  <si>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</si>
  <si>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</si>
  <si>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</si>
  <si>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</si>
  <si>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</si>
  <si>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</si>
  <si>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</si>
  <si>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</si>
  <si>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</si>
  <si>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</si>
  <si>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</si>
  <si>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</si>
  <si>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</si>
  <si>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</si>
  <si>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</si>
  <si>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</si>
  <si>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</si>
  <si>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</si>
  <si>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</si>
  <si>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</si>
  <si>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</si>
  <si>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</si>
  <si>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</si>
  <si>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</si>
  <si>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</si>
  <si>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</si>
  <si>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</si>
  <si>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</si>
  <si>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</si>
  <si>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</si>
  <si>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</si>
  <si>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</si>
  <si>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</si>
  <si>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</si>
  <si>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</si>
  <si>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</si>
  <si>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</si>
  <si>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</si>
  <si>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</si>
  <si>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</si>
  <si>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</si>
  <si>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</si>
  <si>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</si>
  <si>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</si>
  <si>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</si>
  <si>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</si>
  <si>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</si>
  <si>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</si>
  <si>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</si>
  <si>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</si>
  <si>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</si>
  <si>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</si>
  <si>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</si>
  <si>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</si>
  <si>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</si>
  <si>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</si>
  <si>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</si>
  <si>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</si>
  <si>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</si>
  <si>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</si>
  <si>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</si>
  <si>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</si>
  <si>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</si>
  <si>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</si>
  <si>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</si>
  <si>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</si>
  <si>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</si>
  <si>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</si>
  <si>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</si>
  <si>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</si>
  <si>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</si>
  <si>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</si>
  <si>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</si>
  <si>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</si>
  <si>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</si>
  <si>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</si>
  <si>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</si>
  <si>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</si>
  <si>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</si>
  <si>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</si>
  <si>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</si>
  <si>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</si>
  <si>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</si>
  <si>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</si>
  <si>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</si>
  <si>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</si>
  <si>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</si>
  <si>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</si>
  <si>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</si>
  <si>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</si>
  <si>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</si>
  <si>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</si>
  <si>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</si>
  <si>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</si>
  <si>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</si>
  <si>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</si>
  <si>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</si>
  <si>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</si>
  <si>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</si>
  <si>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</si>
  <si>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</si>
  <si>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</si>
  <si>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</si>
  <si>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</si>
  <si>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</si>
  <si>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</si>
  <si>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</si>
  <si>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</si>
  <si>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</si>
  <si>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</si>
  <si>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</si>
  <si>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</si>
  <si>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</si>
  <si>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</si>
  <si>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</si>
  <si>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</si>
  <si>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</si>
  <si>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</si>
  <si>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</si>
  <si>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</si>
  <si>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</si>
  <si>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</si>
  <si>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</si>
  <si>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</si>
  <si>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</si>
  <si>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</si>
  <si>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</si>
  <si>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</si>
  <si>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</si>
  <si>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</si>
  <si>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</si>
  <si>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</si>
  <si>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</si>
  <si>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</si>
  <si>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</si>
  <si>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</si>
  <si>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</si>
  <si>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</si>
  <si>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</si>
  <si>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</si>
  <si>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</si>
  <si>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</si>
  <si>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</si>
  <si>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</si>
  <si>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</si>
  <si>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</si>
  <si>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</si>
  <si>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</si>
  <si>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</si>
  <si>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</si>
  <si>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</si>
  <si>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</si>
  <si>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</si>
  <si>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</si>
  <si>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</si>
  <si>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</si>
  <si>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</si>
  <si>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</si>
  <si>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</si>
  <si>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</si>
  <si>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</si>
  <si>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</si>
  <si>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</si>
  <si>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</si>
  <si>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</si>
  <si>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</si>
  <si>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</si>
  <si>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</si>
  <si>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</si>
  <si>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</si>
  <si>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</si>
  <si>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</si>
  <si>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</si>
  <si>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</si>
  <si>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</si>
  <si>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</si>
  <si>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</si>
  <si>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</si>
  <si>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</si>
  <si>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</si>
  <si>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</si>
  <si>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</si>
  <si>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</si>
  <si>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</si>
  <si>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</si>
  <si>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</si>
  <si>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</si>
  <si>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</si>
  <si>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</si>
  <si>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</si>
  <si>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</si>
  <si>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</si>
  <si>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</si>
  <si>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</si>
  <si>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</si>
  <si>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</si>
  <si>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</si>
  <si>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</si>
  <si>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</si>
  <si>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</si>
  <si>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</si>
  <si>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</si>
  <si>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</si>
  <si>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</si>
  <si>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</si>
  <si>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</si>
  <si>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</si>
  <si>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</si>
  <si>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</si>
  <si>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</si>
  <si>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</si>
  <si>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</si>
  <si>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</si>
  <si>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</si>
  <si>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</si>
  <si>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</si>
  <si>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</si>
  <si>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</si>
  <si>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</si>
  <si>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</si>
  <si>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</si>
  <si>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</si>
  <si>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</si>
  <si>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</si>
  <si>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</si>
  <si>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</si>
  <si>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</si>
  <si>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</si>
  <si>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</si>
  <si>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</si>
  <si>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</si>
  <si>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</si>
  <si>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</si>
  <si>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</si>
  <si>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</si>
  <si>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</si>
  <si>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</si>
  <si>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</si>
  <si>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</si>
  <si>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</si>
  <si>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</si>
  <si>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</si>
  <si>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</si>
  <si>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</si>
  <si>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</si>
  <si>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</si>
  <si>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</si>
  <si>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</si>
  <si>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</si>
  <si>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</si>
  <si>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</si>
  <si>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</si>
  <si>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</si>
  <si>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</si>
  <si>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</si>
  <si>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</si>
  <si>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</si>
  <si>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</si>
  <si>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</si>
  <si>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</si>
  <si>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</si>
  <si>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</si>
  <si>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</si>
  <si>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</si>
  <si>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</si>
  <si>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</si>
  <si>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</si>
  <si>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</si>
  <si>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</si>
  <si>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</si>
  <si>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</si>
  <si>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</si>
  <si>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</si>
  <si>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</si>
  <si>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</si>
  <si>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</si>
  <si>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</si>
  <si>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</si>
  <si>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</si>
  <si>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</si>
  <si>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</si>
  <si>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</si>
  <si>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</si>
  <si>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</si>
  <si>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</si>
  <si>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</si>
  <si>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</si>
  <si>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</si>
  <si>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</si>
  <si>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</si>
  <si>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</si>
  <si>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</si>
  <si>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</si>
  <si>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</si>
  <si>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</si>
  <si>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</si>
  <si>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</si>
  <si>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</si>
  <si>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</si>
  <si>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</si>
  <si>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</si>
  <si>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</si>
  <si>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</si>
  <si>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</si>
  <si>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</si>
  <si>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</si>
  <si>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</si>
  <si>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</si>
  <si>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</si>
  <si>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</si>
  <si>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</si>
  <si>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</si>
  <si>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</si>
  <si>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</si>
  <si>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</si>
  <si>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</si>
  <si>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</si>
  <si>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</si>
  <si>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</si>
  <si>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</si>
  <si>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</si>
  <si>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</si>
  <si>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</si>
  <si>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</si>
  <si>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</si>
  <si>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</si>
  <si>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</si>
  <si>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</si>
  <si>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</si>
  <si>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</si>
  <si>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</si>
  <si>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</si>
  <si>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</si>
  <si>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</si>
  <si>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</si>
  <si>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</si>
  <si>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</si>
  <si>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</si>
  <si>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</si>
  <si>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</si>
  <si>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</si>
  <si>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</si>
  <si>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</si>
  <si>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</si>
  <si>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</si>
  <si>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</si>
  <si>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</si>
  <si>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</si>
  <si>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</si>
  <si>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</si>
  <si>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</si>
  <si>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</si>
  <si>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</si>
  <si>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</si>
  <si>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</si>
  <si>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</si>
  <si>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</si>
  <si>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</si>
  <si>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</si>
  <si>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</si>
  <si>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</si>
  <si>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</si>
  <si>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</si>
  <si>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</si>
  <si>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</si>
  <si>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</si>
  <si>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</si>
  <si>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</si>
  <si>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</si>
  <si>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</si>
  <si>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</si>
  <si>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</si>
  <si>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</si>
  <si>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</si>
  <si>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</si>
  <si>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</si>
  <si>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</si>
  <si>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</si>
  <si>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</si>
  <si>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</si>
  <si>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</si>
  <si>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</si>
  <si>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</si>
  <si>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</si>
  <si>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</si>
  <si>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</si>
  <si>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</si>
  <si>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</si>
  <si>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</si>
  <si>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</si>
  <si>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</si>
  <si>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</si>
  <si>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</si>
  <si>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</si>
  <si>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</si>
  <si>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</si>
  <si>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</si>
  <si>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</si>
  <si>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</si>
  <si>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</si>
  <si>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</si>
  <si>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</si>
  <si>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</si>
  <si>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</si>
  <si>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</si>
  <si>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</si>
  <si>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</si>
  <si>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</si>
  <si>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</si>
  <si>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</si>
  <si>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</si>
  <si>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</si>
  <si>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</si>
  <si>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</si>
  <si>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</si>
  <si>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</si>
  <si>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</si>
  <si>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</si>
  <si>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</si>
  <si>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</si>
  <si>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</si>
  <si>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</si>
  <si>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</si>
  <si>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</si>
  <si>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</si>
  <si>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</si>
  <si>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</si>
  <si>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</si>
  <si>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</si>
  <si>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</si>
  <si>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</si>
  <si>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</si>
  <si>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</si>
  <si>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</si>
  <si>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</si>
  <si>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</si>
  <si>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</si>
  <si>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</si>
  <si>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</si>
  <si>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</si>
  <si>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</si>
  <si>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</si>
  <si>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</si>
  <si>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</si>
  <si>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</si>
  <si>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</si>
  <si>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</si>
  <si>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</si>
  <si>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</si>
  <si>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</si>
  <si>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</si>
  <si>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</si>
  <si>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</si>
  <si>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</si>
  <si>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</si>
  <si>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</si>
  <si>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</si>
  <si>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</si>
  <si>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</si>
  <si>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</si>
  <si>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</si>
  <si>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</si>
  <si>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</si>
  <si>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</si>
  <si>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</si>
  <si>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</si>
  <si>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</si>
  <si>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</si>
  <si>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</si>
  <si>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</si>
  <si>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</si>
  <si>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</si>
  <si>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</si>
  <si>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</si>
  <si>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</si>
  <si>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</si>
  <si>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</si>
  <si>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</si>
  <si>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</si>
  <si>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</si>
  <si>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</si>
  <si>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</si>
  <si>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</si>
  <si>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</si>
  <si>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</si>
  <si>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</si>
  <si>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</si>
  <si>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</si>
  <si>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</si>
  <si>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</si>
  <si>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</si>
  <si>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</si>
  <si>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</si>
  <si>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</si>
  <si>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</si>
  <si>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</si>
  <si>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</si>
  <si>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</si>
  <si>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</si>
  <si>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</si>
  <si>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</si>
  <si>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</si>
  <si>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</si>
  <si>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</si>
  <si>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</si>
  <si>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</si>
  <si>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</si>
  <si>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</si>
  <si>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</si>
  <si>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</si>
  <si>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</si>
  <si>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</si>
  <si>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</si>
  <si>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</si>
  <si>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</si>
  <si>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</si>
  <si>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</si>
  <si>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</si>
  <si>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</si>
  <si>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</si>
  <si>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</si>
  <si>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</si>
  <si>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</si>
  <si>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</si>
  <si>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</si>
  <si>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</si>
  <si>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</si>
  <si>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</si>
  <si>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</si>
  <si>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</si>
  <si>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</si>
  <si>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</si>
  <si>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</si>
  <si>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</si>
  <si>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</si>
  <si>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</si>
  <si>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</si>
  <si>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</si>
  <si>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</si>
  <si>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</si>
  <si>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</si>
  <si>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</si>
  <si>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</si>
  <si>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</si>
  <si>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</si>
  <si>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</si>
  <si>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</si>
  <si>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</si>
  <si>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</si>
  <si>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</si>
  <si>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</si>
  <si>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</si>
  <si>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</si>
  <si>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</si>
  <si>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</si>
  <si>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</si>
  <si>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</si>
  <si>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</si>
  <si>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</si>
  <si>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</si>
  <si>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</si>
  <si>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</si>
  <si>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</si>
  <si>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</si>
  <si>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</si>
  <si>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</si>
  <si>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</si>
  <si>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</si>
  <si>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</si>
  <si>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</si>
  <si>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</si>
  <si>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</si>
  <si>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</si>
  <si>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</si>
  <si>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</si>
  <si>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</si>
  <si>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</si>
  <si>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</si>
  <si>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</si>
  <si>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</si>
  <si>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</si>
  <si>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</si>
  <si>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</si>
  <si>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</si>
  <si>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</si>
  <si>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</si>
  <si>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</si>
  <si>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</si>
  <si>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</si>
  <si>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</si>
  <si>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</si>
  <si>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</si>
  <si>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</si>
  <si>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</si>
  <si>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</si>
  <si>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</si>
  <si>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</si>
  <si>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</si>
  <si>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</si>
  <si>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</si>
  <si>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</si>
  <si>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</si>
  <si>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</si>
  <si>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</si>
  <si>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</si>
  <si>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</si>
  <si>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</si>
  <si>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</si>
  <si>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</si>
  <si>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</si>
  <si>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</si>
  <si>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</si>
  <si>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</si>
  <si>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</si>
  <si>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</si>
  <si>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</si>
  <si>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</si>
  <si>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</si>
  <si>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</si>
  <si>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</si>
  <si>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</si>
  <si>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</si>
  <si>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</si>
  <si>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</si>
  <si>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</si>
  <si>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</si>
  <si>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</si>
  <si>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</si>
  <si>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</si>
  <si>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</si>
  <si>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</si>
  <si>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</si>
  <si>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</si>
  <si>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</si>
  <si>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</si>
  <si>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</si>
  <si>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</si>
  <si>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</si>
  <si>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</si>
  <si>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</si>
  <si>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</si>
  <si>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</si>
  <si>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</si>
  <si>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</si>
  <si>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</si>
  <si>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</si>
  <si>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</si>
  <si>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</si>
  <si>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</si>
  <si>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</si>
  <si>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</si>
  <si>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</si>
  <si>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</si>
  <si>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</si>
  <si>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</si>
  <si>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</si>
  <si>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</si>
  <si>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</si>
  <si>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</si>
  <si>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</si>
  <si>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</si>
  <si>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</si>
  <si>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</si>
  <si>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</si>
  <si>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</si>
  <si>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</si>
  <si>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</si>
  <si>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</si>
  <si>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</si>
  <si>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</si>
  <si>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</si>
  <si>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</si>
  <si>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</si>
  <si>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</si>
  <si>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</si>
  <si>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</si>
  <si>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</si>
  <si>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</si>
  <si>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</si>
  <si>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</si>
  <si>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</si>
  <si>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</si>
  <si>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</si>
  <si>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</si>
  <si>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</si>
  <si>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</si>
  <si>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</si>
  <si>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</si>
  <si>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</si>
  <si>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</si>
  <si>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</si>
  <si>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</si>
  <si>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</si>
  <si>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</si>
  <si>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</si>
  <si>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</si>
  <si>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</si>
  <si>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</si>
  <si>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</si>
  <si>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</si>
  <si>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</si>
  <si>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</si>
  <si>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</si>
  <si>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</si>
  <si>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</si>
  <si>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</si>
  <si>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</si>
  <si>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</si>
  <si>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</si>
  <si>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</si>
  <si>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</si>
  <si>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</si>
  <si>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</si>
  <si>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</si>
  <si>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</si>
  <si>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</si>
  <si>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</si>
  <si>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</si>
  <si>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</si>
  <si>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</si>
  <si>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</si>
  <si>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</si>
  <si>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</si>
  <si>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</si>
  <si>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</si>
  <si>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</si>
  <si>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</si>
  <si>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</si>
  <si>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</si>
  <si>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</si>
  <si>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</si>
  <si>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</si>
  <si>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</si>
  <si>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</si>
  <si>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</si>
  <si>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</si>
  <si>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</si>
  <si>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</si>
  <si>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</si>
  <si>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</si>
  <si>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</si>
  <si>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</si>
  <si>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</si>
  <si>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</si>
  <si>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</si>
  <si>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</si>
  <si>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</si>
  <si>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</si>
  <si>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</si>
  <si>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</si>
  <si>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</si>
  <si>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</si>
  <si>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</si>
  <si>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</si>
  <si>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</si>
  <si>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</si>
  <si>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</si>
  <si>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</si>
  <si>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</si>
  <si>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</si>
  <si>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</si>
  <si>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</si>
  <si>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</si>
  <si>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</si>
  <si>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</si>
  <si>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</si>
  <si>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</si>
  <si>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</si>
  <si>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</si>
  <si>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</si>
  <si>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</si>
  <si>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</si>
  <si>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</si>
  <si>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</si>
  <si>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</si>
  <si>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</si>
  <si>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</si>
  <si>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</si>
  <si>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</si>
  <si>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</si>
  <si>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</si>
  <si>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</si>
  <si>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</si>
  <si>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</si>
  <si>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</si>
  <si>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</si>
  <si>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</si>
  <si>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</si>
  <si>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</si>
  <si>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</si>
  <si>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</si>
  <si>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</si>
  <si>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</si>
  <si>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</si>
  <si>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</si>
  <si>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</si>
  <si>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</si>
  <si>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</si>
  <si>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</si>
  <si>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</si>
  <si>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</si>
  <si>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</si>
  <si>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</si>
  <si>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</si>
  <si>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</si>
  <si>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</si>
  <si>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</si>
  <si>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</si>
  <si>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</si>
  <si>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</si>
  <si>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</si>
  <si>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</si>
  <si>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</si>
  <si>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</si>
  <si>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</si>
  <si>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</si>
  <si>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</si>
  <si>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</si>
  <si>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</si>
  <si>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</si>
  <si>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</si>
  <si>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</si>
  <si>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</si>
  <si>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</si>
  <si>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</si>
  <si>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</si>
  <si>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</si>
  <si>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</si>
  <si>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</si>
  <si>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</si>
  <si>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</si>
  <si>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</si>
  <si>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</si>
  <si>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</si>
  <si>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</si>
  <si>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</si>
  <si>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</si>
  <si>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</si>
  <si>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</si>
  <si>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</si>
  <si>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</si>
  <si>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</si>
  <si>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</si>
  <si>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</si>
  <si>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</si>
  <si>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</si>
  <si>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</si>
  <si>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</si>
  <si>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</si>
  <si>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</si>
  <si>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</si>
  <si>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</si>
  <si>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</si>
  <si>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</si>
  <si>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</si>
  <si>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</si>
  <si>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</si>
  <si>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</si>
  <si>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</si>
  <si>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</si>
  <si>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</si>
  <si>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</si>
  <si>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</si>
  <si>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</si>
  <si>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</si>
  <si>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</si>
  <si>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</si>
  <si>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</si>
  <si>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</si>
  <si>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</si>
  <si>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</si>
  <si>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</si>
  <si>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</si>
  <si>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</si>
  <si>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</si>
  <si>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</si>
  <si>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</si>
  <si>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</si>
  <si>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</si>
  <si>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</si>
  <si>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</si>
  <si>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</si>
  <si>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</si>
  <si>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</si>
  <si>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</si>
  <si>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</si>
  <si>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</si>
  <si>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</si>
  <si>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</si>
  <si>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</si>
  <si>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</si>
  <si>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</si>
  <si>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</si>
  <si>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</si>
  <si>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</si>
  <si>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</si>
  <si>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</si>
  <si>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</si>
  <si>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</si>
  <si>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</si>
  <si>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</si>
  <si>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</si>
  <si>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</si>
  <si>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</si>
  <si>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</si>
  <si>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</si>
  <si>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</si>
  <si>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</si>
  <si>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</si>
  <si>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</si>
  <si>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</si>
  <si>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</si>
  <si>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</si>
  <si>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</si>
  <si>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</si>
  <si>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</si>
  <si>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</si>
  <si>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</si>
  <si>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</si>
  <si>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</si>
  <si>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</si>
  <si>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</si>
  <si>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</si>
  <si>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</si>
  <si>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</si>
  <si>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</si>
  <si>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</si>
  <si>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</si>
  <si>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</si>
  <si>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</si>
  <si>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</si>
  <si>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</si>
  <si>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</si>
  <si>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</si>
  <si>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</si>
  <si>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</si>
  <si>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</si>
  <si>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</si>
  <si>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</si>
  <si>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</si>
  <si>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</si>
  <si>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</si>
  <si>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</si>
  <si>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</si>
  <si>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</si>
  <si>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</si>
  <si>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</si>
  <si>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</si>
  <si>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</si>
  <si>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</si>
  <si>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</si>
  <si>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</si>
  <si>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</si>
  <si>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</si>
  <si>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</si>
  <si>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</si>
  <si>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</si>
  <si>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</si>
  <si>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</si>
  <si>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</si>
  <si>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</si>
  <si>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</si>
  <si>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</si>
  <si>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</si>
  <si>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</si>
  <si>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</si>
  <si>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</si>
  <si>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</si>
  <si>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</si>
  <si>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</si>
  <si>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</si>
  <si>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</si>
  <si>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</si>
  <si>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</si>
  <si>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</si>
  <si>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</si>
  <si>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</si>
  <si>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</si>
  <si>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</si>
  <si>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</si>
  <si>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</si>
  <si>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</si>
  <si>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</si>
  <si>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</si>
  <si>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</si>
  <si>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</si>
  <si>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</si>
  <si>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</si>
  <si>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</si>
  <si>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</si>
  <si>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</si>
  <si>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</si>
  <si>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</si>
  <si>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</si>
  <si>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</si>
  <si>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</si>
  <si>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</si>
  <si>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</si>
  <si>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</si>
  <si>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</si>
  <si>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</si>
  <si>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</si>
  <si>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</si>
  <si>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</si>
  <si>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</si>
  <si>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</si>
  <si>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</si>
  <si>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</si>
  <si>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</si>
  <si>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</si>
  <si>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</si>
  <si>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</si>
  <si>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</si>
  <si>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</si>
  <si>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</si>
  <si>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</si>
  <si>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</si>
  <si>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</si>
  <si>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</si>
  <si>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</si>
  <si>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</si>
  <si>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</si>
  <si>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</si>
  <si>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</si>
  <si>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</si>
  <si>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</si>
  <si>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</si>
  <si>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</si>
  <si>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</si>
  <si>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</si>
  <si>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</si>
  <si>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</si>
  <si>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</si>
  <si>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</si>
  <si>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</si>
  <si>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</si>
  <si>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</si>
  <si>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</si>
  <si>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</si>
  <si>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</si>
  <si>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</si>
  <si>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</si>
  <si>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</si>
  <si>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</si>
  <si>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</si>
  <si>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</si>
  <si>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</si>
  <si>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</si>
  <si>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</si>
  <si>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</si>
  <si>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</si>
  <si>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</si>
  <si>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</si>
  <si>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</si>
  <si>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</si>
  <si>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</si>
  <si>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</si>
  <si>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</si>
  <si>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</si>
  <si>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</si>
  <si>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</si>
  <si>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</si>
  <si>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</si>
  <si>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</si>
  <si>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</si>
  <si>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</si>
  <si>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</si>
  <si>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</si>
  <si>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</si>
  <si>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</si>
  <si>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</si>
  <si>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</si>
  <si>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</si>
  <si>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</si>
  <si>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</si>
  <si>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</si>
  <si>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</si>
  <si>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</si>
  <si>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</si>
  <si>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</si>
  <si>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</si>
  <si>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</si>
  <si>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</si>
  <si>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</si>
  <si>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</si>
  <si>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</si>
  <si>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</si>
  <si>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</si>
  <si>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</si>
  <si>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</si>
  <si>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</si>
  <si>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</si>
  <si>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</si>
  <si>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</si>
  <si>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</si>
  <si>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</si>
  <si>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</si>
  <si>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</si>
  <si>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</si>
  <si>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</si>
  <si>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</si>
  <si>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</si>
  <si>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</si>
  <si>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</si>
  <si>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</si>
  <si>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</si>
  <si>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</si>
  <si>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</si>
  <si>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</si>
  <si>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</si>
  <si>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</si>
  <si>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</si>
  <si>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</si>
  <si>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</si>
  <si>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</si>
  <si>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</si>
  <si>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</si>
  <si>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</si>
  <si>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</si>
  <si>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</si>
  <si>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</si>
  <si>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</si>
  <si>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</si>
  <si>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</si>
  <si>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</si>
  <si>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</si>
  <si>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</si>
  <si>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</si>
  <si>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</si>
  <si>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</si>
  <si>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</si>
  <si>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</si>
  <si>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</si>
  <si>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</si>
  <si>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</si>
  <si>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</si>
  <si>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</si>
  <si>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</si>
  <si>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</si>
  <si>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</si>
  <si>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</si>
  <si>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</si>
  <si>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</si>
  <si>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</si>
  <si>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</si>
  <si>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</si>
  <si>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</si>
  <si>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</si>
  <si>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</si>
  <si>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</si>
  <si>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</si>
  <si>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</si>
  <si>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</si>
  <si>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</si>
  <si>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</si>
  <si>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</si>
  <si>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</si>
  <si>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</si>
  <si>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</si>
  <si>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</si>
  <si>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</si>
  <si>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</si>
  <si>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</si>
  <si>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</si>
  <si>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</si>
  <si>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</si>
  <si>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</si>
  <si>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</si>
  <si>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</si>
  <si>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</si>
  <si>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</si>
  <si>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</si>
  <si>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</si>
  <si>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</si>
  <si>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</si>
  <si>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</si>
  <si>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</si>
  <si>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</si>
  <si>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</si>
  <si>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</si>
  <si>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</si>
  <si>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</si>
  <si>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</si>
  <si>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</si>
  <si>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</si>
  <si>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</si>
  <si>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</si>
  <si>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</si>
  <si>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</si>
  <si>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</si>
  <si>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</si>
  <si>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</si>
  <si>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</si>
  <si>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</si>
  <si>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</si>
  <si>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</si>
  <si>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</si>
  <si>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</si>
  <si>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</si>
  <si>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</si>
  <si>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</si>
  <si>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</si>
  <si>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</si>
  <si>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</si>
  <si>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</si>
  <si>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</si>
  <si>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</si>
  <si>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</si>
  <si>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</si>
  <si>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</si>
  <si>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</si>
  <si>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</si>
  <si>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</si>
  <si>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</si>
  <si>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</si>
  <si>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</si>
  <si>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</si>
  <si>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</si>
  <si>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</si>
  <si>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</si>
  <si>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</si>
  <si>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</si>
  <si>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</si>
  <si>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</si>
  <si>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</si>
  <si>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</si>
  <si>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</si>
  <si>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</si>
  <si>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</si>
  <si>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</si>
  <si>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</si>
  <si>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</si>
  <si>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</si>
  <si>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</si>
  <si>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</si>
  <si>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</si>
  <si>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</si>
  <si>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</si>
  <si>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</si>
  <si>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</si>
  <si>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</si>
  <si>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</si>
  <si>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</si>
  <si>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</si>
  <si>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</si>
  <si>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</si>
  <si>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</si>
  <si>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</si>
  <si>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</si>
  <si>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</si>
  <si>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</si>
  <si>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</si>
  <si>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</si>
  <si>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</si>
  <si>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</si>
  <si>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</si>
  <si>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</si>
  <si>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</si>
  <si>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</si>
  <si>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</si>
  <si>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</si>
  <si>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</si>
  <si>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</si>
  <si>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</si>
  <si>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</si>
  <si>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</si>
  <si>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</si>
  <si>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</si>
  <si>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</si>
  <si>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</si>
  <si>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</si>
  <si>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</si>
  <si>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</si>
  <si>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</si>
  <si>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</si>
  <si>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</si>
  <si>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</si>
  <si>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</si>
  <si>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</si>
  <si>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</si>
  <si>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</si>
  <si>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</si>
  <si>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</si>
  <si>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</si>
  <si>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</si>
  <si>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</si>
  <si>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</si>
  <si>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</si>
  <si>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</si>
  <si>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</si>
  <si>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</si>
  <si>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</si>
  <si>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</si>
  <si>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</si>
  <si>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</si>
  <si>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</si>
  <si>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</si>
  <si>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</si>
  <si>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</si>
  <si>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</si>
  <si>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</si>
  <si>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</si>
  <si>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</si>
  <si>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</si>
  <si>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</si>
  <si>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</si>
  <si>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</si>
  <si>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</si>
  <si>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</si>
  <si>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</si>
  <si>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</si>
  <si>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</si>
  <si>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</si>
  <si>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</si>
  <si>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</si>
  <si>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</si>
  <si>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</si>
  <si>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</si>
  <si>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</si>
  <si>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</si>
  <si>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</si>
  <si>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</si>
  <si>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</si>
  <si>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</si>
  <si>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</si>
  <si>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</si>
  <si>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</si>
  <si>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</si>
  <si>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</si>
  <si>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</si>
  <si>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</si>
  <si>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</si>
  <si>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</si>
  <si>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</si>
  <si>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</si>
  <si>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</si>
  <si>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</si>
  <si>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</si>
  <si>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</si>
  <si>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</si>
  <si>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</si>
  <si>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</si>
  <si>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</si>
  <si>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</si>
  <si>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</si>
  <si>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</si>
  <si>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</si>
  <si>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</si>
  <si>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</si>
  <si>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</si>
  <si>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</si>
  <si>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</si>
  <si>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</si>
  <si>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</si>
  <si>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</si>
  <si>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</si>
  <si>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</si>
  <si>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</si>
  <si>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</si>
  <si>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</si>
  <si>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</si>
  <si>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</si>
  <si>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</si>
  <si>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</si>
  <si>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</si>
  <si>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</si>
  <si>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</si>
  <si>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</si>
  <si>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</si>
  <si>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</si>
  <si>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</si>
  <si>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</si>
  <si>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</si>
  <si>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</si>
  <si>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</si>
  <si>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</si>
  <si>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</si>
  <si>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</si>
  <si>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</si>
  <si>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</si>
  <si>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</si>
  <si>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</si>
  <si>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</si>
  <si>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</si>
  <si>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</si>
  <si>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</si>
  <si>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</si>
  <si>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</si>
  <si>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</si>
  <si>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</si>
  <si>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</si>
  <si>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</si>
  <si>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</si>
  <si>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</si>
  <si>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</si>
  <si>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</si>
  <si>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</si>
  <si>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</si>
  <si>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</si>
  <si>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</si>
  <si>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</si>
  <si>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</si>
  <si>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</si>
  <si>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</si>
  <si>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</si>
  <si>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</si>
  <si>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</si>
  <si>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</si>
  <si>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</si>
  <si>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</si>
  <si>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</si>
  <si>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</si>
  <si>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</si>
  <si>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</si>
  <si>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</si>
  <si>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</si>
  <si>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</si>
  <si>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</si>
  <si>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</si>
  <si>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</si>
  <si>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</si>
  <si>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</si>
  <si>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</si>
  <si>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</si>
  <si>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</si>
  <si>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</si>
  <si>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</si>
  <si>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</si>
  <si>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</si>
  <si>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</si>
  <si>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</si>
  <si>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</si>
  <si>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</si>
  <si>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</si>
  <si>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</si>
  <si>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</si>
  <si>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</si>
  <si>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</si>
  <si>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</si>
  <si>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</si>
  <si>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</si>
  <si>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</si>
  <si>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</si>
  <si>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</si>
  <si>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</si>
  <si>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</si>
  <si>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</si>
  <si>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</si>
  <si>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</si>
  <si>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</si>
  <si>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</si>
  <si>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</si>
  <si>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</si>
  <si>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</si>
  <si>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</si>
  <si>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</si>
  <si>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</si>
  <si>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</si>
  <si>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</si>
  <si>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</si>
  <si>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</si>
  <si>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</si>
  <si>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</si>
  <si>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</si>
  <si>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</si>
  <si>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</si>
  <si>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</si>
  <si>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</si>
  <si>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</si>
  <si>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</si>
  <si>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</si>
  <si>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</si>
  <si>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</si>
  <si>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</si>
  <si>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</si>
  <si>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</si>
  <si>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</si>
  <si>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</si>
  <si>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</si>
  <si>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</si>
  <si>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</si>
  <si>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</si>
  <si>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</si>
  <si>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</si>
  <si>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</si>
  <si>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</si>
  <si>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</si>
  <si>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</si>
  <si>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</si>
  <si>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</si>
  <si>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</si>
  <si>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</si>
  <si>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</si>
  <si>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</si>
  <si>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</si>
  <si>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</si>
  <si>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</si>
  <si>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</si>
  <si>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</si>
  <si>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</si>
  <si>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</si>
  <si>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</si>
  <si>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</si>
  <si>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</si>
  <si>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</si>
  <si>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</si>
  <si>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</si>
  <si>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</si>
  <si>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</si>
  <si>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</si>
  <si>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</si>
  <si>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</si>
  <si>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</si>
  <si>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</si>
  <si>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</si>
  <si>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</si>
  <si>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</si>
  <si>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</si>
  <si>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</si>
  <si>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</si>
  <si>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</si>
  <si>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</si>
  <si>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</si>
  <si>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</si>
  <si>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</si>
  <si>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</si>
  <si>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</si>
  <si>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</si>
  <si>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</si>
  <si>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</si>
  <si>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</si>
  <si>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</si>
  <si>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</si>
  <si>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</si>
  <si>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</si>
  <si>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</si>
  <si>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</si>
  <si>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</si>
  <si>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</si>
  <si>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</si>
  <si>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</si>
  <si>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</si>
  <si>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</si>
  <si>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</si>
  <si>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</si>
  <si>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</si>
  <si>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</si>
  <si>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</si>
  <si>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</si>
  <si>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</si>
  <si>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</si>
  <si>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</si>
  <si>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</si>
  <si>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</si>
  <si>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</si>
  <si>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</si>
  <si>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</si>
  <si>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</si>
  <si>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</si>
  <si>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</si>
  <si>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</si>
  <si>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</si>
  <si>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</si>
  <si>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</si>
  <si>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</si>
  <si>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</si>
  <si>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</si>
  <si>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</si>
  <si>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</si>
  <si>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</si>
  <si>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</si>
  <si>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</si>
  <si>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</si>
  <si>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</si>
  <si>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</si>
  <si>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</si>
  <si>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</si>
  <si>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</si>
  <si>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</si>
  <si>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</si>
  <si>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</si>
  <si>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</si>
  <si>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</si>
  <si>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</si>
  <si>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</si>
  <si>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</si>
  <si>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</si>
  <si>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</si>
  <si>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</si>
  <si>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</si>
  <si>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</si>
  <si>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</si>
  <si>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</si>
  <si>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</si>
  <si>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</si>
  <si>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</si>
  <si>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</si>
  <si>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</si>
  <si>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</si>
  <si>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</si>
  <si>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</si>
  <si>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</si>
  <si>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</si>
  <si>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</si>
  <si>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</si>
  <si>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</si>
  <si>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</si>
  <si>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</si>
  <si>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</si>
  <si>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</si>
  <si>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</si>
  <si>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</si>
  <si>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</si>
  <si>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</si>
  <si>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</si>
  <si>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</si>
  <si>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</si>
  <si>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</si>
  <si>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</si>
  <si>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</si>
  <si>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</si>
  <si>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</si>
  <si>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</si>
  <si>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</si>
  <si>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</si>
  <si>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</si>
  <si>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</si>
  <si>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</si>
  <si>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</si>
  <si>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</si>
  <si>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</si>
  <si>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</si>
  <si>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</si>
  <si>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</si>
  <si>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</si>
  <si>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</si>
  <si>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</si>
  <si>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</si>
  <si>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</si>
  <si>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</si>
  <si>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</si>
  <si>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</si>
  <si>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</si>
  <si>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</si>
  <si>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</si>
  <si>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</si>
  <si>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</si>
  <si>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</si>
  <si>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</si>
  <si>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</si>
  <si>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</si>
  <si>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</si>
  <si>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</si>
  <si>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</si>
  <si>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</si>
  <si>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</si>
  <si>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</si>
  <si>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</si>
  <si>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</si>
  <si>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</si>
  <si>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</si>
  <si>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</si>
  <si>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</si>
  <si>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</si>
  <si>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</si>
  <si>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</si>
  <si>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</si>
  <si>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</si>
  <si>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</si>
  <si>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</si>
  <si>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</si>
  <si>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</si>
  <si>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</si>
  <si>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</si>
  <si>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</si>
  <si>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</si>
  <si>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</si>
  <si>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</si>
  <si>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</si>
  <si>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</si>
  <si>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</si>
  <si>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</si>
  <si>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</si>
  <si>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</si>
  <si>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</si>
  <si>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</si>
  <si>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</si>
  <si>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</si>
  <si>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</si>
  <si>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</si>
  <si>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</si>
  <si>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</si>
  <si>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</si>
  <si>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</si>
  <si>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</si>
  <si>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</si>
  <si>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</si>
  <si>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</si>
  <si>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</si>
  <si>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</si>
  <si>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</si>
  <si>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</si>
  <si>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</si>
  <si>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</si>
  <si>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</si>
  <si>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</si>
  <si>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</si>
  <si>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</si>
  <si>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</si>
  <si>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</si>
  <si>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</si>
  <si>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</si>
  <si>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</si>
  <si>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</si>
  <si>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</si>
  <si>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</si>
  <si>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</si>
  <si>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</si>
  <si>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</si>
  <si>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</si>
  <si>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</si>
  <si>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</si>
  <si>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</si>
  <si>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</si>
  <si>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</si>
  <si>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</si>
  <si>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</si>
  <si>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</si>
  <si>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</si>
  <si>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</si>
  <si>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</si>
  <si>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</si>
  <si>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</si>
  <si>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</si>
  <si>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</si>
  <si>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</si>
  <si>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</si>
  <si>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</si>
  <si>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</si>
  <si>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</si>
  <si>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</si>
  <si>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</si>
  <si>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</si>
  <si>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</si>
  <si>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</si>
  <si>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</si>
  <si>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</si>
  <si>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</si>
  <si>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</si>
  <si>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</si>
  <si>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</si>
  <si>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</si>
  <si>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</si>
  <si>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</si>
  <si>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</si>
  <si>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</si>
  <si>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</si>
  <si>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</si>
  <si>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</si>
  <si>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</si>
  <si>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</si>
  <si>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</si>
  <si>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</si>
  <si>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</si>
  <si>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</si>
  <si>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</si>
  <si>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</si>
  <si>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</si>
  <si>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</si>
  <si>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</si>
  <si>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</si>
  <si>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</si>
  <si>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</si>
  <si>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</si>
  <si>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</si>
  <si>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</si>
  <si>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</si>
  <si>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</si>
  <si>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</si>
  <si>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</si>
  <si>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</si>
  <si>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</si>
  <si>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</si>
  <si>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</si>
  <si>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</si>
  <si>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</si>
  <si>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</si>
  <si>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</si>
  <si>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</si>
  <si>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</si>
  <si>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</si>
  <si>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</si>
  <si>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</si>
  <si>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</si>
  <si>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</si>
  <si>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</si>
  <si>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</si>
  <si>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</si>
  <si>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</si>
  <si>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</si>
  <si>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</si>
  <si>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</si>
  <si>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</si>
  <si>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</si>
  <si>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</si>
  <si>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</si>
  <si>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</si>
  <si>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</si>
  <si>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</si>
  <si>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</si>
  <si>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</si>
  <si>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</si>
  <si>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</si>
  <si>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</si>
  <si>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</si>
  <si>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</si>
  <si>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</si>
  <si>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</si>
  <si>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</si>
  <si>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</si>
  <si>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</si>
  <si>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</si>
  <si>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</si>
  <si>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</si>
  <si>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</si>
  <si>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</si>
  <si>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</si>
  <si>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</si>
  <si>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</si>
  <si>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</si>
  <si>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</si>
  <si>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</si>
  <si>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</si>
  <si>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</si>
  <si>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</si>
  <si>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</si>
  <si>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</si>
  <si>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</si>
  <si>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</si>
  <si>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</si>
  <si>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</si>
  <si>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</si>
  <si>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</si>
  <si>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</si>
  <si>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</si>
  <si>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</si>
  <si>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</si>
  <si>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</si>
  <si>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</si>
  <si>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</si>
  <si>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</si>
  <si>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</si>
  <si>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</si>
  <si>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</si>
  <si>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</si>
  <si>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</si>
  <si>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</si>
  <si>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</si>
  <si>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</si>
  <si>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</si>
  <si>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</si>
  <si>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</si>
  <si>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</si>
  <si>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</si>
  <si>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</si>
  <si>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</si>
  <si>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</si>
  <si>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</si>
  <si>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</si>
  <si>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</si>
  <si>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</si>
  <si>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</si>
  <si>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</si>
  <si>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</si>
  <si>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</si>
  <si>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</si>
  <si>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</si>
  <si>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</si>
  <si>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</si>
  <si>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</si>
  <si>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</si>
  <si>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</si>
  <si>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</si>
  <si>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</si>
  <si>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</si>
  <si>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</si>
  <si>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</si>
  <si>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</si>
  <si>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</si>
  <si>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</si>
  <si>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</si>
  <si>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</si>
  <si>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</si>
  <si>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</si>
  <si>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</si>
  <si>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</si>
  <si>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</si>
  <si>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</si>
  <si>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</si>
  <si>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</si>
  <si>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</si>
  <si>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</si>
  <si>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</si>
  <si>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</si>
  <si>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</si>
  <si>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</si>
  <si>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</si>
  <si>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</si>
  <si>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</si>
  <si>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</si>
  <si>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</si>
  <si>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</si>
  <si>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</si>
  <si>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</si>
  <si>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</si>
  <si>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</si>
  <si>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</si>
  <si>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</si>
  <si>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</si>
  <si>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</si>
  <si>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</si>
  <si>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</si>
  <si>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</si>
  <si>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</si>
  <si>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</si>
  <si>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</si>
  <si>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</si>
  <si>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</si>
  <si>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</si>
  <si>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</si>
  <si>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</si>
  <si>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</si>
  <si>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</si>
  <si>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</si>
  <si>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</si>
  <si>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</si>
  <si>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</si>
  <si>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</si>
  <si>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</si>
  <si>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</si>
  <si>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</si>
  <si>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</si>
  <si>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</si>
  <si>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</si>
  <si>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</si>
  <si>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</si>
  <si>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</si>
  <si>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</si>
  <si>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</si>
  <si>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</si>
  <si>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</si>
  <si>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</si>
  <si>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</si>
  <si>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</si>
  <si>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</si>
  <si>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</si>
  <si>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</si>
  <si>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</si>
  <si>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</si>
  <si>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</si>
  <si>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</si>
  <si>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</si>
  <si>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</si>
  <si>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</si>
  <si>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</si>
  <si>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</si>
  <si>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</si>
  <si>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</si>
  <si>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</si>
  <si>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</si>
  <si>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</si>
  <si>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</si>
  <si>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</si>
  <si>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</si>
  <si>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</si>
  <si>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</si>
  <si>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</si>
  <si>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</si>
  <si>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</si>
  <si>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</si>
  <si>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</si>
  <si>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</si>
  <si>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</si>
  <si>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</si>
  <si>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</si>
  <si>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</si>
  <si>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</si>
  <si>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</si>
  <si>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</si>
  <si>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</si>
  <si>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</si>
  <si>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</si>
  <si>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</si>
  <si>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</si>
  <si>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</si>
  <si>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</si>
  <si>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</si>
  <si>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</si>
  <si>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</si>
  <si>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</si>
  <si>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</si>
  <si>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</si>
  <si>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</si>
  <si>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</si>
  <si>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</si>
  <si>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</si>
  <si>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</si>
  <si>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</si>
  <si>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</si>
  <si>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</si>
  <si>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</si>
  <si>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</si>
  <si>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</si>
  <si>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</si>
  <si>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</si>
  <si>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</si>
  <si>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</si>
  <si>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</si>
  <si>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</si>
  <si>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</si>
  <si>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</si>
  <si>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</si>
  <si>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</si>
  <si>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</si>
  <si>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</si>
  <si>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</si>
  <si>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</si>
  <si>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</si>
  <si>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</si>
  <si>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</si>
  <si>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</si>
  <si>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</si>
  <si>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</si>
  <si>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</si>
  <si>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</si>
  <si>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</si>
  <si>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</si>
  <si>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</si>
  <si>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</si>
  <si>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</si>
  <si>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</si>
  <si>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</si>
  <si>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</si>
  <si>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</si>
  <si>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</si>
  <si>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</si>
  <si>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</si>
  <si>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</si>
  <si>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</si>
  <si>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</si>
  <si>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</si>
  <si>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</si>
  <si>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</si>
  <si>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</si>
  <si>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</si>
  <si>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</si>
  <si>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</si>
  <si>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</si>
  <si>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</si>
  <si>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</si>
  <si>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</si>
  <si>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</si>
  <si>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</si>
  <si>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</si>
  <si>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</si>
  <si>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</si>
  <si>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</si>
  <si>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</si>
  <si>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</si>
  <si>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</si>
  <si>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</si>
  <si>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</si>
  <si>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</si>
  <si>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</si>
  <si>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</si>
  <si>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</si>
  <si>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</si>
  <si>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</si>
  <si>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</si>
  <si>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</si>
  <si>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</si>
  <si>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</si>
  <si>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</si>
  <si>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</si>
  <si>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</si>
  <si>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</si>
  <si>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</si>
  <si>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</si>
  <si>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</si>
  <si>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</si>
  <si>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</si>
  <si>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</si>
  <si>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</si>
  <si>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</si>
  <si>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</si>
  <si>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</si>
  <si>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</si>
  <si>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</si>
  <si>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</si>
  <si>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</si>
  <si>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</si>
  <si>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</si>
  <si>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</si>
  <si>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</si>
  <si>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</si>
  <si>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</si>
  <si>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</si>
  <si>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</si>
  <si>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</si>
  <si>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</si>
  <si>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</si>
  <si>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</si>
  <si>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</si>
  <si>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</si>
  <si>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</si>
  <si>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</si>
  <si>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</si>
  <si>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</si>
  <si>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</si>
  <si>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</si>
  <si>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</si>
  <si>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</si>
  <si>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</si>
  <si>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</si>
  <si>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</si>
  <si>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</si>
  <si>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</si>
  <si>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</si>
  <si>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</si>
  <si>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</si>
  <si>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</si>
  <si>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</si>
  <si>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</si>
  <si>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</si>
  <si>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</si>
  <si>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</si>
  <si>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</si>
  <si>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</si>
  <si>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</si>
  <si>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</si>
  <si>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</si>
  <si>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</si>
  <si>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</si>
  <si>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</si>
  <si>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</si>
  <si>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</si>
  <si>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</si>
  <si>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</si>
  <si>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</si>
  <si>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</si>
  <si>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</si>
  <si>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</si>
  <si>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</si>
  <si>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</si>
  <si>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</si>
  <si>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</si>
  <si>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</si>
  <si>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</si>
  <si>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</si>
  <si>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</si>
  <si>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</si>
  <si>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</si>
  <si>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</si>
  <si>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</si>
  <si>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</si>
  <si>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</si>
  <si>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</si>
  <si>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</si>
  <si>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</si>
  <si>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</si>
  <si>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</si>
  <si>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</si>
  <si>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</si>
  <si>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</si>
  <si>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</si>
  <si>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</si>
  <si>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</si>
  <si>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</si>
  <si>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</si>
  <si>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</si>
  <si>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</si>
  <si>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</si>
  <si>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</si>
  <si>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</si>
  <si>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</si>
  <si>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</si>
  <si>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</si>
  <si>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</si>
  <si>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</si>
  <si>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</si>
  <si>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</si>
  <si>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</si>
  <si>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</si>
  <si>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</si>
  <si>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</si>
  <si>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</si>
  <si>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</si>
  <si>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</si>
  <si>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</si>
  <si>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</si>
  <si>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</si>
  <si>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</si>
  <si>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</si>
  <si>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</si>
  <si>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</si>
  <si>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</si>
  <si>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</si>
  <si>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</si>
  <si>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</si>
  <si>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</si>
  <si>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</si>
  <si>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</si>
  <si>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</si>
  <si>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</si>
  <si>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</si>
  <si>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</si>
  <si>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</si>
  <si>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</si>
  <si>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</si>
  <si>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</si>
  <si>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</si>
  <si>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</si>
  <si>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</si>
  <si>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</si>
  <si>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</si>
  <si>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</si>
  <si>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</si>
  <si>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</si>
  <si>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</si>
  <si>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</si>
  <si>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</si>
  <si>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</si>
  <si>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</si>
  <si>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</si>
  <si>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</si>
  <si>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</si>
  <si>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</si>
  <si>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</si>
  <si>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</si>
  <si>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</si>
  <si>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</si>
  <si>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</si>
  <si>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</si>
  <si>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</si>
  <si>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</si>
  <si>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</si>
  <si>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</si>
  <si>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</si>
  <si>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</si>
  <si>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</si>
  <si>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</si>
  <si>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</si>
  <si>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</si>
  <si>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</si>
  <si>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</si>
  <si>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</si>
  <si>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</si>
  <si>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</si>
  <si>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</si>
  <si>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</si>
  <si>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</si>
  <si>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</si>
  <si>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</si>
  <si>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</si>
  <si>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</si>
  <si>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</si>
  <si>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</si>
  <si>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</si>
  <si>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</si>
  <si>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</si>
  <si>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</si>
  <si>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</si>
  <si>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</si>
  <si>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</si>
  <si>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</si>
  <si>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</si>
  <si>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</si>
  <si>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</si>
  <si>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</si>
  <si>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</si>
  <si>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</si>
  <si>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</si>
  <si>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</si>
  <si>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</si>
  <si>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</si>
  <si>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</si>
  <si>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</si>
  <si>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</si>
  <si>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</si>
  <si>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</si>
  <si>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</si>
  <si>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</si>
  <si>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</si>
  <si>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</si>
  <si>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</si>
  <si>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</si>
  <si>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</si>
  <si>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</si>
  <si>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</si>
  <si>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</si>
  <si>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</si>
  <si>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</si>
  <si>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</si>
  <si>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</si>
  <si>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</si>
  <si>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</si>
  <si>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</si>
  <si>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</si>
  <si>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</si>
  <si>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</si>
  <si>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</si>
  <si>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</si>
  <si>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</si>
  <si>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</si>
  <si>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</si>
  <si>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</si>
  <si>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</si>
  <si>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</si>
  <si>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</si>
  <si>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</si>
  <si>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</si>
  <si>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</si>
  <si>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</si>
  <si>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</si>
  <si>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</si>
  <si>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</si>
  <si>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</si>
  <si>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</si>
  <si>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</si>
  <si>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</si>
  <si>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</si>
  <si>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</si>
  <si>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</si>
  <si>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</si>
  <si>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</si>
  <si>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</si>
  <si>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</si>
  <si>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</si>
  <si>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</si>
  <si>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</si>
  <si>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</si>
  <si>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</si>
  <si>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</si>
  <si>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</si>
  <si>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</si>
  <si>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</si>
  <si>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</si>
  <si>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</si>
  <si>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</si>
  <si>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</si>
  <si>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</si>
  <si>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</si>
  <si>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</si>
  <si>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</si>
  <si>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</si>
  <si>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</si>
  <si>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</si>
  <si>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</si>
  <si>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</si>
  <si>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</si>
  <si>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</si>
  <si>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</si>
  <si>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</si>
  <si>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</si>
  <si>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</si>
  <si>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</si>
  <si>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</si>
  <si>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</si>
  <si>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</si>
  <si>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</si>
  <si>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</si>
  <si>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</si>
  <si>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</si>
  <si>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</si>
  <si>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</si>
  <si>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</si>
  <si>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</si>
  <si>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</si>
  <si>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</si>
  <si>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</si>
  <si>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</si>
  <si>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</si>
  <si>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</si>
  <si>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</si>
  <si>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</si>
  <si>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</si>
  <si>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</si>
  <si>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</si>
  <si>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</si>
  <si>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</si>
  <si>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</si>
  <si>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</si>
  <si>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</si>
  <si>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</si>
  <si>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</si>
  <si>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</si>
  <si>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</si>
  <si>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</si>
  <si>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</si>
  <si>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</si>
  <si>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</si>
  <si>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</si>
  <si>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</si>
  <si>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</si>
  <si>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</si>
  <si>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</si>
  <si>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</si>
  <si>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</si>
  <si>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</si>
  <si>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</si>
  <si>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</si>
  <si>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</si>
  <si>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</si>
  <si>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</si>
  <si>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</si>
  <si>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</si>
  <si>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</si>
  <si>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</si>
  <si>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</si>
  <si>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</si>
  <si>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</si>
  <si>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</si>
  <si>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</si>
  <si>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</si>
  <si>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</si>
  <si>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</si>
  <si>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</si>
  <si>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</si>
  <si>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</si>
  <si>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</si>
  <si>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</si>
  <si>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</si>
  <si>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</si>
  <si>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</si>
  <si>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</si>
  <si>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</si>
  <si>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</si>
  <si>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</si>
  <si>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</si>
  <si>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</si>
  <si>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</si>
  <si>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</si>
  <si>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</si>
  <si>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</si>
  <si>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</si>
  <si>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</si>
  <si>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</si>
  <si>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</si>
  <si>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</si>
  <si>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</si>
  <si>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</si>
  <si>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</si>
  <si>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</si>
  <si>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</si>
  <si>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</si>
  <si>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</si>
  <si>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</si>
  <si>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</si>
  <si>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</si>
  <si>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</si>
  <si>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</si>
  <si>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</si>
  <si>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</si>
  <si>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</si>
  <si>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</si>
  <si>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</si>
  <si>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</si>
  <si>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</si>
  <si>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</si>
  <si>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</si>
  <si>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</si>
  <si>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</si>
  <si>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</si>
  <si>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</si>
  <si>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</si>
  <si>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</si>
  <si>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</si>
  <si>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</si>
  <si>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</si>
  <si>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</si>
  <si>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</si>
  <si>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</si>
  <si>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</si>
  <si>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</si>
  <si>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</si>
  <si>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</si>
  <si>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</si>
  <si>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</si>
  <si>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</si>
  <si>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</si>
  <si>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</si>
  <si>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</si>
  <si>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</si>
  <si>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</si>
  <si>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</si>
  <si>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</si>
  <si>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</si>
  <si>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</si>
  <si>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</si>
  <si>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</si>
  <si>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</si>
  <si>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</si>
  <si>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</si>
  <si>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</si>
  <si>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</si>
  <si>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</si>
  <si>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</si>
  <si>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</si>
  <si>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</si>
  <si>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</si>
  <si>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</si>
  <si>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</si>
  <si>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</si>
  <si>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</si>
  <si>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</si>
  <si>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</si>
  <si>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</si>
  <si>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</si>
  <si>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</si>
  <si>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</si>
  <si>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</si>
  <si>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</si>
  <si>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</si>
  <si>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</si>
  <si>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</si>
  <si>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</si>
  <si>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</si>
  <si>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</si>
  <si>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</si>
  <si>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</si>
  <si>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</si>
  <si>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</si>
  <si>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</si>
  <si>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</si>
  <si>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</si>
  <si>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</si>
  <si>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</si>
  <si>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</si>
  <si>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</si>
  <si>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</si>
  <si>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</si>
  <si>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</si>
  <si>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</si>
  <si>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</si>
  <si>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</si>
  <si>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</si>
  <si>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</si>
  <si>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</si>
  <si>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</si>
  <si>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</si>
  <si>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</si>
  <si>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</si>
  <si>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</si>
  <si>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</si>
  <si>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</si>
  <si>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</si>
  <si>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</si>
  <si>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</si>
  <si>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</si>
  <si>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</si>
  <si>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</si>
  <si>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</si>
  <si>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</si>
  <si>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</si>
  <si>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</si>
  <si>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</si>
  <si>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</si>
  <si>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</si>
  <si>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</si>
  <si>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</si>
  <si>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</si>
  <si>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</si>
  <si>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</si>
  <si>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</si>
  <si>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</si>
  <si>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</si>
  <si>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</si>
  <si>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</si>
  <si>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</si>
  <si>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</si>
  <si>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</si>
  <si>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</si>
  <si>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</si>
  <si>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</si>
  <si>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</si>
  <si>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</si>
  <si>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</si>
  <si>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</si>
  <si>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</si>
  <si>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</si>
  <si>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</si>
  <si>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</si>
  <si>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</si>
  <si>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</si>
  <si>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</si>
  <si>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</si>
  <si>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</si>
  <si>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</si>
  <si>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</si>
  <si>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</si>
  <si>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</si>
  <si>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</si>
  <si>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</si>
  <si>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</si>
  <si>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</si>
  <si>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</si>
  <si>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</si>
  <si>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</si>
  <si>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</si>
  <si>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</si>
  <si>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</si>
  <si>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</si>
  <si>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</si>
  <si>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</si>
  <si>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</si>
  <si>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</si>
  <si>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</si>
  <si>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</si>
  <si>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</si>
  <si>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</si>
  <si>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</si>
  <si>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</si>
  <si>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</si>
  <si>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</si>
  <si>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</si>
  <si>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</si>
  <si>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</si>
  <si>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</si>
  <si>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</si>
  <si>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</si>
  <si>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</si>
  <si>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</si>
  <si>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</si>
  <si>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</si>
  <si>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</si>
  <si>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</si>
  <si>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</si>
  <si>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</si>
  <si>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</si>
  <si>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</si>
  <si>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</si>
  <si>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</si>
  <si>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</si>
  <si>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</si>
  <si>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</si>
  <si>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</si>
  <si>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</si>
  <si>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</si>
  <si>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</si>
  <si>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</si>
  <si>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</si>
  <si>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</si>
  <si>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</si>
  <si>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</si>
  <si>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</si>
  <si>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</si>
  <si>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</si>
  <si>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</si>
  <si>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</si>
  <si>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</si>
  <si>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</si>
  <si>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</si>
  <si>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</si>
  <si>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</si>
  <si>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</si>
  <si>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</si>
  <si>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</si>
  <si>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</si>
  <si>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</si>
  <si>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</si>
  <si>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</si>
  <si>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</si>
  <si>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</si>
  <si>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</si>
  <si>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</si>
  <si>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</si>
  <si>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</si>
  <si>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</si>
  <si>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</si>
  <si>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</si>
  <si>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</si>
  <si>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</si>
  <si>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</si>
  <si>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</si>
  <si>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</si>
  <si>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</si>
  <si>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</si>
  <si>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</si>
  <si>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</si>
  <si>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</si>
  <si>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</si>
  <si>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</si>
  <si>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</si>
  <si>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</si>
  <si>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</si>
  <si>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</si>
  <si>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</si>
  <si>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</si>
  <si>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</si>
  <si>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</si>
  <si>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</si>
  <si>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</si>
  <si>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</si>
  <si>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</si>
  <si>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</si>
  <si>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</si>
  <si>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</si>
  <si>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</si>
  <si>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</si>
  <si>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</si>
  <si>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</si>
  <si>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</si>
  <si>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</si>
  <si>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</si>
  <si>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</si>
  <si>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</si>
  <si>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</si>
  <si>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</si>
  <si>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</si>
  <si>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</si>
  <si>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</si>
  <si>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</si>
  <si>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</si>
  <si>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</si>
  <si>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</si>
  <si>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</si>
  <si>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</si>
  <si>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</si>
  <si>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</si>
  <si>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</si>
  <si>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</si>
  <si>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</si>
  <si>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</si>
  <si>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</si>
  <si>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</si>
  <si>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</si>
  <si>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</si>
  <si>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</si>
  <si>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</si>
  <si>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</si>
  <si>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</si>
  <si>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</si>
  <si>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</si>
  <si>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</si>
  <si>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</si>
  <si>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</si>
  <si>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</si>
  <si>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</si>
  <si>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</si>
  <si>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</si>
  <si>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</si>
  <si>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</si>
  <si>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</si>
  <si>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</si>
  <si>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</si>
  <si>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</si>
  <si>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</si>
  <si>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</si>
  <si>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</si>
  <si>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</si>
  <si>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</si>
  <si>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</si>
  <si>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</si>
  <si>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</si>
  <si>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</si>
  <si>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</si>
  <si>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</si>
  <si>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</si>
  <si>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</si>
  <si>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</si>
  <si>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</si>
  <si>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</si>
  <si>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</si>
  <si>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</si>
  <si>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</si>
  <si>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</si>
  <si>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</si>
  <si>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</si>
  <si>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</si>
  <si>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</si>
  <si>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</si>
  <si>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</si>
  <si>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</si>
  <si>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</si>
  <si>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</si>
  <si>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</si>
  <si>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</si>
  <si>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</si>
  <si>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</si>
  <si>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</si>
  <si>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</si>
  <si>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</si>
  <si>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</si>
  <si>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</si>
  <si>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</si>
  <si>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</si>
  <si>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</si>
  <si>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</si>
  <si>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</si>
  <si>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</si>
  <si>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</si>
  <si>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</si>
  <si>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</si>
  <si>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</si>
  <si>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</si>
  <si>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</si>
  <si>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</si>
  <si>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</si>
  <si>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</si>
  <si>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</si>
  <si>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</si>
  <si>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</si>
  <si>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</si>
  <si>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</si>
  <si>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</si>
  <si>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</si>
  <si>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</si>
  <si>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</si>
  <si>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</si>
  <si>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</si>
  <si>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</si>
  <si>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</si>
  <si>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</si>
  <si>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</si>
  <si>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</si>
  <si>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</si>
  <si>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</si>
  <si>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</si>
  <si>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</si>
  <si>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</si>
  <si>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</si>
  <si>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</si>
  <si>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</si>
  <si>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</si>
  <si>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</si>
  <si>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</si>
  <si>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</si>
  <si>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</si>
  <si>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</si>
  <si>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</si>
  <si>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</si>
  <si>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</si>
  <si>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</si>
  <si>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</si>
  <si>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</si>
  <si>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</si>
  <si>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</si>
  <si>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</si>
  <si>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</si>
  <si>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</si>
  <si>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</si>
  <si>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</si>
  <si>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</si>
  <si>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</si>
  <si>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</si>
  <si>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</si>
  <si>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</si>
  <si>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</si>
  <si>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</si>
  <si>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</si>
  <si>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</si>
  <si>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</si>
  <si>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</si>
  <si>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</si>
  <si>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</si>
  <si>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</si>
  <si>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</si>
  <si>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</si>
  <si>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</si>
  <si>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</si>
  <si>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</si>
  <si>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</si>
  <si>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</si>
  <si>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</si>
  <si>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</si>
  <si>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</si>
  <si>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</si>
  <si>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</si>
  <si>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</si>
  <si>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</si>
  <si>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</si>
  <si>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</si>
  <si>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</si>
  <si>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</si>
  <si>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</si>
  <si>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</si>
  <si>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</si>
  <si>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</si>
  <si>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</si>
  <si>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</si>
  <si>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</si>
  <si>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</si>
  <si>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</si>
  <si>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</si>
  <si>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</si>
  <si>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</si>
  <si>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</si>
  <si>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</si>
  <si>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</si>
  <si>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</si>
  <si>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</si>
  <si>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</si>
  <si>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</si>
  <si>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</si>
  <si>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</si>
  <si>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</si>
  <si>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</si>
  <si>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</si>
  <si>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</si>
  <si>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</si>
  <si>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</si>
  <si>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</si>
  <si>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</si>
  <si>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</si>
  <si>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</si>
  <si>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</si>
  <si>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</si>
  <si>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</si>
  <si>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</si>
  <si>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</si>
  <si>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</si>
  <si>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</si>
  <si>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</si>
  <si>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</si>
  <si>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</si>
  <si>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</si>
  <si>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</si>
  <si>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</si>
  <si>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</si>
  <si>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</si>
  <si>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</si>
  <si>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</si>
  <si>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</si>
  <si>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</si>
  <si>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</si>
  <si>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</si>
  <si>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</si>
  <si>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</si>
  <si>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</si>
  <si>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</si>
  <si>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</si>
  <si>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</si>
  <si>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</si>
  <si>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</si>
  <si>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</si>
  <si>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</si>
  <si>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</si>
  <si>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</si>
  <si>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</si>
  <si>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</si>
  <si>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</si>
  <si>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</si>
  <si>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</si>
  <si>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</si>
  <si>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</si>
  <si>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</si>
  <si>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</si>
  <si>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</si>
  <si>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</si>
  <si>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</si>
  <si>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</si>
  <si>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</si>
  <si>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</si>
  <si>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</si>
  <si>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</si>
  <si>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</si>
  <si>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</si>
  <si>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</si>
  <si>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</si>
  <si>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</si>
  <si>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</si>
  <si>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</si>
  <si>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</si>
  <si>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</si>
  <si>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</si>
  <si>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</si>
  <si>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</si>
  <si>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</si>
  <si>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</si>
  <si>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</si>
  <si>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</si>
  <si>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</si>
  <si>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</si>
  <si>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</si>
  <si>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</si>
  <si>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</si>
  <si>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</si>
  <si>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</si>
  <si>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</si>
  <si>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</si>
  <si>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</si>
  <si>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</si>
  <si>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</si>
  <si>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</si>
  <si>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</si>
  <si>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</si>
  <si>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</si>
  <si>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</si>
  <si>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</si>
  <si>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</si>
  <si>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</si>
  <si>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</si>
  <si>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</si>
  <si>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</si>
  <si>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</si>
  <si>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</si>
  <si>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</si>
  <si>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</si>
  <si>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</si>
  <si>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</si>
  <si>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</si>
  <si>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</si>
  <si>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</si>
  <si>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</si>
  <si>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</si>
  <si>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</si>
  <si>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</si>
  <si>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</si>
  <si>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</si>
  <si>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</si>
  <si>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</si>
  <si>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</si>
  <si>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</si>
  <si>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</si>
  <si>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</si>
  <si>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</si>
  <si>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</si>
  <si>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</si>
  <si>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</si>
  <si>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</si>
  <si>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</si>
  <si>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</si>
  <si>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</si>
  <si>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</si>
  <si>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</si>
  <si>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</si>
  <si>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</si>
  <si>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</si>
  <si>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</si>
  <si>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</si>
  <si>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</si>
  <si>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</si>
  <si>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</si>
  <si>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</si>
  <si>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</si>
  <si>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</si>
  <si>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</si>
  <si>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</si>
  <si>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</si>
  <si>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</si>
  <si>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</si>
  <si>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</si>
  <si>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</si>
  <si>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</si>
  <si>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</si>
  <si>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</si>
  <si>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</si>
  <si>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</si>
  <si>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</si>
  <si>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</si>
  <si>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</si>
  <si>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</si>
  <si>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</si>
  <si>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</si>
  <si>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</si>
  <si>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</si>
  <si>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</si>
  <si>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</si>
  <si>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</si>
  <si>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</si>
  <si>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</si>
  <si>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</si>
  <si>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</si>
  <si>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</si>
  <si>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</si>
  <si>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</si>
  <si>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</si>
  <si>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</si>
  <si>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</si>
  <si>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</si>
  <si>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</si>
  <si>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</si>
  <si>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</si>
  <si>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</si>
  <si>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</si>
  <si>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</si>
  <si>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</si>
  <si>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</si>
  <si>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</si>
  <si>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</si>
  <si>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</si>
  <si>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</si>
  <si>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</si>
  <si>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</si>
  <si>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</si>
  <si>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</si>
  <si>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</si>
  <si>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</si>
  <si>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</si>
  <si>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</si>
  <si>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</si>
  <si>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</si>
  <si>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</si>
  <si>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</si>
  <si>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</si>
  <si>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</si>
  <si>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</si>
  <si>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</si>
  <si>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</si>
  <si>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</si>
  <si>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</si>
  <si>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</si>
  <si>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</si>
  <si>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</si>
  <si>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</si>
  <si>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</si>
  <si>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</si>
  <si>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</si>
  <si>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</si>
  <si>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</si>
  <si>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</si>
  <si>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</si>
  <si>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</si>
  <si>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</si>
  <si>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</si>
  <si>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</si>
  <si>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</si>
  <si>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</si>
  <si>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</si>
  <si>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</si>
  <si>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</si>
  <si>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</si>
  <si>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</si>
  <si>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</si>
  <si>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</si>
  <si>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</si>
  <si>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</si>
  <si>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</si>
  <si>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</si>
  <si>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</si>
  <si>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</si>
  <si>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</si>
  <si>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</si>
  <si>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</si>
  <si>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</si>
  <si>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</si>
  <si>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</si>
  <si>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</si>
  <si>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</si>
  <si>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</si>
  <si>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</si>
  <si>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</si>
  <si>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</si>
  <si>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</si>
  <si>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</si>
  <si>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</si>
  <si>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</si>
  <si>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</si>
  <si>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</si>
  <si>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</si>
  <si>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</si>
  <si>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</si>
  <si>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</si>
  <si>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</si>
  <si>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</si>
  <si>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</si>
  <si>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</si>
  <si>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</si>
  <si>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</si>
  <si>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</si>
  <si>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</si>
  <si>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</si>
  <si>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</si>
  <si>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</si>
  <si>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</si>
  <si>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</si>
  <si>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</si>
  <si>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</si>
  <si>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</si>
  <si>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</si>
  <si>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</si>
  <si>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</si>
  <si>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</si>
  <si>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</si>
  <si>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</si>
  <si>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</si>
  <si>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</si>
  <si>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</si>
  <si>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</si>
  <si>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</si>
  <si>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</si>
  <si>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</si>
  <si>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</si>
  <si>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</si>
  <si>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</si>
  <si>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</si>
  <si>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</si>
  <si>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</si>
  <si>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</si>
  <si>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</si>
  <si>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</si>
  <si>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</si>
  <si>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</si>
  <si>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</si>
  <si>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</si>
  <si>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</si>
  <si>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</si>
  <si>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</si>
  <si>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</si>
  <si>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</si>
  <si>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</si>
  <si>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</si>
  <si>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</si>
  <si>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</si>
  <si>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</si>
  <si>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</si>
  <si>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</si>
  <si>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</si>
  <si>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</si>
  <si>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</si>
  <si>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</si>
  <si>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</si>
  <si>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</si>
  <si>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</si>
  <si>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</si>
  <si>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</si>
  <si>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</si>
  <si>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</si>
  <si>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</si>
  <si>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</si>
  <si>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</si>
  <si>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</si>
  <si>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</si>
  <si>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</si>
  <si>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</si>
  <si>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</si>
  <si>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</si>
  <si>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</si>
  <si>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</si>
  <si>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</si>
  <si>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</si>
  <si>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</si>
  <si>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</si>
  <si>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</si>
  <si>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</si>
  <si>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</si>
  <si>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</si>
  <si>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</si>
  <si>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</si>
  <si>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</si>
  <si>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</si>
  <si>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</si>
  <si>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</si>
  <si>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</si>
  <si>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</si>
  <si>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</si>
  <si>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</si>
  <si>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</si>
  <si>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</si>
  <si>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</si>
  <si>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</si>
  <si>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</si>
  <si>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</si>
  <si>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</si>
  <si>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</si>
  <si>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</si>
  <si>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</si>
  <si>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</si>
  <si>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</si>
  <si>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</si>
  <si>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</si>
  <si>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</si>
  <si>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</si>
  <si>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</si>
  <si>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</si>
  <si>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</si>
  <si>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</si>
  <si>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</si>
  <si>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</si>
  <si>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</si>
  <si>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</si>
  <si>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</si>
  <si>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</si>
  <si>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</si>
  <si>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</si>
  <si>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</si>
  <si>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</si>
  <si>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</si>
  <si>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</si>
  <si>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</si>
  <si>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</si>
  <si>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</si>
  <si>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</si>
  <si>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</si>
  <si>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</si>
  <si>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</si>
  <si>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</si>
  <si>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</si>
  <si>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</si>
  <si>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</si>
  <si>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</si>
  <si>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</si>
  <si>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</si>
  <si>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</si>
  <si>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</si>
  <si>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</si>
  <si>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</si>
  <si>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</si>
  <si>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</si>
  <si>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</si>
  <si>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</si>
  <si>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</si>
  <si>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</si>
  <si>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</si>
  <si>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</si>
  <si>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</si>
  <si>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</si>
  <si>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</si>
  <si>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</si>
  <si>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</si>
  <si>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</si>
  <si>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</si>
  <si>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</si>
  <si>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</si>
  <si>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</si>
  <si>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</si>
  <si>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</si>
  <si>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</si>
  <si>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</si>
  <si>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</si>
  <si>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</si>
  <si>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</si>
  <si>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</si>
  <si>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</si>
  <si>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</si>
  <si>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</si>
  <si>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</si>
  <si>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</si>
  <si>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</si>
  <si>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</si>
  <si>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</si>
  <si>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</si>
  <si>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</si>
  <si>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</si>
  <si>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</si>
  <si>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</si>
  <si>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</si>
  <si>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</si>
  <si>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</si>
  <si>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</si>
  <si>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</si>
  <si>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</si>
  <si>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</si>
  <si>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</si>
  <si>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</si>
  <si>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</si>
  <si>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</si>
  <si>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</si>
  <si>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</si>
  <si>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</si>
  <si>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</si>
  <si>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</si>
  <si>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</si>
  <si>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</si>
  <si>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</si>
  <si>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</si>
  <si>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</si>
  <si>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</si>
  <si>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</si>
  <si>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</si>
  <si>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</si>
  <si>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</si>
  <si>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</si>
  <si>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</si>
  <si>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</si>
  <si>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</si>
  <si>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</si>
  <si>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</si>
  <si>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</si>
  <si>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</si>
  <si>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</si>
  <si>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</si>
  <si>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</si>
  <si>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</si>
  <si>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</si>
  <si>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</si>
  <si>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</si>
  <si>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</si>
  <si>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</si>
  <si>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</si>
  <si>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</si>
  <si>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</si>
  <si>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</si>
  <si>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</si>
  <si>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</si>
  <si>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</si>
  <si>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</si>
  <si>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</si>
  <si>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</si>
  <si>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</si>
  <si>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</si>
  <si>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</si>
  <si>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</si>
  <si>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</si>
  <si>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</si>
  <si>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</si>
  <si>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</si>
  <si>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</si>
  <si>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</si>
  <si>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</si>
  <si>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</si>
  <si>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</si>
  <si>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</si>
  <si>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</si>
  <si>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</si>
  <si>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</si>
  <si>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</si>
  <si>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</si>
  <si>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</si>
  <si>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</si>
  <si>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</si>
  <si>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</si>
  <si>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</si>
  <si>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</si>
  <si>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</si>
  <si>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</si>
  <si>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</si>
  <si>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</si>
  <si>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</si>
  <si>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</si>
  <si>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</si>
  <si>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</si>
  <si>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</si>
  <si>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</si>
  <si>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</si>
  <si>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</si>
  <si>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</si>
  <si>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</si>
  <si>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</si>
  <si>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</si>
  <si>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</si>
  <si>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</si>
  <si>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</si>
  <si>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</si>
  <si>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</si>
  <si>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</si>
  <si>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</si>
  <si>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</si>
  <si>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</si>
  <si>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</si>
  <si>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</si>
  <si>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</si>
  <si>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</si>
  <si>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</si>
  <si>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</si>
  <si>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</si>
  <si>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</si>
  <si>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</si>
  <si>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</si>
  <si>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</si>
  <si>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</si>
  <si>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</si>
  <si>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</si>
  <si>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</si>
  <si>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</si>
  <si>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</si>
  <si>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</si>
  <si>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</si>
  <si>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</si>
  <si>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</si>
  <si>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</si>
  <si>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</si>
  <si>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</si>
  <si>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</si>
  <si>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</si>
  <si>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</si>
  <si>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</si>
  <si>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</si>
  <si>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</si>
  <si>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</si>
  <si>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</si>
  <si>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</si>
  <si>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</si>
  <si>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</si>
  <si>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</si>
  <si>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</si>
  <si>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</si>
  <si>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</si>
  <si>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</si>
  <si>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</si>
  <si>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</si>
  <si>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</si>
  <si>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</si>
  <si>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</si>
  <si>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</si>
  <si>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</si>
  <si>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</si>
  <si>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</si>
  <si>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</si>
  <si>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</si>
  <si>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</si>
  <si>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</si>
  <si>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</si>
  <si>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</si>
  <si>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</si>
  <si>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</si>
  <si>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</si>
  <si>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</si>
  <si>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</si>
  <si>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</si>
  <si>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</si>
  <si>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</si>
  <si>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</si>
  <si>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</si>
  <si>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</si>
  <si>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</si>
  <si>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</si>
  <si>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</si>
  <si>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</si>
  <si>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</si>
  <si>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</si>
  <si>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</si>
  <si>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</si>
  <si>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</si>
  <si>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</si>
  <si>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</si>
  <si>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</si>
  <si>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</si>
  <si>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</si>
  <si>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</si>
  <si>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</si>
  <si>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</si>
  <si>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</si>
  <si>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</si>
  <si>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</si>
  <si>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</si>
  <si>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</si>
  <si>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</si>
  <si>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</si>
  <si>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</si>
  <si>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</si>
  <si>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</si>
  <si>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</si>
  <si>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</si>
  <si>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</si>
  <si>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</si>
  <si>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</si>
  <si>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</si>
  <si>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</si>
  <si>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</si>
  <si>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</si>
  <si>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</si>
  <si>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</si>
  <si>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</si>
  <si>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</si>
  <si>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</si>
  <si>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</si>
  <si>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</si>
  <si>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</si>
  <si>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</si>
  <si>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</si>
  <si>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</si>
  <si>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</si>
  <si>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</si>
  <si>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</si>
  <si>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</si>
  <si>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</si>
  <si>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</si>
  <si>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</si>
  <si>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</si>
  <si>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</si>
  <si>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</si>
  <si>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</si>
  <si>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</si>
  <si>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</si>
  <si>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</si>
  <si>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</si>
  <si>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</si>
  <si>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</si>
  <si>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</si>
  <si>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</si>
  <si>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</si>
  <si>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</si>
  <si>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</si>
  <si>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</si>
  <si>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</si>
  <si>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</si>
  <si>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</si>
  <si>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</si>
  <si>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</si>
  <si>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</si>
  <si>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</si>
  <si>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</si>
  <si>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</si>
  <si>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</si>
  <si>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</si>
  <si>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</si>
  <si>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</si>
  <si>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</si>
  <si>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</si>
  <si>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</si>
  <si>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</si>
  <si>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</si>
  <si>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</si>
  <si>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</si>
  <si>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</si>
  <si>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</si>
  <si>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</si>
  <si>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</si>
  <si>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</si>
  <si>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</si>
  <si>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</si>
  <si>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</si>
  <si>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</si>
  <si>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</si>
  <si>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</si>
  <si>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</si>
  <si>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</si>
  <si>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</si>
  <si>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</si>
  <si>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</si>
  <si>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</si>
  <si>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</si>
  <si>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</si>
  <si>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</si>
  <si>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</si>
  <si>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</si>
  <si>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</si>
  <si>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</si>
  <si>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</si>
  <si>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</si>
  <si>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</si>
  <si>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</si>
  <si>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</si>
  <si>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</si>
  <si>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</si>
  <si>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</si>
  <si>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</si>
  <si>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</si>
  <si>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</si>
  <si>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</si>
  <si>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</si>
  <si>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</si>
  <si>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</si>
  <si>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</si>
  <si>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</si>
  <si>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</si>
  <si>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</si>
  <si>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</si>
  <si>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</si>
  <si>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</si>
  <si>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</si>
  <si>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</si>
  <si>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</si>
  <si>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</si>
  <si>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</si>
  <si>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</si>
  <si>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</si>
  <si>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</si>
  <si>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</si>
  <si>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</si>
  <si>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</si>
  <si>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</si>
  <si>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</si>
  <si>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</si>
  <si>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</si>
  <si>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</si>
  <si>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</si>
  <si>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</si>
  <si>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</si>
  <si>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</si>
  <si>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</si>
  <si>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</si>
  <si>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</si>
  <si>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</si>
  <si>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</si>
  <si>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</si>
  <si>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</si>
  <si>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</si>
  <si>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</si>
  <si>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</si>
  <si>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</si>
  <si>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</si>
  <si>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</si>
  <si>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</si>
  <si>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</si>
  <si>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</si>
  <si>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</si>
  <si>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</si>
  <si>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</si>
  <si>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</si>
  <si>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</si>
  <si>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</si>
  <si>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</si>
  <si>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</si>
  <si>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</si>
  <si>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</si>
  <si>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</si>
  <si>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</si>
  <si>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</si>
  <si>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</si>
  <si>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</si>
  <si>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</si>
  <si>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</si>
  <si>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</si>
  <si>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</si>
  <si>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</si>
  <si>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</si>
  <si>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</si>
  <si>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</si>
  <si>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</si>
  <si>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</si>
  <si>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</si>
  <si>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</si>
  <si>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</si>
  <si>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</si>
  <si>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</si>
  <si>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</si>
  <si>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</si>
  <si>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</si>
  <si>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</si>
  <si>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</si>
  <si>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</si>
  <si>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</si>
  <si>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</si>
  <si>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</si>
  <si>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</si>
  <si>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</si>
  <si>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</si>
  <si>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</si>
  <si>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</si>
  <si>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</si>
  <si>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</si>
  <si>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</si>
  <si>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</si>
  <si>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</si>
  <si>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</si>
  <si>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</si>
  <si>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</si>
  <si>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</si>
  <si>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</si>
  <si>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</si>
  <si>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</si>
  <si>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</si>
  <si>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</si>
  <si>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</si>
  <si>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</si>
  <si>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</si>
  <si>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</si>
  <si>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</si>
  <si>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</si>
  <si>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</si>
  <si>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</si>
  <si>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</si>
  <si>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</si>
  <si>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</si>
  <si>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</si>
  <si>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</si>
  <si>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</si>
  <si>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</si>
  <si>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</si>
  <si>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</si>
  <si>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</si>
  <si>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</si>
  <si>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</si>
  <si>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</si>
  <si>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</si>
  <si>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</si>
  <si>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</si>
  <si>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</si>
  <si>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</si>
  <si>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</si>
  <si>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</si>
  <si>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</si>
  <si>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</si>
  <si>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</si>
  <si>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</si>
  <si>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</si>
  <si>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</si>
  <si>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</si>
  <si>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</si>
  <si>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</si>
  <si>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</si>
  <si>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</si>
  <si>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</si>
  <si>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</si>
  <si>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</si>
  <si>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</si>
  <si>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</si>
  <si>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</si>
  <si>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</si>
  <si>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</si>
  <si>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</si>
  <si>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</si>
  <si>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</si>
  <si>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</si>
  <si>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</si>
  <si>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</si>
  <si>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</si>
  <si>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</si>
  <si>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</si>
  <si>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</si>
  <si>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</si>
  <si>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</si>
  <si>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</si>
  <si>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</si>
  <si>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</si>
  <si>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</si>
  <si>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</si>
  <si>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</si>
  <si>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</si>
  <si>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</si>
  <si>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</si>
  <si>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</si>
  <si>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</si>
  <si>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</si>
  <si>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</si>
  <si>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</si>
  <si>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</si>
  <si>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</si>
  <si>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</si>
  <si>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</si>
  <si>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</si>
  <si>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</si>
  <si>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</si>
  <si>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</si>
  <si>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</si>
  <si>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</si>
  <si>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</si>
  <si>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</si>
  <si>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</si>
  <si>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</si>
  <si>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</si>
  <si>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</si>
  <si>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</si>
  <si>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</si>
  <si>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</si>
  <si>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</si>
  <si>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</si>
  <si>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</si>
  <si>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</si>
  <si>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</si>
  <si>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</si>
  <si>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</si>
  <si>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</si>
  <si>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</si>
  <si>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</si>
  <si>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</si>
  <si>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</si>
  <si>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</si>
  <si>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</si>
  <si>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</si>
  <si>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</si>
  <si>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</si>
  <si>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</si>
  <si>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</si>
  <si>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</si>
  <si>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</si>
  <si>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</si>
  <si>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</si>
  <si>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</si>
  <si>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</si>
  <si>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</si>
  <si>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</si>
  <si>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</si>
  <si>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</si>
  <si>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</si>
  <si>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</si>
  <si>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</si>
  <si>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</si>
  <si>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</si>
  <si>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</si>
  <si>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</si>
  <si>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</si>
  <si>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</si>
  <si>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</si>
  <si>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</si>
  <si>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</si>
  <si>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</si>
  <si>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</si>
  <si>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</si>
  <si>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</si>
  <si>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</si>
  <si>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</si>
  <si>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</si>
  <si>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</si>
  <si>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</si>
  <si>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</si>
  <si>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</si>
  <si>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</si>
  <si>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</si>
  <si>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</si>
  <si>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</si>
  <si>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</si>
  <si>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</si>
  <si>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</si>
  <si>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</si>
  <si>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</si>
  <si>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</si>
  <si>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</si>
  <si>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</si>
  <si>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</si>
  <si>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</si>
  <si>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</si>
  <si>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</si>
  <si>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</si>
  <si>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</si>
  <si>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</si>
  <si>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</si>
  <si>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</si>
  <si>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</si>
  <si>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</si>
  <si>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</si>
  <si>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</si>
  <si>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</si>
  <si>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</si>
  <si>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</si>
  <si>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</si>
  <si>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</si>
  <si>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</si>
  <si>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</si>
  <si>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</si>
  <si>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</si>
  <si>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</si>
  <si>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</si>
  <si>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</si>
  <si>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</si>
  <si>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</si>
  <si>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</si>
  <si>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</si>
  <si>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</si>
  <si>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</si>
  <si>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</si>
  <si>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</si>
  <si>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</si>
  <si>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</si>
  <si>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</si>
  <si>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</si>
  <si>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</si>
  <si>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</si>
  <si>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</si>
  <si>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</si>
  <si>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</si>
  <si>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</si>
  <si>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</si>
  <si>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</si>
  <si>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</si>
  <si>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</si>
  <si>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</si>
  <si>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</si>
  <si>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</si>
  <si>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</si>
  <si>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</si>
  <si>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</si>
  <si>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</si>
  <si>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</si>
  <si>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</si>
  <si>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</si>
  <si>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</si>
  <si>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</si>
  <si>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</si>
  <si>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</si>
  <si>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</si>
  <si>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</si>
  <si>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</si>
  <si>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</si>
  <si>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</si>
  <si>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</si>
  <si>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</si>
  <si>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</si>
  <si>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</si>
  <si>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</si>
  <si>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</si>
  <si>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</si>
  <si>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</si>
  <si>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</si>
  <si>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</si>
  <si>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</si>
  <si>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</si>
  <si>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</si>
  <si>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</si>
  <si>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</si>
  <si>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</si>
  <si>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</si>
  <si>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</si>
  <si>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</si>
  <si>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</si>
  <si>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</si>
  <si>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</si>
  <si>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</si>
  <si>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</si>
  <si>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</si>
  <si>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</si>
  <si>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</si>
  <si>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</si>
  <si>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</si>
  <si>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</si>
  <si>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</si>
  <si>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</si>
  <si>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</si>
  <si>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</si>
  <si>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</si>
  <si>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</si>
  <si>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</si>
  <si>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</si>
  <si>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</si>
  <si>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</si>
  <si>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</si>
  <si>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</si>
  <si>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</si>
  <si>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</si>
  <si>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</si>
  <si>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</si>
  <si>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</si>
  <si>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</si>
  <si>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</si>
  <si>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</si>
  <si>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</si>
  <si>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</si>
  <si>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</si>
  <si>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</si>
  <si>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</si>
  <si>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</si>
  <si>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</si>
  <si>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</si>
  <si>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</si>
  <si>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</si>
  <si>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</si>
  <si>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</si>
  <si>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</si>
  <si>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</si>
  <si>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</si>
  <si>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</si>
  <si>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</si>
  <si>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</si>
  <si>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</si>
  <si>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</si>
  <si>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</si>
  <si>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</si>
  <si>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</si>
  <si>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</si>
  <si>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</si>
  <si>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</si>
  <si>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</si>
  <si>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</si>
  <si>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</si>
  <si>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</si>
  <si>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</si>
  <si>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</si>
  <si>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</si>
  <si>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</si>
  <si>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</si>
  <si>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</si>
  <si>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</si>
  <si>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</si>
  <si>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</si>
  <si>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</si>
  <si>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</si>
  <si>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</si>
  <si>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</si>
  <si>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</si>
  <si>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</si>
  <si>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</si>
  <si>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</si>
  <si>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</si>
  <si>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</si>
  <si>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</si>
  <si>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</si>
  <si>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</si>
  <si>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</si>
  <si>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</si>
  <si>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</si>
  <si>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</si>
  <si>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</si>
  <si>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</si>
  <si>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</si>
  <si>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</si>
  <si>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</si>
  <si>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</si>
  <si>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</si>
  <si>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</si>
  <si>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</si>
  <si>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</si>
  <si>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</si>
  <si>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</si>
  <si>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</si>
  <si>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</si>
  <si>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</si>
  <si>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</si>
  <si>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</si>
  <si>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</si>
  <si>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</si>
  <si>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</si>
  <si>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</si>
  <si>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</si>
  <si>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</si>
  <si>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</si>
  <si>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</si>
  <si>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</si>
  <si>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</si>
  <si>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</si>
  <si>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</si>
  <si>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</si>
  <si>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</si>
  <si>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</si>
  <si>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</si>
  <si>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</si>
  <si>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</si>
  <si>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</si>
  <si>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</si>
  <si>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</si>
  <si>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</si>
  <si>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</si>
  <si>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</si>
  <si>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</si>
  <si>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</si>
  <si>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</si>
  <si>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</si>
  <si>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</si>
  <si>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</si>
  <si>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</si>
  <si>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</si>
  <si>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</si>
  <si>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</si>
  <si>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</si>
  <si>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</si>
  <si>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</si>
  <si>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</si>
  <si>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</si>
  <si>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</si>
  <si>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</si>
  <si>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</si>
  <si>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</si>
  <si>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</si>
  <si>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</si>
  <si>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</si>
  <si>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</si>
  <si>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</si>
  <si>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</si>
  <si>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</si>
  <si>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</si>
  <si>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</si>
  <si>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</si>
  <si>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</si>
  <si>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</si>
  <si>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</si>
  <si>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</si>
  <si>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</si>
  <si>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</si>
  <si>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</si>
  <si>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</si>
  <si>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</si>
  <si>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</si>
  <si>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</si>
  <si>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</si>
  <si>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</si>
  <si>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</si>
  <si>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</si>
  <si>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</si>
  <si>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</si>
  <si>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</si>
  <si>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</si>
  <si>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</si>
  <si>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</si>
  <si>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</si>
  <si>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</si>
  <si>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</si>
  <si>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</si>
  <si>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</si>
  <si>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</si>
  <si>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</si>
  <si>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</si>
  <si>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</si>
  <si>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</si>
  <si>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</si>
  <si>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</si>
  <si>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</si>
  <si>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</si>
  <si>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</si>
  <si>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</si>
  <si>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</si>
  <si>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</si>
  <si>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</si>
  <si>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</si>
  <si>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</si>
  <si>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</si>
  <si>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</si>
  <si>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</si>
  <si>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</si>
  <si>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</si>
  <si>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</si>
  <si>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</si>
  <si>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</si>
  <si>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</si>
  <si>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</si>
  <si>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</si>
  <si>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</si>
  <si>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</si>
  <si>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</si>
  <si>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</si>
  <si>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</si>
  <si>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</si>
  <si>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</si>
  <si>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</si>
  <si>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</si>
  <si>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</si>
  <si>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</si>
  <si>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</si>
  <si>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</si>
  <si>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</si>
  <si>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</si>
  <si>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</si>
  <si>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</si>
  <si>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</si>
  <si>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</si>
  <si>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</si>
  <si>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</si>
  <si>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</si>
  <si>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</si>
  <si>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</si>
  <si>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</si>
  <si>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</si>
  <si>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</si>
  <si>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</si>
  <si>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</si>
  <si>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</si>
  <si>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</si>
  <si>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</si>
  <si>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</si>
  <si>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</si>
  <si>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</si>
  <si>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</si>
  <si>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</si>
  <si>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</si>
  <si>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</si>
  <si>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</si>
  <si>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</si>
  <si>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</si>
  <si>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</si>
  <si>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</si>
  <si>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</si>
  <si>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</si>
  <si>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</si>
  <si>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</si>
  <si>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</si>
  <si>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</si>
  <si>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</si>
  <si>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</si>
  <si>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</si>
  <si>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</si>
  <si>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</si>
  <si>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</si>
  <si>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</si>
  <si>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</si>
  <si>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</si>
  <si>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</si>
  <si>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</si>
  <si>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</si>
  <si>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</si>
  <si>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</si>
  <si>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</si>
  <si>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</si>
  <si>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</si>
  <si>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</si>
  <si>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</si>
  <si>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</si>
  <si>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</si>
  <si>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</si>
  <si>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</si>
  <si>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</si>
  <si>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</si>
  <si>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</si>
  <si>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</si>
  <si>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</si>
  <si>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</si>
  <si>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</si>
  <si>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</si>
  <si>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</si>
  <si>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</si>
  <si>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</si>
  <si>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</si>
  <si>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</si>
  <si>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</si>
  <si>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</si>
  <si>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</si>
  <si>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</si>
  <si>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</si>
  <si>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</si>
  <si>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</si>
  <si>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</si>
  <si>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</si>
  <si>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</si>
  <si>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</si>
  <si>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</si>
  <si>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</si>
  <si>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</si>
  <si>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</si>
  <si>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</si>
  <si>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</si>
  <si>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</si>
  <si>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</si>
  <si>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</si>
  <si>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</si>
  <si>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</si>
  <si>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</si>
  <si>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</si>
  <si>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</si>
  <si>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</si>
  <si>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</si>
  <si>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</si>
  <si>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</si>
  <si>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</si>
  <si>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</si>
  <si>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</si>
  <si>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</si>
  <si>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</si>
  <si>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</si>
  <si>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</si>
  <si>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</si>
  <si>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</si>
  <si>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</si>
  <si>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</si>
  <si>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</si>
  <si>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</si>
  <si>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</si>
  <si>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</si>
  <si>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</si>
  <si>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</si>
  <si>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</si>
  <si>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</si>
  <si>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</si>
  <si>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</si>
  <si>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</si>
  <si>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</si>
  <si>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</si>
  <si>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</si>
  <si>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</si>
  <si>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</si>
  <si>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</si>
  <si>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</si>
  <si>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</si>
  <si>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</si>
  <si>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</si>
  <si>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</si>
  <si>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</si>
  <si>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</si>
  <si>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</si>
  <si>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</si>
  <si>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</si>
  <si>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</si>
  <si>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</si>
  <si>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</si>
  <si>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</si>
  <si>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</si>
  <si>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</si>
  <si>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</si>
  <si>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</si>
  <si>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</si>
  <si>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</si>
  <si>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</si>
  <si>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</si>
  <si>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</si>
  <si>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</si>
  <si>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</si>
  <si>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</si>
  <si>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</si>
  <si>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</si>
  <si>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</si>
  <si>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</si>
  <si>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</si>
  <si>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</si>
  <si>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</si>
  <si>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</si>
  <si>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</si>
  <si>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</si>
  <si>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</si>
  <si>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</si>
  <si>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</si>
  <si>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</si>
  <si>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</si>
  <si>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</si>
  <si>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</si>
  <si>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</si>
  <si>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</si>
  <si>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</si>
  <si>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</si>
  <si>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</si>
  <si>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</si>
  <si>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</si>
  <si>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</si>
  <si>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</si>
  <si>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</si>
  <si>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</si>
  <si>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</si>
  <si>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</si>
  <si>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</si>
  <si>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</si>
  <si>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</si>
  <si>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</si>
  <si>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</si>
  <si>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</si>
  <si>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</si>
  <si>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</si>
  <si>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</si>
  <si>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</si>
  <si>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</si>
  <si>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</si>
  <si>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</si>
  <si>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</si>
  <si>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</si>
  <si>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</si>
  <si>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</si>
  <si>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</si>
  <si>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</si>
  <si>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</si>
  <si>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</si>
  <si>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</si>
  <si>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</si>
  <si>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</si>
  <si>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</si>
  <si>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</si>
  <si>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</si>
  <si>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</si>
  <si>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</si>
  <si>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</si>
  <si>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</si>
  <si>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</si>
  <si>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</si>
  <si>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</si>
  <si>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</si>
  <si>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</si>
  <si>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</si>
  <si>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</si>
  <si>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</si>
  <si>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</si>
  <si>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</si>
  <si>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</si>
  <si>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</si>
  <si>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</si>
  <si>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</si>
  <si>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</si>
  <si>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</si>
  <si>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</si>
  <si>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</si>
  <si>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</si>
  <si>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</si>
  <si>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</si>
  <si>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</si>
  <si>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</si>
  <si>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</si>
  <si>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</si>
  <si>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</si>
  <si>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</si>
  <si>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</si>
  <si>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</si>
  <si>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</si>
  <si>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</si>
  <si>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</si>
  <si>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</si>
  <si>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</si>
  <si>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</si>
  <si>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</si>
  <si>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</si>
  <si>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</si>
  <si>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</si>
  <si>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</si>
  <si>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</si>
  <si>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</si>
  <si>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</si>
  <si>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</si>
  <si>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</si>
  <si>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</si>
  <si>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</si>
  <si>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</si>
  <si>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</si>
  <si>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</si>
  <si>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</si>
  <si>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</si>
  <si>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</si>
  <si>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</si>
  <si>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</si>
  <si>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</si>
  <si>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</si>
  <si>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</si>
  <si>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</si>
  <si>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</si>
  <si>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</si>
  <si>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</si>
  <si>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</si>
  <si>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</si>
  <si>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</si>
  <si>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</si>
  <si>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</si>
  <si>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</si>
  <si>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</si>
  <si>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</si>
  <si>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</si>
  <si>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</si>
  <si>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</si>
  <si>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</si>
  <si>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</si>
  <si>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</si>
  <si>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</si>
  <si>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</si>
  <si>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</si>
  <si>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</si>
  <si>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</si>
  <si>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</si>
  <si>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</si>
  <si>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</si>
  <si>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</si>
  <si>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</si>
  <si>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</si>
  <si>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</si>
  <si>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</si>
  <si>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</si>
  <si>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</si>
  <si>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</si>
  <si>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</si>
  <si>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</si>
  <si>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</si>
  <si>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</si>
  <si>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</si>
  <si>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</si>
  <si>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</si>
  <si>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</si>
  <si>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</si>
  <si>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</si>
  <si>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</si>
  <si>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</si>
  <si>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</si>
  <si>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</si>
  <si>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</si>
  <si>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</si>
  <si>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</si>
  <si>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</si>
  <si>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</si>
  <si>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</si>
  <si>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</si>
  <si>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</si>
  <si>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</si>
  <si>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</si>
  <si>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</si>
  <si>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</si>
  <si>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</si>
  <si>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</si>
  <si>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</si>
  <si>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</si>
  <si>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</si>
  <si>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</si>
  <si>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</si>
  <si>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</si>
  <si>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</si>
  <si>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</si>
  <si>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</si>
  <si>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</si>
  <si>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</si>
  <si>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</si>
  <si>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</si>
  <si>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</si>
  <si>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</si>
  <si>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</si>
  <si>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</si>
  <si>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</si>
  <si>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</si>
  <si>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</si>
  <si>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</si>
  <si>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</si>
  <si>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</si>
  <si>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</si>
  <si>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</si>
  <si>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</si>
  <si>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</si>
  <si>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</si>
  <si>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</si>
  <si>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</si>
  <si>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</si>
  <si>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</si>
  <si>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</si>
  <si>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</si>
  <si>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</si>
  <si>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</si>
  <si>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</si>
  <si>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</si>
  <si>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</si>
  <si>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</si>
  <si>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</si>
  <si>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</si>
  <si>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</si>
  <si>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</si>
  <si>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</si>
  <si>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</si>
  <si>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</si>
  <si>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</si>
  <si>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</si>
  <si>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</si>
  <si>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</si>
  <si>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</si>
  <si>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</si>
  <si>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</si>
  <si>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</si>
  <si>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</si>
  <si>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</si>
  <si>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</si>
  <si>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</si>
  <si>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</si>
  <si>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</si>
  <si>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</si>
  <si>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</si>
  <si>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</si>
  <si>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</si>
  <si>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</si>
  <si>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</si>
  <si>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</si>
  <si>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</si>
  <si>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</si>
  <si>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</si>
  <si>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</si>
  <si>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</si>
  <si>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</si>
  <si>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</si>
  <si>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</si>
  <si>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</si>
  <si>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</si>
  <si>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</si>
  <si>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</si>
  <si>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</si>
  <si>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</si>
  <si>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</si>
  <si>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</si>
  <si>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</si>
  <si>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</si>
  <si>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</si>
  <si>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</si>
  <si>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</si>
  <si>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</si>
  <si>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</si>
  <si>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</si>
  <si>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</si>
  <si>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</si>
  <si>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</si>
  <si>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</si>
  <si>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</si>
  <si>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</si>
  <si>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</si>
  <si>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</si>
  <si>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</si>
  <si>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</si>
  <si>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</si>
  <si>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</si>
  <si>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</si>
  <si>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</si>
  <si>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</si>
  <si>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</si>
  <si>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</si>
  <si>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</si>
  <si>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</si>
  <si>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</si>
  <si>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</si>
  <si>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</si>
  <si>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</si>
  <si>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</si>
  <si>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</si>
  <si>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</si>
  <si>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</si>
  <si>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</si>
  <si>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</si>
  <si>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</si>
  <si>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</si>
  <si>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</si>
  <si>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</si>
  <si>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</si>
  <si>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</si>
  <si>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</si>
  <si>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</si>
  <si>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</si>
  <si>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</si>
  <si>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</si>
  <si>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</si>
  <si>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</si>
  <si>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</si>
  <si>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</si>
  <si>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</si>
  <si>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</si>
  <si>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</si>
  <si>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</si>
  <si>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</si>
  <si>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</si>
  <si>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</si>
  <si>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</si>
  <si>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</si>
  <si>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</si>
  <si>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</si>
  <si>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</si>
  <si>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</si>
  <si>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</si>
  <si>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</si>
  <si>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</si>
  <si>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</si>
  <si>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</si>
  <si>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</si>
  <si>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</si>
  <si>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</si>
  <si>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</si>
  <si>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</si>
  <si>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</si>
  <si>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</si>
  <si>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</si>
  <si>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</si>
  <si>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</si>
  <si>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</si>
  <si>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</si>
  <si>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</si>
  <si>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</si>
  <si>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</si>
  <si>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</si>
  <si>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</si>
  <si>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</si>
  <si>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</si>
  <si>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</si>
  <si>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</si>
  <si>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</si>
  <si>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</si>
  <si>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</si>
  <si>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</si>
  <si>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</si>
  <si>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</si>
  <si>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</si>
  <si>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</si>
  <si>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</si>
  <si>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</si>
  <si>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</si>
  <si>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</si>
  <si>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</si>
  <si>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</si>
  <si>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</si>
  <si>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</si>
  <si>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</si>
  <si>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</si>
  <si>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</si>
  <si>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</si>
  <si>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</si>
  <si>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</si>
  <si>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</si>
  <si>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</si>
  <si>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</si>
  <si>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</si>
  <si>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</si>
  <si>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</si>
  <si>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</si>
  <si>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</si>
  <si>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</si>
  <si>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</si>
  <si>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</si>
  <si>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</si>
  <si>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</si>
  <si>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</si>
  <si>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</si>
  <si>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</si>
  <si>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</si>
  <si>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</si>
  <si>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</si>
  <si>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</si>
  <si>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</si>
  <si>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</si>
  <si>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</si>
  <si>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</si>
  <si>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</si>
  <si>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</si>
  <si>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</si>
  <si>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</si>
  <si>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</si>
  <si>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</si>
  <si>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</si>
  <si>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</si>
  <si>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</si>
  <si>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</si>
  <si>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</si>
  <si>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</si>
  <si>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</si>
  <si>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</si>
  <si>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</si>
  <si>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</si>
  <si>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</si>
  <si>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</si>
  <si>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</si>
  <si>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</si>
  <si>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</si>
  <si>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</si>
  <si>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</si>
  <si>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</si>
  <si>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</si>
  <si>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</si>
  <si>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</si>
  <si>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</si>
  <si>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</si>
  <si>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</si>
  <si>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</si>
  <si>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</si>
  <si>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</si>
  <si>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</si>
  <si>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</si>
  <si>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</si>
  <si>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</si>
  <si>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</si>
  <si>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</si>
  <si>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</si>
  <si>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</si>
  <si>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</si>
  <si>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</si>
  <si>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</si>
  <si>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</si>
  <si>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</si>
  <si>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</si>
  <si>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</si>
  <si>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</si>
  <si>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</si>
  <si>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</si>
  <si>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</si>
  <si>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</si>
  <si>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</si>
  <si>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</si>
  <si>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</si>
  <si>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</si>
  <si>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</si>
  <si>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</si>
  <si>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</si>
  <si>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</si>
  <si>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</si>
  <si>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</si>
  <si>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</si>
  <si>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</si>
  <si>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</si>
  <si>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</si>
  <si>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</si>
  <si>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</si>
  <si>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</si>
  <si>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</si>
  <si>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</si>
  <si>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</si>
  <si>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</si>
  <si>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</si>
  <si>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</si>
  <si>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</si>
  <si>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</si>
  <si>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</si>
  <si>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</si>
  <si>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</si>
  <si>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</si>
  <si>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</si>
  <si>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</si>
  <si>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</si>
  <si>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</si>
  <si>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</si>
  <si>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</si>
  <si>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</si>
  <si>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</si>
  <si>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</si>
  <si>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</si>
  <si>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</si>
  <si>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</si>
  <si>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</si>
  <si>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</si>
  <si>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</si>
  <si>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</si>
  <si>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</si>
  <si>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</si>
  <si>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</si>
  <si>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</si>
  <si>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</si>
  <si>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</si>
  <si>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</si>
  <si>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</si>
  <si>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</si>
  <si>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</si>
  <si>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</si>
  <si>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</si>
  <si>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</si>
  <si>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</si>
  <si>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</si>
  <si>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</si>
  <si>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</si>
  <si>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</si>
  <si>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</si>
  <si>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</si>
  <si>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</si>
  <si>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</si>
  <si>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</si>
  <si>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</si>
  <si>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</si>
  <si>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</si>
  <si>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</si>
  <si>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</si>
  <si>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</si>
  <si>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</si>
  <si>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</si>
  <si>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</si>
  <si>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</si>
  <si>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</si>
  <si>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</si>
  <si>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</si>
  <si>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</si>
  <si>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</si>
  <si>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</si>
  <si>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</si>
  <si>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</si>
  <si>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</si>
  <si>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</si>
  <si>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</si>
  <si>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</si>
  <si>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</si>
  <si>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</si>
  <si>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</si>
  <si>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</si>
  <si>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</si>
  <si>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</si>
  <si>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</si>
  <si>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</si>
  <si>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</si>
  <si>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</si>
  <si>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</si>
  <si>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</si>
  <si>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</si>
  <si>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</si>
  <si>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</si>
  <si>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</si>
  <si>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</si>
  <si>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</si>
  <si>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</si>
  <si>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</si>
  <si>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</si>
  <si>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</si>
  <si>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</si>
  <si>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</si>
  <si>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</si>
  <si>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</si>
  <si>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</si>
  <si>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</si>
  <si>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</si>
  <si>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</si>
  <si>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</si>
  <si>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</si>
  <si>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</si>
  <si>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</si>
  <si>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</si>
  <si>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</si>
  <si>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</si>
  <si>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</si>
  <si>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</si>
  <si>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</si>
  <si>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</si>
  <si>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</si>
  <si>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</si>
  <si>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</si>
  <si>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</si>
  <si>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</si>
  <si>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</si>
  <si>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</si>
  <si>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</si>
  <si>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</si>
  <si>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</si>
  <si>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</si>
  <si>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</si>
  <si>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</si>
  <si>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</si>
  <si>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</si>
  <si>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</si>
  <si>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</si>
  <si>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</si>
  <si>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</si>
  <si>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</si>
  <si>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</si>
  <si>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</si>
  <si>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</si>
  <si>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</si>
  <si>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</si>
  <si>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</si>
  <si>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</si>
  <si>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</si>
  <si>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</si>
  <si>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</si>
  <si>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</si>
  <si>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</si>
  <si>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</si>
  <si>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</si>
  <si>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</si>
  <si>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</si>
  <si>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</si>
  <si>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</si>
  <si>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</si>
  <si>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</si>
  <si>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</si>
  <si>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</si>
  <si>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</si>
  <si>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</si>
  <si>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</si>
  <si>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</si>
  <si>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</si>
  <si>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</si>
  <si>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</si>
  <si>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</si>
  <si>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</si>
  <si>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</si>
  <si>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</si>
  <si>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</si>
  <si>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</si>
  <si>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</si>
  <si>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</si>
  <si>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</si>
  <si>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</si>
  <si>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</si>
  <si>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</si>
  <si>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</si>
  <si>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</si>
  <si>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</si>
  <si>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</si>
  <si>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</si>
  <si>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</si>
  <si>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</si>
  <si>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</si>
  <si>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</si>
  <si>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</si>
  <si>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</si>
  <si>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</si>
  <si>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</si>
  <si>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</si>
  <si>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</si>
  <si>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</si>
  <si>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</si>
  <si>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</si>
  <si>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</si>
  <si>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</si>
  <si>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</si>
  <si>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</si>
  <si>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</si>
  <si>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</si>
  <si>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</si>
  <si>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</si>
  <si>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</si>
  <si>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</si>
  <si>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</si>
  <si>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</si>
  <si>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</si>
  <si>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</si>
  <si>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</si>
  <si>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</si>
  <si>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</si>
  <si>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</si>
  <si>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</si>
  <si>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</si>
  <si>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</si>
  <si>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</si>
  <si>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</si>
  <si>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</si>
  <si>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</si>
  <si>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</si>
  <si>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</si>
  <si>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</si>
  <si>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</si>
  <si>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</si>
  <si>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</si>
  <si>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</si>
  <si>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</si>
  <si>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</si>
  <si>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</si>
  <si>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</si>
  <si>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</si>
  <si>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</si>
  <si>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</si>
  <si>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</si>
  <si>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</si>
  <si>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</si>
  <si>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</si>
  <si>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</si>
  <si>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</si>
  <si>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</si>
  <si>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</si>
  <si>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</si>
  <si>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</si>
  <si>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</si>
  <si>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</si>
  <si>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</si>
  <si>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</si>
  <si>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</si>
  <si>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</si>
  <si>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</si>
  <si>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</si>
  <si>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</si>
  <si>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</si>
  <si>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</si>
  <si>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</si>
  <si>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</si>
  <si>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</si>
  <si>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</si>
  <si>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</si>
  <si>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</si>
  <si>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</si>
  <si>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</si>
  <si>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</si>
  <si>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</si>
  <si>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</si>
  <si>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</si>
  <si>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</si>
  <si>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</si>
  <si>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</si>
  <si>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</si>
  <si>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</si>
  <si>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</si>
  <si>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</si>
  <si>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</si>
  <si>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</si>
  <si>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</si>
  <si>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</si>
  <si>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</si>
  <si>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</si>
  <si>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</si>
  <si>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</si>
  <si>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</si>
  <si>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</si>
  <si>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</si>
  <si>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</si>
  <si>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</si>
  <si>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</si>
  <si>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</si>
  <si>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</si>
  <si>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</si>
  <si>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</si>
  <si>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</si>
  <si>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</si>
  <si>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</si>
  <si>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</si>
  <si>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</si>
  <si>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</si>
  <si>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</si>
  <si>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</si>
  <si>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</si>
  <si>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</si>
  <si>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</si>
  <si>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</si>
  <si>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</si>
  <si>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</si>
  <si>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</si>
  <si>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</si>
  <si>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</si>
  <si>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</si>
  <si>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</si>
  <si>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</si>
  <si>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</si>
  <si>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</si>
  <si>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</si>
  <si>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</si>
  <si>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</si>
  <si>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</si>
  <si>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</si>
  <si>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</si>
  <si>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</si>
  <si>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</si>
  <si>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</si>
  <si>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</si>
  <si>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</si>
  <si>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</si>
  <si>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</si>
  <si>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</si>
  <si>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</si>
  <si>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</si>
  <si>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</si>
  <si>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</si>
  <si>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</si>
  <si>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</si>
  <si>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</si>
  <si>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</si>
  <si>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</si>
  <si>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</si>
  <si>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</si>
  <si>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</si>
  <si>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</si>
  <si>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</si>
  <si>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</si>
  <si>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</si>
  <si>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</si>
  <si>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</si>
  <si>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</si>
  <si>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</si>
  <si>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</si>
  <si>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</si>
  <si>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</si>
  <si>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</si>
  <si>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</si>
  <si>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</si>
  <si>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</si>
  <si>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</si>
  <si>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</si>
  <si>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</si>
  <si>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</si>
  <si>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</si>
  <si>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</si>
  <si>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</si>
  <si>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</si>
  <si>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</si>
  <si>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</si>
  <si>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</si>
  <si>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</si>
  <si>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</si>
  <si>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</si>
  <si>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</si>
  <si>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</si>
  <si>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</si>
  <si>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</si>
  <si>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</si>
  <si>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</si>
  <si>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</si>
  <si>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</si>
  <si>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</si>
  <si>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</si>
  <si>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</si>
  <si>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</si>
  <si>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</si>
  <si>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</si>
  <si>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</si>
  <si>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</si>
  <si>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</si>
  <si>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</si>
  <si>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</si>
  <si>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</si>
  <si>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</si>
  <si>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</si>
  <si>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</si>
  <si>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</si>
  <si>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</si>
  <si>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</si>
  <si>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</si>
  <si>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</si>
  <si>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</si>
  <si>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</si>
  <si>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</si>
  <si>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</si>
  <si>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</si>
  <si>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</si>
  <si>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</si>
  <si>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</si>
  <si>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</si>
  <si>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</si>
  <si>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</si>
  <si>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</si>
  <si>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</si>
  <si>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</si>
  <si>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</si>
  <si>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</si>
  <si>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</si>
  <si>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</si>
  <si>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</si>
  <si>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</si>
  <si>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</si>
  <si>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</si>
  <si>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</si>
  <si>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</si>
  <si>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</si>
  <si>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</si>
  <si>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</si>
  <si>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</si>
  <si>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</si>
  <si>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</si>
  <si>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</si>
  <si>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</si>
  <si>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</si>
  <si>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</si>
  <si>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</si>
  <si>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</si>
  <si>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</si>
  <si>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</si>
  <si>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</si>
  <si>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</si>
  <si>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</si>
  <si>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</si>
  <si>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</si>
  <si>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</si>
  <si>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</si>
  <si>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</si>
  <si>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</si>
  <si>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</si>
  <si>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</si>
  <si>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</si>
  <si>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</si>
  <si>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</si>
  <si>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</si>
  <si>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</si>
  <si>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</si>
  <si>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</si>
  <si>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</si>
  <si>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</si>
  <si>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</si>
  <si>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</si>
  <si>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</si>
  <si>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</si>
  <si>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</si>
  <si>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</si>
  <si>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</si>
  <si>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</si>
  <si>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</si>
  <si>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</si>
  <si>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</si>
  <si>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</si>
  <si>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</si>
  <si>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</si>
  <si>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</si>
  <si>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</si>
  <si>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</si>
  <si>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</si>
  <si>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</si>
  <si>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</si>
  <si>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</si>
  <si>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</si>
  <si>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</si>
  <si>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</si>
  <si>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</si>
  <si>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</si>
  <si>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</si>
  <si>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</si>
  <si>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</si>
  <si>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</si>
  <si>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</si>
  <si>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</si>
  <si>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</si>
  <si>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</si>
  <si>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</si>
  <si>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</si>
  <si>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</si>
  <si>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</si>
  <si>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</si>
  <si>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</si>
  <si>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</si>
  <si>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</si>
  <si>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</si>
  <si>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</si>
  <si>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</si>
  <si>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</si>
  <si>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</si>
  <si>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</si>
  <si>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</si>
  <si>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</si>
  <si>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</si>
  <si>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</si>
  <si>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</si>
  <si>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</si>
  <si>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</si>
  <si>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</si>
  <si>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</si>
  <si>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</si>
  <si>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</si>
  <si>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</si>
  <si>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</si>
  <si>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</si>
  <si>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</si>
  <si>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</si>
  <si>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</si>
  <si>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</si>
  <si>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</si>
  <si>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</si>
  <si>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</si>
  <si>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</si>
  <si>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</si>
  <si>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</si>
  <si>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</si>
  <si>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</si>
  <si>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</si>
  <si>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</si>
  <si>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</si>
  <si>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</si>
  <si>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</si>
  <si>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</si>
  <si>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</si>
  <si>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</si>
  <si>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</si>
  <si>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</si>
  <si>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</si>
  <si>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</si>
  <si>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</si>
  <si>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</si>
  <si>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</si>
  <si>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</si>
  <si>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</si>
  <si>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</si>
  <si>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</si>
  <si>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</si>
  <si>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</si>
  <si>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</si>
  <si>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</si>
  <si>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</si>
  <si>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</si>
  <si>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</si>
  <si>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</si>
  <si>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</si>
  <si>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</si>
  <si>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</si>
  <si>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</si>
  <si>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</si>
  <si>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</si>
  <si>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</si>
  <si>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</si>
  <si>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</si>
  <si>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</si>
  <si>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</si>
  <si>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</si>
  <si>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</si>
  <si>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</si>
  <si>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</si>
  <si>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</si>
  <si>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</si>
  <si>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</si>
  <si>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</si>
  <si>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</si>
  <si>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</si>
  <si>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</si>
  <si>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</si>
  <si>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</si>
  <si>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</si>
  <si>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</si>
  <si>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</si>
  <si>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</si>
  <si>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</si>
  <si>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</si>
  <si>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</si>
  <si>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</si>
  <si>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</si>
  <si>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</si>
  <si>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</si>
  <si>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</si>
  <si>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</si>
  <si>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</si>
  <si>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</si>
  <si>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</si>
  <si>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</si>
  <si>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</si>
  <si>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</si>
  <si>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</si>
  <si>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</si>
  <si>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</si>
  <si>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</si>
  <si>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</si>
  <si>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</si>
  <si>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</si>
  <si>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</si>
  <si>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</si>
  <si>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</si>
  <si>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</si>
  <si>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</si>
  <si>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</si>
  <si>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</si>
  <si>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</si>
  <si>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</si>
  <si>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</si>
  <si>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</si>
  <si>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</si>
  <si>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</si>
  <si>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</si>
  <si>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</si>
  <si>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</si>
  <si>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</si>
  <si>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</si>
  <si>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</si>
  <si>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</si>
  <si>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</si>
  <si>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</si>
  <si>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</si>
  <si>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</si>
  <si>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</si>
  <si>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</si>
  <si>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</si>
  <si>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</si>
  <si>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</si>
  <si>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</si>
  <si>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</si>
  <si>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</si>
  <si>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</si>
  <si>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</si>
  <si>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</si>
  <si>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</si>
  <si>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</si>
  <si>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</si>
  <si>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</si>
  <si>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</si>
  <si>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</si>
  <si>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</si>
  <si>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</si>
  <si>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</si>
  <si>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</si>
  <si>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</si>
  <si>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</si>
  <si>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</si>
  <si>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</si>
  <si>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</si>
  <si>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</si>
  <si>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</si>
  <si>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</si>
  <si>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</si>
  <si>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</si>
  <si>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</si>
  <si>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</si>
  <si>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</si>
  <si>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</si>
  <si>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</si>
  <si>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</si>
  <si>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</si>
  <si>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</si>
  <si>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</si>
  <si>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</si>
  <si>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</si>
  <si>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</si>
  <si>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</si>
  <si>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</si>
  <si>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</si>
  <si>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</si>
  <si>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</si>
  <si>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</si>
  <si>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</si>
  <si>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</si>
  <si>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</si>
  <si>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</si>
  <si>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</si>
  <si>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</si>
  <si>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</si>
  <si>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</si>
  <si>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</si>
  <si>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</si>
  <si>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</si>
  <si>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</si>
  <si>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</si>
  <si>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</si>
  <si>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</si>
  <si>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</si>
  <si>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</si>
  <si>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</si>
  <si>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</si>
  <si>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</si>
  <si>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</si>
  <si>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</si>
  <si>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</si>
  <si>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</si>
  <si>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</si>
  <si>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</si>
  <si>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</si>
  <si>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</si>
  <si>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</si>
  <si>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</si>
  <si>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</si>
  <si>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</si>
  <si>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</si>
  <si>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</si>
  <si>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</si>
  <si>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</si>
  <si>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</si>
  <si>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</si>
  <si>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</si>
  <si>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</si>
  <si>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</si>
  <si>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</si>
  <si>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</si>
  <si>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</si>
  <si>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</si>
  <si>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</si>
  <si>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</si>
  <si>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</si>
  <si>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</si>
  <si>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</si>
  <si>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</si>
  <si>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</si>
  <si>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</si>
  <si>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</si>
  <si>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</si>
  <si>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</si>
  <si>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</si>
  <si>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</si>
  <si>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</si>
  <si>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</si>
  <si>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</si>
  <si>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</si>
  <si>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</si>
  <si>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</si>
  <si>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</si>
  <si>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</si>
  <si>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</si>
  <si>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</si>
  <si>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</si>
  <si>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</si>
  <si>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</si>
  <si>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</si>
  <si>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</si>
  <si>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</si>
  <si>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</si>
  <si>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</si>
  <si>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</si>
  <si>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</si>
  <si>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</si>
  <si>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</si>
  <si>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</si>
  <si>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</si>
  <si>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</si>
  <si>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</si>
  <si>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</si>
  <si>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</si>
  <si>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</si>
  <si>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</si>
  <si>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</si>
  <si>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</si>
  <si>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</si>
  <si>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</si>
  <si>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</si>
  <si>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</si>
  <si>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</si>
  <si>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</si>
  <si>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</si>
  <si>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</si>
  <si>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</si>
  <si>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</si>
  <si>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</si>
  <si>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</si>
  <si>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</si>
  <si>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</si>
  <si>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</si>
  <si>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</si>
  <si>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</si>
  <si>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</si>
  <si>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</si>
  <si>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</si>
  <si>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</si>
  <si>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</si>
  <si>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</si>
  <si>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</si>
  <si>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</si>
  <si>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</si>
  <si>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</si>
  <si>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</si>
  <si>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</si>
  <si>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</si>
  <si>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</si>
  <si>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</si>
  <si>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</si>
  <si>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</si>
  <si>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</si>
  <si>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</si>
  <si>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</si>
  <si>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</si>
  <si>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</si>
  <si>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</si>
  <si>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</si>
  <si>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</si>
  <si>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</si>
  <si>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</si>
  <si>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</si>
  <si>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</si>
  <si>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</si>
  <si>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</si>
  <si>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</si>
  <si>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</si>
  <si>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</si>
  <si>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</si>
  <si>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</si>
  <si>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</si>
  <si>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</si>
  <si>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</si>
  <si>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</si>
  <si>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</si>
  <si>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</si>
  <si>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</si>
  <si>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</si>
  <si>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</si>
  <si>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</si>
  <si>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</si>
  <si>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</si>
  <si>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</si>
  <si>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</si>
  <si>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</si>
  <si>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</si>
  <si>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</si>
  <si>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</si>
  <si>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</si>
  <si>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</si>
  <si>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</si>
  <si>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</si>
  <si>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</si>
  <si>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</si>
  <si>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</si>
  <si>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</si>
  <si>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</si>
  <si>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</si>
  <si>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</si>
  <si>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</si>
  <si>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</si>
  <si>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</si>
  <si>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</si>
  <si>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</si>
  <si>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</si>
  <si>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</si>
  <si>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</si>
  <si>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</si>
  <si>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</si>
  <si>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</si>
  <si>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</si>
  <si>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</si>
  <si>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</si>
  <si>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</si>
  <si>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</si>
  <si>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</si>
  <si>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</si>
  <si>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</si>
  <si>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</si>
  <si>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</si>
  <si>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</si>
  <si>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</si>
  <si>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</si>
  <si>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</si>
  <si>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</si>
  <si>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</si>
  <si>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</si>
  <si>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</si>
  <si>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</si>
  <si>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</si>
  <si>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</si>
  <si>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</si>
  <si>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</si>
  <si>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</si>
  <si>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</si>
  <si>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</si>
  <si>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</si>
  <si>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</si>
  <si>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</si>
  <si>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</si>
  <si>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</si>
  <si>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</si>
  <si>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</si>
  <si>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</si>
  <si>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</si>
  <si>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</si>
  <si>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</si>
  <si>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</si>
  <si>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</si>
  <si>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</si>
  <si>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</si>
  <si>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</si>
  <si>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</si>
  <si>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</si>
  <si>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</si>
  <si>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</si>
  <si>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</si>
  <si>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</si>
  <si>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</si>
  <si>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</si>
  <si>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</si>
  <si>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</si>
  <si>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</si>
  <si>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</si>
  <si>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</si>
  <si>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</si>
  <si>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</si>
  <si>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</si>
  <si>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</si>
  <si>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</si>
  <si>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</si>
  <si>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</si>
  <si>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</si>
  <si>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</si>
  <si>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</si>
  <si>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</si>
  <si>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</si>
  <si>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</si>
  <si>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</si>
  <si>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</si>
  <si>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</si>
  <si>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</si>
  <si>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</si>
  <si>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</si>
  <si>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</si>
  <si>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</si>
  <si>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</si>
  <si>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</si>
  <si>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</si>
  <si>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</si>
  <si>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</si>
  <si>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</si>
  <si>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</si>
  <si>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</si>
  <si>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</si>
  <si>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</si>
  <si>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</si>
  <si>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</si>
  <si>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</si>
  <si>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</si>
  <si>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</si>
  <si>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</si>
  <si>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</si>
  <si>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</si>
  <si>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</si>
  <si>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</si>
  <si>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</si>
  <si>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</si>
  <si>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</si>
  <si>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</si>
  <si>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</si>
  <si>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</si>
  <si>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</si>
  <si>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</si>
  <si>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</si>
  <si>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</si>
  <si>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</si>
  <si>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</si>
  <si>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</si>
  <si>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</si>
  <si>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</si>
  <si>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</si>
  <si>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</si>
  <si>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</si>
  <si>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</si>
  <si>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</si>
  <si>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</si>
  <si>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</si>
  <si>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</si>
  <si>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</si>
  <si>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</si>
  <si>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</si>
  <si>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</si>
  <si>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</si>
  <si>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</si>
  <si>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</si>
  <si>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</si>
  <si>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</si>
  <si>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</si>
  <si>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</si>
  <si>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</si>
  <si>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</si>
  <si>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</si>
  <si>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</si>
  <si>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</si>
  <si>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</si>
  <si>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</si>
  <si>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</si>
  <si>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</si>
  <si>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</si>
  <si>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</si>
  <si>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</si>
  <si>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</si>
  <si>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</si>
  <si>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</si>
  <si>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</si>
  <si>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</si>
  <si>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</si>
  <si>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</si>
  <si>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</si>
  <si>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</si>
  <si>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</si>
  <si>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</si>
  <si>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</si>
  <si>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</si>
  <si>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</si>
  <si>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</si>
  <si>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</si>
  <si>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</si>
  <si>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</si>
  <si>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</si>
  <si>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</si>
  <si>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</si>
  <si>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</si>
  <si>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</si>
  <si>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</si>
  <si>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</si>
  <si>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</si>
  <si>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</si>
  <si>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</si>
  <si>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</si>
  <si>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</si>
  <si>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</si>
  <si>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</si>
  <si>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</si>
  <si>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</si>
  <si>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</si>
  <si>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</si>
  <si>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</si>
  <si>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</si>
  <si>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</si>
  <si>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</si>
  <si>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</si>
  <si>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</si>
  <si>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</si>
  <si>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</si>
  <si>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</si>
  <si>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</si>
  <si>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</si>
  <si>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</si>
  <si>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</si>
  <si>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</si>
  <si>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</si>
  <si>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</si>
  <si>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</si>
  <si>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</si>
  <si>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</si>
  <si>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</si>
  <si>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</si>
  <si>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</si>
  <si>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</si>
  <si>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</si>
  <si>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</si>
  <si>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</si>
  <si>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</si>
  <si>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</si>
  <si>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</si>
  <si>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</si>
  <si>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</si>
  <si>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</si>
  <si>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</si>
  <si>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</si>
  <si>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</si>
  <si>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</si>
  <si>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</si>
  <si>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</si>
  <si>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</si>
  <si>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</si>
  <si>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</si>
  <si>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</si>
  <si>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</si>
  <si>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</si>
  <si>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</si>
  <si>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</si>
  <si>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</si>
  <si>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</si>
  <si>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</si>
  <si>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</si>
  <si>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</si>
  <si>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</si>
  <si>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</si>
  <si>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</si>
  <si>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</si>
  <si>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</si>
  <si>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</si>
  <si>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</si>
  <si>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</si>
  <si>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</si>
  <si>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</si>
  <si>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</si>
  <si>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</si>
  <si>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</si>
  <si>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</si>
  <si>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</si>
  <si>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</si>
  <si>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</si>
  <si>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</si>
  <si>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</si>
  <si>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</si>
  <si>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</si>
  <si>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</si>
  <si>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</si>
  <si>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</si>
  <si>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</si>
  <si>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</si>
  <si>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</si>
  <si>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</si>
  <si>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</si>
  <si>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</si>
  <si>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</si>
  <si>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</si>
  <si>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</si>
  <si>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</si>
  <si>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</si>
  <si>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</si>
  <si>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</si>
  <si>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</si>
  <si>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</si>
  <si>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</si>
  <si>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</si>
  <si>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</si>
  <si>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</si>
  <si>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</si>
  <si>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</si>
  <si>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</si>
  <si>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</si>
  <si>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</si>
  <si>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</si>
  <si>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</si>
  <si>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</si>
  <si>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</si>
  <si>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</si>
  <si>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</si>
  <si>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</si>
  <si>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</si>
  <si>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</si>
  <si>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</si>
  <si>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</si>
  <si>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</si>
  <si>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</si>
  <si>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</si>
  <si>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</si>
  <si>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</si>
  <si>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</si>
  <si>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</si>
  <si>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</si>
  <si>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</si>
  <si>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</si>
  <si>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</si>
  <si>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</si>
  <si>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</si>
  <si>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</si>
  <si>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</si>
  <si>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</si>
  <si>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</si>
  <si>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</si>
  <si>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</si>
  <si>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</si>
  <si>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</si>
  <si>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</si>
  <si>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</si>
  <si>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</si>
  <si>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</si>
  <si>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</si>
  <si>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</si>
  <si>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</si>
  <si>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</si>
  <si>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</si>
  <si>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</si>
  <si>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</si>
  <si>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</si>
  <si>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</si>
  <si>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</si>
  <si>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</si>
  <si>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</si>
  <si>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</si>
  <si>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</si>
  <si>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</si>
  <si>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</si>
  <si>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</si>
  <si>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</si>
  <si>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</si>
  <si>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</si>
  <si>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</si>
  <si>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</si>
  <si>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</si>
  <si>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</si>
  <si>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</si>
  <si>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</si>
  <si>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</si>
  <si>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</si>
  <si>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</si>
  <si>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</si>
  <si>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</si>
  <si>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</si>
  <si>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</si>
  <si>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</si>
  <si>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</si>
  <si>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</si>
  <si>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</si>
  <si>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</si>
  <si>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</si>
  <si>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</si>
  <si>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</si>
  <si>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</si>
  <si>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</si>
  <si>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</si>
  <si>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</si>
  <si>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</si>
  <si>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</si>
  <si>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</si>
  <si>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</si>
  <si>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</si>
  <si>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</si>
  <si>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</si>
  <si>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</si>
  <si>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</si>
  <si>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</si>
  <si>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</si>
  <si>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</si>
  <si>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</si>
  <si>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</si>
  <si>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</si>
  <si>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</si>
  <si>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</si>
  <si>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</si>
  <si>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</si>
  <si>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</si>
  <si>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</si>
  <si>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</si>
  <si>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</si>
  <si>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</si>
  <si>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</si>
  <si>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</si>
  <si>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</si>
  <si>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</si>
  <si>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</si>
  <si>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</si>
  <si>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</si>
  <si>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</si>
  <si>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</si>
  <si>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</si>
  <si>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</si>
  <si>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</si>
  <si>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</si>
  <si>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</si>
  <si>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</si>
  <si>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</si>
  <si>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</si>
  <si>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</si>
  <si>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</si>
  <si>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</si>
  <si>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</si>
  <si>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</si>
  <si>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</si>
  <si>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</si>
  <si>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</si>
  <si>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</si>
  <si>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</si>
  <si>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</si>
  <si>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</si>
  <si>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</si>
  <si>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</si>
  <si>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</si>
  <si>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</si>
  <si>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</si>
  <si>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</si>
  <si>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</si>
  <si>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</si>
  <si>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</si>
  <si>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</si>
  <si>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</si>
  <si>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</si>
  <si>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</si>
  <si>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</si>
  <si>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</si>
  <si>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</si>
  <si>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</si>
  <si>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</si>
  <si>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</si>
  <si>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</si>
  <si>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</si>
  <si>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</si>
  <si>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</si>
  <si>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</si>
  <si>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</si>
  <si>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</si>
  <si>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</si>
  <si>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</si>
  <si>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</si>
  <si>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</si>
  <si>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</si>
  <si>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</si>
  <si>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</si>
  <si>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</si>
  <si>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</si>
  <si>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</si>
  <si>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</si>
  <si>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</si>
  <si>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</si>
  <si>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</si>
  <si>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</si>
  <si>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</si>
  <si>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</si>
  <si>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</si>
  <si>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</si>
  <si>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</si>
  <si>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</si>
  <si>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</si>
  <si>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</si>
  <si>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</si>
  <si>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</si>
  <si>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</si>
  <si>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</si>
  <si>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</si>
  <si>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</si>
  <si>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</si>
  <si>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</si>
  <si>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</si>
  <si>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</si>
  <si>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</si>
  <si>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</si>
  <si>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</si>
  <si>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</si>
  <si>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</si>
  <si>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</si>
  <si>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</si>
  <si>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</si>
  <si>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</si>
  <si>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</si>
  <si>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</si>
  <si>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</si>
  <si>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</si>
  <si>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</si>
  <si>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</si>
  <si>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</si>
  <si>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</si>
  <si>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</si>
  <si>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</si>
  <si>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</si>
  <si>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</si>
  <si>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</si>
  <si>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</si>
  <si>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</si>
  <si>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</si>
  <si>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</si>
  <si>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</si>
  <si>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</si>
  <si>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</si>
  <si>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</si>
  <si>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</si>
  <si>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</si>
  <si>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</si>
  <si>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</si>
  <si>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</si>
  <si>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</si>
  <si>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</si>
  <si>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</si>
  <si>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</si>
  <si>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</si>
  <si>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</si>
  <si>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</si>
  <si>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</si>
  <si>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</si>
  <si>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</si>
  <si>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</si>
  <si>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</si>
  <si>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</si>
  <si>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</si>
  <si>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</si>
  <si>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</si>
  <si>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</si>
  <si>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</si>
  <si>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</si>
  <si>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</si>
  <si>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</si>
  <si>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</si>
  <si>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</si>
  <si>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</si>
  <si>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</si>
  <si>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</si>
  <si>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</si>
  <si>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</si>
  <si>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</si>
  <si>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</si>
  <si>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</si>
  <si>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</si>
  <si>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</si>
  <si>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</si>
  <si>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</si>
  <si>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</si>
  <si>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</si>
  <si>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</si>
  <si>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</si>
  <si>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</si>
  <si>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</si>
  <si>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</si>
  <si>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</si>
  <si>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</si>
  <si>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</si>
  <si>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</si>
  <si>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</si>
  <si>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</si>
  <si>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</si>
  <si>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</si>
  <si>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</si>
  <si>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</si>
  <si>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</si>
  <si>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</si>
  <si>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</si>
  <si>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</si>
  <si>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</si>
  <si>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</si>
  <si>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</si>
  <si>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</si>
  <si>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</si>
  <si>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</si>
  <si>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</si>
  <si>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</si>
  <si>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</si>
  <si>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</si>
  <si>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</si>
  <si>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</si>
  <si>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</si>
  <si>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</si>
  <si>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</si>
  <si>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</si>
  <si>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</si>
  <si>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</si>
  <si>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</si>
  <si>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</si>
  <si>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</si>
  <si>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</si>
  <si>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</si>
  <si>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</si>
  <si>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</si>
  <si>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</si>
  <si>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</si>
  <si>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</si>
  <si>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</si>
  <si>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</si>
  <si>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</si>
  <si>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</si>
  <si>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</si>
  <si>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</si>
  <si>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</si>
  <si>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</si>
  <si>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</si>
  <si>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</si>
  <si>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</si>
  <si>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</si>
  <si>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</si>
  <si>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</si>
  <si>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</si>
  <si>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</si>
  <si>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</si>
  <si>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</si>
  <si>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</si>
  <si>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</si>
  <si>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</si>
  <si>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</si>
  <si>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</si>
  <si>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</si>
  <si>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</si>
  <si>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</si>
  <si>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</si>
  <si>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</si>
  <si>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</si>
  <si>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</si>
  <si>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</si>
  <si>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</si>
  <si>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</si>
  <si>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</si>
  <si>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</si>
  <si>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</si>
  <si>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</si>
  <si>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</si>
  <si>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</si>
  <si>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</si>
  <si>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</si>
  <si>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</si>
  <si>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</si>
  <si>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</si>
  <si>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</si>
  <si>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</si>
  <si>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</si>
  <si>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</si>
  <si>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</si>
  <si>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</si>
  <si>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</si>
  <si>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</si>
  <si>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</si>
  <si>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</si>
  <si>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</si>
  <si>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</si>
  <si>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</si>
  <si>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</si>
  <si>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</si>
  <si>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</si>
  <si>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</si>
  <si>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</si>
  <si>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</si>
  <si>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</si>
  <si>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</si>
  <si>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</si>
  <si>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</si>
  <si>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</si>
  <si>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</si>
  <si>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</si>
  <si>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</si>
  <si>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</si>
  <si>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</si>
  <si>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</si>
  <si>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</si>
  <si>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</si>
  <si>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</si>
  <si>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</si>
  <si>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</si>
  <si>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</si>
  <si>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</si>
  <si>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</si>
  <si>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</si>
  <si>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</si>
  <si>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</si>
  <si>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</si>
  <si>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</si>
  <si>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</si>
  <si>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</si>
  <si>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</si>
  <si>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</si>
  <si>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</si>
  <si>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</si>
  <si>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</si>
  <si>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</si>
  <si>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</si>
  <si>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</si>
  <si>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</si>
  <si>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</si>
  <si>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</si>
  <si>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</si>
  <si>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</si>
  <si>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</si>
  <si>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</si>
  <si>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</si>
  <si>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</si>
  <si>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</si>
  <si>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</si>
  <si>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</si>
  <si>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</si>
  <si>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</si>
  <si>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</si>
  <si>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</si>
  <si>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</si>
  <si>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</si>
  <si>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</si>
  <si>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</si>
  <si>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</si>
  <si>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</si>
  <si>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</si>
  <si>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</si>
  <si>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</si>
  <si>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</si>
  <si>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</si>
  <si>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</si>
  <si>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</si>
  <si>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</si>
  <si>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</si>
  <si>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</si>
  <si>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</si>
  <si>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</si>
  <si>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</si>
  <si>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</si>
  <si>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</si>
  <si>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</si>
  <si>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</si>
  <si>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</si>
  <si>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</si>
  <si>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</si>
  <si>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</si>
  <si>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</si>
  <si>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</si>
  <si>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</si>
  <si>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</si>
  <si>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</si>
  <si>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</si>
  <si>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</si>
  <si>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</si>
  <si>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</si>
  <si>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</si>
  <si>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</si>
  <si>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</si>
  <si>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</si>
  <si>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</si>
  <si>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</si>
  <si>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</si>
  <si>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</si>
  <si>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</si>
  <si>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</si>
  <si>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</si>
  <si>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</si>
  <si>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</si>
  <si>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</si>
  <si>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</si>
  <si>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</si>
  <si>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</si>
  <si>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</si>
  <si>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</si>
  <si>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</si>
  <si>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</si>
  <si>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</si>
  <si>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</si>
  <si>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</si>
  <si>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</si>
  <si>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</si>
  <si>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</si>
  <si>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</si>
  <si>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</si>
  <si>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</si>
  <si>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</si>
  <si>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</si>
  <si>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</si>
  <si>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</si>
  <si>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</si>
  <si>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</si>
  <si>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</si>
  <si>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</si>
  <si>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</si>
  <si>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</si>
  <si>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</si>
  <si>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</si>
  <si>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</si>
  <si>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</si>
  <si>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</si>
  <si>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</si>
  <si>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</si>
  <si>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</si>
  <si>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</si>
  <si>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</si>
  <si>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</si>
  <si>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</si>
  <si>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</si>
  <si>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</si>
  <si>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</si>
  <si>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</si>
  <si>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</si>
  <si>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</si>
  <si>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</si>
  <si>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</si>
  <si>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</si>
  <si>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</si>
  <si>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</si>
  <si>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</si>
  <si>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</si>
  <si>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</si>
  <si>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</si>
  <si>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</si>
  <si>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</si>
  <si>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</si>
  <si>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</si>
  <si>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</si>
  <si>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</si>
  <si>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</si>
  <si>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</si>
  <si>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</si>
  <si>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</si>
  <si>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</si>
  <si>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</si>
  <si>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</si>
  <si>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</si>
  <si>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</si>
  <si>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</si>
  <si>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</si>
  <si>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</si>
  <si>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</si>
  <si>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</si>
  <si>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</si>
  <si>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</si>
  <si>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</si>
  <si>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</si>
  <si>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</si>
  <si>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</si>
  <si>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</si>
  <si>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</si>
  <si>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</si>
  <si>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</si>
  <si>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</si>
  <si>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</si>
  <si>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</si>
  <si>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</si>
  <si>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</si>
  <si>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</si>
  <si>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</si>
  <si>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</si>
  <si>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</si>
  <si>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</si>
  <si>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</si>
  <si>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</si>
  <si>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</si>
  <si>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</si>
  <si>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</si>
  <si>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</si>
  <si>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</si>
  <si>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</si>
  <si>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</si>
  <si>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</si>
  <si>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</si>
  <si>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</si>
  <si>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</si>
  <si>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</si>
  <si>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</si>
  <si>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</si>
  <si>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</si>
  <si>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</si>
  <si>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</si>
  <si>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</si>
  <si>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</si>
  <si>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</si>
  <si>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</si>
  <si>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</si>
  <si>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</si>
  <si>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</si>
  <si>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</si>
  <si>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</si>
  <si>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</si>
  <si>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</si>
  <si>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</si>
  <si>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</si>
  <si>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</si>
  <si>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</si>
  <si>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</si>
  <si>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</si>
  <si>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</si>
  <si>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</si>
  <si>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</si>
  <si>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</si>
  <si>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</si>
  <si>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</si>
  <si>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</si>
  <si>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</si>
  <si>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</si>
  <si>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</si>
  <si>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</si>
  <si>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</si>
  <si>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</si>
  <si>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</si>
  <si>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</si>
  <si>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</si>
  <si>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</si>
  <si>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</si>
  <si>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</si>
  <si>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</si>
  <si>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</si>
  <si>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</si>
  <si>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</si>
  <si>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</si>
  <si>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</si>
  <si>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</si>
  <si>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</si>
  <si>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</si>
  <si>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</si>
  <si>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</si>
  <si>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</si>
  <si>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</si>
  <si>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</si>
  <si>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</si>
  <si>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</si>
  <si>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</si>
  <si>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</si>
  <si>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</si>
  <si>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</si>
  <si>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</si>
  <si>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</si>
  <si>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</si>
  <si>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</si>
  <si>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</si>
  <si>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</si>
  <si>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</si>
  <si>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</si>
  <si>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</si>
  <si>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</si>
  <si>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</si>
  <si>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</si>
  <si>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</si>
  <si>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</si>
  <si>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</si>
  <si>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</si>
  <si>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</si>
  <si>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</si>
  <si>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</si>
  <si>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</si>
  <si>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</si>
  <si>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</si>
  <si>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</si>
  <si>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</si>
  <si>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</si>
  <si>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</si>
  <si>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</si>
  <si>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</si>
  <si>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</si>
  <si>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</si>
  <si>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</si>
  <si>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</si>
  <si>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</si>
  <si>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</si>
  <si>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</si>
  <si>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</si>
  <si>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</si>
  <si>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</si>
  <si>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</si>
  <si>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</si>
  <si>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</si>
  <si>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</si>
  <si>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</si>
  <si>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</si>
  <si>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</si>
  <si>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</si>
  <si>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</si>
  <si>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</si>
  <si>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</si>
  <si>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</si>
  <si>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</si>
  <si>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</si>
  <si>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</si>
  <si>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</si>
  <si>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</si>
  <si>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</si>
  <si>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</si>
  <si>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</si>
  <si>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</si>
  <si>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</si>
  <si>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</si>
  <si>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</si>
  <si>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</si>
  <si>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</si>
  <si>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</si>
  <si>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</si>
  <si>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</si>
  <si>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</si>
  <si>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</si>
  <si>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</si>
  <si>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</si>
  <si>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</si>
  <si>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</si>
  <si>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</si>
  <si>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</si>
  <si>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</si>
  <si>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</si>
  <si>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</si>
  <si>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</si>
  <si>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</si>
  <si>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</si>
  <si>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</si>
  <si>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</si>
  <si>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</si>
  <si>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</si>
  <si>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</si>
  <si>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</si>
  <si>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</si>
  <si>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</si>
  <si>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</si>
  <si>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</si>
  <si>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</si>
  <si>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</si>
  <si>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</si>
  <si>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</si>
  <si>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</si>
  <si>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</si>
  <si>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</si>
  <si>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</si>
  <si>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</si>
  <si>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</si>
  <si>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</si>
  <si>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</si>
  <si>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</si>
  <si>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</si>
  <si>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</si>
  <si>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</si>
  <si>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</si>
  <si>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</si>
  <si>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</si>
  <si>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</si>
  <si>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</si>
  <si>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</si>
  <si>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</si>
  <si>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</si>
  <si>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</si>
  <si>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</si>
  <si>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</si>
  <si>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</si>
  <si>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</si>
  <si>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</si>
  <si>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</si>
  <si>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</si>
  <si>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</si>
  <si>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</si>
  <si>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</si>
  <si>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</si>
  <si>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</si>
  <si>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</si>
  <si>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</si>
  <si>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</si>
  <si>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</si>
  <si>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</si>
  <si>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</si>
  <si>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</si>
  <si>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</si>
  <si>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</si>
  <si>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</si>
  <si>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</si>
  <si>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</si>
  <si>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</si>
  <si>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</si>
  <si>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</si>
  <si>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</si>
  <si>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</si>
  <si>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</si>
  <si>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</si>
  <si>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</si>
  <si>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</si>
  <si>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</si>
  <si>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</si>
  <si>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</si>
  <si>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</si>
  <si>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</si>
  <si>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</si>
  <si>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</si>
  <si>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</si>
  <si>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</si>
  <si>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</si>
  <si>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</si>
  <si>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</si>
  <si>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</si>
  <si>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</si>
  <si>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</si>
  <si>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</si>
  <si>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</si>
  <si>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</si>
  <si>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</si>
  <si>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</si>
  <si>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</si>
  <si>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</si>
  <si>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</si>
  <si>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</si>
  <si>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</si>
  <si>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</si>
  <si>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</si>
  <si>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</si>
  <si>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</si>
  <si>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</si>
  <si>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</si>
  <si>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</si>
  <si>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</si>
  <si>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</si>
  <si>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</si>
  <si>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</si>
  <si>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</si>
  <si>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</si>
  <si>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</si>
  <si>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</si>
  <si>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</si>
  <si>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</si>
  <si>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</si>
  <si>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</si>
  <si>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</si>
  <si>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</si>
  <si>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</si>
  <si>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</si>
  <si>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</si>
  <si>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</si>
  <si>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</si>
  <si>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</si>
  <si>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</si>
  <si>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</si>
  <si>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</si>
  <si>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</si>
  <si>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</si>
  <si>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</si>
  <si>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</si>
  <si>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</si>
  <si>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</si>
  <si>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</si>
  <si>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</si>
  <si>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</si>
  <si>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</si>
  <si>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</si>
  <si>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</si>
  <si>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</si>
  <si>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</si>
  <si>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</si>
  <si>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</si>
  <si>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</si>
  <si>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</si>
  <si>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</si>
  <si>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</si>
  <si>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</si>
  <si>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</si>
  <si>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</si>
  <si>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</si>
  <si>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</si>
  <si>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</si>
  <si>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</si>
  <si>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</si>
  <si>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</si>
  <si>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</si>
  <si>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</si>
  <si>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</si>
  <si>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</si>
  <si>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</si>
  <si>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</si>
  <si>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</si>
  <si>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</si>
  <si>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</si>
  <si>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</si>
  <si>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</si>
  <si>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</si>
  <si>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</si>
  <si>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</si>
  <si>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</si>
  <si>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</si>
  <si>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</si>
  <si>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</si>
  <si>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</si>
  <si>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</si>
  <si>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</si>
  <si>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</si>
  <si>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</si>
  <si>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</si>
  <si>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</si>
  <si>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</si>
  <si>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</si>
  <si>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</si>
  <si>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</si>
  <si>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</si>
  <si>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</si>
  <si>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</si>
  <si>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</si>
  <si>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</si>
  <si>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</si>
  <si>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</si>
  <si>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</si>
  <si>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</si>
  <si>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</si>
  <si>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</si>
  <si>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</si>
  <si>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</si>
  <si>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</si>
  <si>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</si>
  <si>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</si>
  <si>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</si>
  <si>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</si>
  <si>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</si>
  <si>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</si>
  <si>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</si>
  <si>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</si>
  <si>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</si>
  <si>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</si>
  <si>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</si>
  <si>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</si>
  <si>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</si>
  <si>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</si>
  <si>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</si>
  <si>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</si>
  <si>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</si>
  <si>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</si>
  <si>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</si>
  <si>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</si>
  <si>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</si>
  <si>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</si>
  <si>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</si>
  <si>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</si>
  <si>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</si>
  <si>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</si>
  <si>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</si>
  <si>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</si>
  <si>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</si>
  <si>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</si>
  <si>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</si>
  <si>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</si>
  <si>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</si>
  <si>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</si>
  <si>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</si>
  <si>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</si>
  <si>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</si>
  <si>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</si>
  <si>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</si>
  <si>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</si>
  <si>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</si>
  <si>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</si>
  <si>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</si>
  <si>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</si>
  <si>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</si>
  <si>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</si>
  <si>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</si>
  <si>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</si>
  <si>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</si>
  <si>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</si>
  <si>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</si>
  <si>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</si>
  <si>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</si>
  <si>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</si>
  <si>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</si>
  <si>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</si>
  <si>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</si>
  <si>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</si>
  <si>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</si>
  <si>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</si>
  <si>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</si>
  <si>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</si>
  <si>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</si>
  <si>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</si>
  <si>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</si>
  <si>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</si>
  <si>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</si>
  <si>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</si>
  <si>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</si>
  <si>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</si>
  <si>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</si>
  <si>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</si>
  <si>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</si>
  <si>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</si>
  <si>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</si>
  <si>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</si>
  <si>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</si>
  <si>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</si>
  <si>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</si>
  <si>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</si>
  <si>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</si>
  <si>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</si>
  <si>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</si>
  <si>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</si>
  <si>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</si>
  <si>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</si>
  <si>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</si>
  <si>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</si>
  <si>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</si>
  <si>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</si>
  <si>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</si>
  <si>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</si>
  <si>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</si>
  <si>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</si>
  <si>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</si>
  <si>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</si>
  <si>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</si>
  <si>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</si>
  <si>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</si>
  <si>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</si>
  <si>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</si>
  <si>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</si>
  <si>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</si>
  <si>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</si>
  <si>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</si>
  <si>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</si>
  <si>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</si>
  <si>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</si>
  <si>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</si>
  <si>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</si>
  <si>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</si>
  <si>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</si>
  <si>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</si>
  <si>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</si>
  <si>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</si>
  <si>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</si>
  <si>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</si>
  <si>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</si>
  <si>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</si>
  <si>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</si>
  <si>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</si>
  <si>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</si>
  <si>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</si>
  <si>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</si>
  <si>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</si>
  <si>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</si>
  <si>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</si>
  <si>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</si>
  <si>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</si>
  <si>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</si>
  <si>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</si>
  <si>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</si>
  <si>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</si>
  <si>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</si>
  <si>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</si>
  <si>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</si>
  <si>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</si>
  <si>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</si>
  <si>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</si>
  <si>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</si>
  <si>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</si>
  <si>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</si>
  <si>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</si>
  <si>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</si>
  <si>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</si>
  <si>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</si>
  <si>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</si>
  <si>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</si>
  <si>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</si>
  <si>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</si>
  <si>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</si>
  <si>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</si>
  <si>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</si>
  <si>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</si>
  <si>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</si>
  <si>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</si>
  <si>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</si>
  <si>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</si>
  <si>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</si>
  <si>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</si>
  <si>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</si>
  <si>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</si>
  <si>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</si>
  <si>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</si>
  <si>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</si>
  <si>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</si>
  <si>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</si>
  <si>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</si>
  <si>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</si>
  <si>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</si>
  <si>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</si>
  <si>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</si>
  <si>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</si>
  <si>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</si>
  <si>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</si>
  <si>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</si>
  <si>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</si>
  <si>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</si>
  <si>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</si>
  <si>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</si>
  <si>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</si>
  <si>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</si>
  <si>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</si>
  <si>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</si>
  <si>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</si>
  <si>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</si>
  <si>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</si>
  <si>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</si>
  <si>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</si>
  <si>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</si>
  <si>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</si>
  <si>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</si>
  <si>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</si>
  <si>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</si>
  <si>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</si>
  <si>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</si>
  <si>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</si>
  <si>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</si>
  <si>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</si>
  <si>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</si>
  <si>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</si>
  <si>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</si>
  <si>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</si>
  <si>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</si>
  <si>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</si>
  <si>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</si>
  <si>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</si>
  <si>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</si>
  <si>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</si>
  <si>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</si>
  <si>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</si>
  <si>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</si>
  <si>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</si>
  <si>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</si>
  <si>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</si>
  <si>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</si>
  <si>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</si>
  <si>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</si>
  <si>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</si>
  <si>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</si>
  <si>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</si>
  <si>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</si>
  <si>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</si>
  <si>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</si>
  <si>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</si>
  <si>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</si>
  <si>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</si>
  <si>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</si>
  <si>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</si>
  <si>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</si>
  <si>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</si>
  <si>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</si>
  <si>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</si>
  <si>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</si>
  <si>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</si>
  <si>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</si>
  <si>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</si>
  <si>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</si>
  <si>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</si>
  <si>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</si>
  <si>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</si>
  <si>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</si>
  <si>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</si>
  <si>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</si>
  <si>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</si>
  <si>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</si>
  <si>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</si>
  <si>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</si>
  <si>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</si>
  <si>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</si>
  <si>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</si>
  <si>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</si>
  <si>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</si>
  <si>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</si>
  <si>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</si>
  <si>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</si>
  <si>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</si>
  <si>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</si>
  <si>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</si>
  <si>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</si>
  <si>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</si>
  <si>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</si>
  <si>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</si>
  <si>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</si>
  <si>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</si>
  <si>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</si>
  <si>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</si>
  <si>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</si>
  <si>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</si>
  <si>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</si>
  <si>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</si>
  <si>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</si>
  <si>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</si>
  <si>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</si>
  <si>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</si>
  <si>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</si>
  <si>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</si>
  <si>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</si>
  <si>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</si>
  <si>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</si>
  <si>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</si>
  <si>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</si>
  <si>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</si>
  <si>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</si>
  <si>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</si>
  <si>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</si>
  <si>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</si>
  <si>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</si>
  <si>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</si>
  <si>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</si>
  <si>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</si>
  <si>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</si>
  <si>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</si>
  <si>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</si>
  <si>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</si>
  <si>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</si>
  <si>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</si>
  <si>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</si>
  <si>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</si>
  <si>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</si>
  <si>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</si>
  <si>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</si>
  <si>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</si>
  <si>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</si>
  <si>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</si>
  <si>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</si>
  <si>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</si>
  <si>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</si>
  <si>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</si>
  <si>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</si>
  <si>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</si>
  <si>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</si>
  <si>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</si>
  <si>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</si>
  <si>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</si>
  <si>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</si>
  <si>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</si>
  <si>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</si>
  <si>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</si>
  <si>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</si>
  <si>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</si>
  <si>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</si>
  <si>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</si>
  <si>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</si>
  <si>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</si>
  <si>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</si>
  <si>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</si>
  <si>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</si>
  <si>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</si>
  <si>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</si>
  <si>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</si>
  <si>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</si>
  <si>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</si>
  <si>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</si>
  <si>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</si>
  <si>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</si>
  <si>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</si>
  <si>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</si>
  <si>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</si>
  <si>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</si>
  <si>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</si>
  <si>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</si>
  <si>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</si>
  <si>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</si>
  <si>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</si>
  <si>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</si>
  <si>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</si>
  <si>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</si>
  <si>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</si>
  <si>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</si>
  <si>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</si>
  <si>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</si>
  <si>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</si>
  <si>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</si>
  <si>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</si>
  <si>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</si>
  <si>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</si>
  <si>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</si>
  <si>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</si>
  <si>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</si>
  <si>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</si>
  <si>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</si>
  <si>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</si>
  <si>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</si>
  <si>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</si>
  <si>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</si>
  <si>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</si>
  <si>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</si>
  <si>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</si>
  <si>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</si>
  <si>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</si>
  <si>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</si>
  <si>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</si>
  <si>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</si>
  <si>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</si>
  <si>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</si>
  <si>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</si>
  <si>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</si>
  <si>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</si>
  <si>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</si>
  <si>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</si>
  <si>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</si>
  <si>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</si>
  <si>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</si>
  <si>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</si>
  <si>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</si>
  <si>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</si>
  <si>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</si>
  <si>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</si>
  <si>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</si>
  <si>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</si>
  <si>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</si>
  <si>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</si>
  <si>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</si>
  <si>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</si>
  <si>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</si>
  <si>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</si>
  <si>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</si>
  <si>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</si>
  <si>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</si>
  <si>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</si>
  <si>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</si>
  <si>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</si>
  <si>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</si>
  <si>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</si>
  <si>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</si>
  <si>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</si>
  <si>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</si>
  <si>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</si>
  <si>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</si>
  <si>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</si>
  <si>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</si>
  <si>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</si>
  <si>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</si>
  <si>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</si>
  <si>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</si>
  <si>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</si>
  <si>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</si>
  <si>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</si>
  <si>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</si>
  <si>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</si>
  <si>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</si>
  <si>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</si>
  <si>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</si>
  <si>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</si>
  <si>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</si>
  <si>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</si>
  <si>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</si>
  <si>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</si>
  <si>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</si>
  <si>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</si>
  <si>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</si>
  <si>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</si>
  <si>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</si>
  <si>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</si>
  <si>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</si>
  <si>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</si>
  <si>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</si>
  <si>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</si>
  <si>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</si>
  <si>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</si>
  <si>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</si>
  <si>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</si>
  <si>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</si>
  <si>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</si>
  <si>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</si>
  <si>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</si>
  <si>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</si>
  <si>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</si>
  <si>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</si>
  <si>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</si>
  <si>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</si>
  <si>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</si>
  <si>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</si>
  <si>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</si>
  <si>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</si>
  <si>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</si>
  <si>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</si>
  <si>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</si>
  <si>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</si>
  <si>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</si>
  <si>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</si>
  <si>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</si>
  <si>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</si>
  <si>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</si>
  <si>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</si>
  <si>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</si>
  <si>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</si>
  <si>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</si>
  <si>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</si>
  <si>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</si>
  <si>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</si>
  <si>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</si>
  <si>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</si>
  <si>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</si>
  <si>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</si>
  <si>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</si>
  <si>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</si>
  <si>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</si>
  <si>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</si>
  <si>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</si>
  <si>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</si>
  <si>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</si>
  <si>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</si>
  <si>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</si>
  <si>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</si>
  <si>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</si>
  <si>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</si>
  <si>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</si>
  <si>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</si>
  <si>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</si>
  <si>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</si>
  <si>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</si>
  <si>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</si>
  <si>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</si>
  <si>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</si>
  <si>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</si>
  <si>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</si>
  <si>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</si>
  <si>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</si>
  <si>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</si>
  <si>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</si>
  <si>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</si>
  <si>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</si>
  <si>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</si>
  <si>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</si>
  <si>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</si>
  <si>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</si>
  <si>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</si>
  <si>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</si>
  <si>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</si>
  <si>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</si>
  <si>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</si>
  <si>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</si>
  <si>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</si>
  <si>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</si>
  <si>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</si>
  <si>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</si>
  <si>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</si>
  <si>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</si>
  <si>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</si>
  <si>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</si>
  <si>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</si>
  <si>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</si>
  <si>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</si>
  <si>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</si>
  <si>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</si>
  <si>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</si>
  <si>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</si>
  <si>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</si>
  <si>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</si>
  <si>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</si>
  <si>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</si>
  <si>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</si>
  <si>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</si>
  <si>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</si>
  <si>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</si>
  <si>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</si>
  <si>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</si>
  <si>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</si>
  <si>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</si>
  <si>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</si>
  <si>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</si>
  <si>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</si>
  <si>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</si>
  <si>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</si>
  <si>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</si>
  <si>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</si>
  <si>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</si>
  <si>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</si>
  <si>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</si>
  <si>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</si>
  <si>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</si>
  <si>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</si>
  <si>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</si>
  <si>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</si>
  <si>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</si>
  <si>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</si>
  <si>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</si>
  <si>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</si>
  <si>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</si>
  <si>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</si>
  <si>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</si>
  <si>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</si>
  <si>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</si>
  <si>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</si>
  <si>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</si>
  <si>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</si>
  <si>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</si>
  <si>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</si>
  <si>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</si>
  <si>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</si>
  <si>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</si>
  <si>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</si>
  <si>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</si>
  <si>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</si>
  <si>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</si>
  <si>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</si>
  <si>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</si>
  <si>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</si>
  <si>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</si>
  <si>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</si>
  <si>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</si>
  <si>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</si>
  <si>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</si>
  <si>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</si>
  <si>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</si>
  <si>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</si>
  <si>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</si>
  <si>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</si>
  <si>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</si>
  <si>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</si>
  <si>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</si>
  <si>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</si>
  <si>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</si>
  <si>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</si>
  <si>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</si>
  <si>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</si>
  <si>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</si>
  <si>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</si>
  <si>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</si>
  <si>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</si>
  <si>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</si>
  <si>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</si>
  <si>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</si>
  <si>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</si>
  <si>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</si>
  <si>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</si>
  <si>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</si>
  <si>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</si>
  <si>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</si>
  <si>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</si>
  <si>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</si>
  <si>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</si>
  <si>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</si>
  <si>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</si>
  <si>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</si>
  <si>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</si>
  <si>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</si>
  <si>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</si>
  <si>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</si>
  <si>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</si>
  <si>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</si>
  <si>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</si>
  <si>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</si>
  <si>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</si>
  <si>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</si>
  <si>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</si>
  <si>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</si>
  <si>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</si>
  <si>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</si>
  <si>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</si>
  <si>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</si>
  <si>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</si>
  <si>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</si>
  <si>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</si>
  <si>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</si>
  <si>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</si>
  <si>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</si>
  <si>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</si>
  <si>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</si>
  <si>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</si>
  <si>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</si>
  <si>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</si>
  <si>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</si>
  <si>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</si>
  <si>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</si>
  <si>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</si>
  <si>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</si>
  <si>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</si>
  <si>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</si>
  <si>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</si>
  <si>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</si>
  <si>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</si>
  <si>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</si>
  <si>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</si>
  <si>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</si>
  <si>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</si>
  <si>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</si>
  <si>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</si>
  <si>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</si>
  <si>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</si>
  <si>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</si>
  <si>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</si>
  <si>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</si>
  <si>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</si>
  <si>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</si>
  <si>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</si>
  <si>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</si>
  <si>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</si>
  <si>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</si>
  <si>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</si>
  <si>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</si>
  <si>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</si>
  <si>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</si>
  <si>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</si>
  <si>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</si>
  <si>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</si>
  <si>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</si>
  <si>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</si>
  <si>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</si>
  <si>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</si>
  <si>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</si>
  <si>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</si>
  <si>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</si>
  <si>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</si>
  <si>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</si>
  <si>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</si>
  <si>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</si>
  <si>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</si>
  <si>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</si>
  <si>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</si>
  <si>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</si>
  <si>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</si>
  <si>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</si>
  <si>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</si>
  <si>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</si>
  <si>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</si>
  <si>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</si>
  <si>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</si>
  <si>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</si>
  <si>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</si>
  <si>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</si>
  <si>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</si>
  <si>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</si>
  <si>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</si>
  <si>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</si>
  <si>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</si>
  <si>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</si>
  <si>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</si>
  <si>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</si>
  <si>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</si>
  <si>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</si>
  <si>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</si>
  <si>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</si>
  <si>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</si>
  <si>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</si>
  <si>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</si>
  <si>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</si>
  <si>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</si>
  <si>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</si>
  <si>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</si>
  <si>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</si>
  <si>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</si>
  <si>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</si>
  <si>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</si>
  <si>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</si>
  <si>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</si>
  <si>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</si>
  <si>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</si>
  <si>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</si>
  <si>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</si>
  <si>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</si>
  <si>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</si>
  <si>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</si>
  <si>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</si>
  <si>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</si>
  <si>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</si>
  <si>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</si>
  <si>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</si>
  <si>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</si>
  <si>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</si>
  <si>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</si>
  <si>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</si>
  <si>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</si>
  <si>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</si>
  <si>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</si>
  <si>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</si>
  <si>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</si>
  <si>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</si>
  <si>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</si>
  <si>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</si>
  <si>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</si>
  <si>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</si>
  <si>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</si>
  <si>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</si>
  <si>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</si>
  <si>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</si>
  <si>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</si>
  <si>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</si>
  <si>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</si>
  <si>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</si>
  <si>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</si>
  <si>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</si>
  <si>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</si>
  <si>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</si>
  <si>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</si>
  <si>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</si>
  <si>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</si>
  <si>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</si>
  <si>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</si>
  <si>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</si>
  <si>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</si>
  <si>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</si>
  <si>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</si>
  <si>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</si>
  <si>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</si>
  <si>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</si>
  <si>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</si>
  <si>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</si>
  <si>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</si>
  <si>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</si>
  <si>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</si>
  <si>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</si>
  <si>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</si>
  <si>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</si>
  <si>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</si>
  <si>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</si>
  <si>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</si>
  <si>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</si>
  <si>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</si>
  <si>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</si>
  <si>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</si>
  <si>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</si>
  <si>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</si>
  <si>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</si>
  <si>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</si>
  <si>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</si>
  <si>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</si>
  <si>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</si>
  <si>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</si>
  <si>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</si>
  <si>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</si>
  <si>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</si>
  <si>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</si>
  <si>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</si>
  <si>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</si>
  <si>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</si>
  <si>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</si>
  <si>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</si>
  <si>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</si>
  <si>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</si>
  <si>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</si>
  <si>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</si>
  <si>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</si>
  <si>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</si>
  <si>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</si>
  <si>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</si>
  <si>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</si>
  <si>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</si>
  <si>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</si>
  <si>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</si>
  <si>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</si>
  <si>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</si>
  <si>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</si>
  <si>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</si>
  <si>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</si>
  <si>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</si>
  <si>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</si>
  <si>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</si>
  <si>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</si>
  <si>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</si>
  <si>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</si>
  <si>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</si>
  <si>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</si>
  <si>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</si>
  <si>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</si>
  <si>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</si>
  <si>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</si>
  <si>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</si>
  <si>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</si>
  <si>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</si>
  <si>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</si>
  <si>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</si>
  <si>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</si>
  <si>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</si>
  <si>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</si>
  <si>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</si>
  <si>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</si>
  <si>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</si>
  <si>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</si>
  <si>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</si>
  <si>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</si>
  <si>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</si>
  <si>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</si>
  <si>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</si>
  <si>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</si>
  <si>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</si>
  <si>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</si>
  <si>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</si>
  <si>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</si>
  <si>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</si>
  <si>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</si>
  <si>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</si>
  <si>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</si>
  <si>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</si>
  <si>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</si>
  <si>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</si>
  <si>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</si>
  <si>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</si>
  <si>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</si>
  <si>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</si>
  <si>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</si>
  <si>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</si>
  <si>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</si>
  <si>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</si>
  <si>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</si>
  <si>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</si>
  <si>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</si>
  <si>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</si>
  <si>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</si>
  <si>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</si>
  <si>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</si>
  <si>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</si>
  <si>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</si>
  <si>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</si>
  <si>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</si>
  <si>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</si>
  <si>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</si>
  <si>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</si>
  <si>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</si>
  <si>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</si>
  <si>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</si>
  <si>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</si>
  <si>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</si>
  <si>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</si>
  <si>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</si>
  <si>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</si>
  <si>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</si>
  <si>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</si>
  <si>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</si>
  <si>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</si>
  <si>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</si>
  <si>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</si>
  <si>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</si>
  <si>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</si>
  <si>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</si>
  <si>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</si>
  <si>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</si>
  <si>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</si>
  <si>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</si>
  <si>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</si>
  <si>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</si>
  <si>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</si>
  <si>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</si>
  <si>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</si>
  <si>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</si>
  <si>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</si>
  <si>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</si>
  <si>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</si>
  <si>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</si>
  <si>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</si>
  <si>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</si>
  <si>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</si>
  <si>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</si>
  <si>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</si>
  <si>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</si>
  <si>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</si>
  <si>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</si>
  <si>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</si>
  <si>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</si>
  <si>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</si>
  <si>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</si>
  <si>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</si>
  <si>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</si>
  <si>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</si>
  <si>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</si>
  <si>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</si>
  <si>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</si>
  <si>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</si>
  <si>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</si>
  <si>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</si>
  <si>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</si>
  <si>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</si>
  <si>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</si>
  <si>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</si>
  <si>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</si>
  <si>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</si>
  <si>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</si>
  <si>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</si>
  <si>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</si>
  <si>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</si>
  <si>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</si>
  <si>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</si>
  <si>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</si>
  <si>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</si>
  <si>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</si>
  <si>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</si>
  <si>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</si>
  <si>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</si>
  <si>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</si>
  <si>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</si>
  <si>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</si>
  <si>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</si>
  <si>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</si>
  <si>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</si>
  <si>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</si>
  <si>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</si>
  <si>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</si>
  <si>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</si>
  <si>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</si>
  <si>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</si>
  <si>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</si>
  <si>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</si>
  <si>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</si>
  <si>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</si>
  <si>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</si>
  <si>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</si>
  <si>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</si>
  <si>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</si>
  <si>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</si>
  <si>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</si>
  <si>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</si>
  <si>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</si>
  <si>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</si>
  <si>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</si>
  <si>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</si>
  <si>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</si>
  <si>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</si>
  <si>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</si>
  <si>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</si>
  <si>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</si>
  <si>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</si>
  <si>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</si>
  <si>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</si>
  <si>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</si>
  <si>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</si>
  <si>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</si>
  <si>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</si>
  <si>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</si>
  <si>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</si>
  <si>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</si>
  <si>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</si>
  <si>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</si>
  <si>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</si>
  <si>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</si>
  <si>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</si>
  <si>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</si>
  <si>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</si>
  <si>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</si>
  <si>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</si>
  <si>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</si>
  <si>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</si>
  <si>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</si>
  <si>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</si>
  <si>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</si>
  <si>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</si>
  <si>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</si>
  <si>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</si>
  <si>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</si>
  <si>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</si>
  <si>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</si>
  <si>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</si>
  <si>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</si>
  <si>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</si>
  <si>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</si>
  <si>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</si>
  <si>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</si>
  <si>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</si>
  <si>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</si>
  <si>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</si>
  <si>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</si>
  <si>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</si>
  <si>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</si>
  <si>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</si>
  <si>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</si>
  <si>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</si>
  <si>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</si>
  <si>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</si>
  <si>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</si>
  <si>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</si>
  <si>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</si>
  <si>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</si>
  <si>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</si>
  <si>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</si>
  <si>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</si>
  <si>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</si>
  <si>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</si>
  <si>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</si>
  <si>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</si>
  <si>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</si>
  <si>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</si>
  <si>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</si>
  <si>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</si>
  <si>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</si>
  <si>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</si>
  <si>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</si>
  <si>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</si>
  <si>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</si>
  <si>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</si>
  <si>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</si>
  <si>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</si>
  <si>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</si>
  <si>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</si>
  <si>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</si>
  <si>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</si>
  <si>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</si>
  <si>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</si>
  <si>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</si>
  <si>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</si>
  <si>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</si>
  <si>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</si>
  <si>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</si>
  <si>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</si>
  <si>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</si>
  <si>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</si>
  <si>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</si>
  <si>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</si>
  <si>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</si>
  <si>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</si>
  <si>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</si>
  <si>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</si>
  <si>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</si>
  <si>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</si>
  <si>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</si>
  <si>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</si>
  <si>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</si>
  <si>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</si>
  <si>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</si>
  <si>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</si>
  <si>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</si>
  <si>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</si>
  <si>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</si>
  <si>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</si>
  <si>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</si>
  <si>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</si>
  <si>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</si>
  <si>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</si>
  <si>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</si>
  <si>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</si>
  <si>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</si>
  <si>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</si>
  <si>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</si>
  <si>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</si>
  <si>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</si>
  <si>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</si>
  <si>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</si>
  <si>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</si>
  <si>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</si>
  <si>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</si>
  <si>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</si>
  <si>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</si>
  <si>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</si>
  <si>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</si>
  <si>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</si>
  <si>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</si>
  <si>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</si>
  <si>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</si>
  <si>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</si>
  <si>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</si>
  <si>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</si>
  <si>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</si>
  <si>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</si>
  <si>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</si>
  <si>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</si>
  <si>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</si>
  <si>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</si>
  <si>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</si>
  <si>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</si>
  <si>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</si>
  <si>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</si>
  <si>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</si>
  <si>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</si>
  <si>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</si>
  <si>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</si>
  <si>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</si>
  <si>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</si>
  <si>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</si>
  <si>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</si>
  <si>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</si>
  <si>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</si>
  <si>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</si>
  <si>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</si>
  <si>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</si>
  <si>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</si>
  <si>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</si>
  <si>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</si>
  <si>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</si>
  <si>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</si>
  <si>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</si>
  <si>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</si>
  <si>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</si>
  <si>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</si>
  <si>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</si>
  <si>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</si>
  <si>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</si>
  <si>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</si>
  <si>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</si>
  <si>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</si>
  <si>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</si>
  <si>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</si>
  <si>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</si>
  <si>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</si>
  <si>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</si>
  <si>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</si>
  <si>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</si>
  <si>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</si>
  <si>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</si>
  <si>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</si>
  <si>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</si>
  <si>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</si>
  <si>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</si>
  <si>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</si>
  <si>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</si>
  <si>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</si>
  <si>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</si>
  <si>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</si>
  <si>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</si>
  <si>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</si>
  <si>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</si>
  <si>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</si>
  <si>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</si>
  <si>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</si>
  <si>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</si>
  <si>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</si>
  <si>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</si>
  <si>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</si>
  <si>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</si>
  <si>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</si>
  <si>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</si>
  <si>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</si>
  <si>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</si>
  <si>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</si>
  <si>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</si>
  <si>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</si>
  <si>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</si>
  <si>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</si>
  <si>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</si>
  <si>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</si>
  <si>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</si>
  <si>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</si>
  <si>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</si>
  <si>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</si>
  <si>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</si>
  <si>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</si>
  <si>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</si>
  <si>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</si>
  <si>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</si>
  <si>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</si>
  <si>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</si>
  <si>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</si>
  <si>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</si>
  <si>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</si>
  <si>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</si>
  <si>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</si>
  <si>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</si>
  <si>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</si>
  <si>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</si>
  <si>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</si>
  <si>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</si>
  <si>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</si>
  <si>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</si>
  <si>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</si>
  <si>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</si>
  <si>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</si>
  <si>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</si>
  <si>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</si>
  <si>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</si>
  <si>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</si>
  <si>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</si>
  <si>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</si>
  <si>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</si>
  <si>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</si>
  <si>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</si>
  <si>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</si>
  <si>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</si>
  <si>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</si>
  <si>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</si>
  <si>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</si>
  <si>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</si>
  <si>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</si>
  <si>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</si>
  <si>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</si>
  <si>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</si>
  <si>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</si>
  <si>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</si>
  <si>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</si>
  <si>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</si>
  <si>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</si>
  <si>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</si>
  <si>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</si>
  <si>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</si>
  <si>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</si>
  <si>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</si>
  <si>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</si>
  <si>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</si>
  <si>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</si>
  <si>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</si>
  <si>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</si>
  <si>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</si>
  <si>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</si>
  <si>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</si>
  <si>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</si>
  <si>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</si>
  <si>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</si>
  <si>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</si>
  <si>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</si>
  <si>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</si>
  <si>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</si>
  <si>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</si>
  <si>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</si>
  <si>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</si>
  <si>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</si>
  <si>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</si>
  <si>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</si>
  <si>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</si>
  <si>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</si>
  <si>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</si>
  <si>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</si>
  <si>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</si>
  <si>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</si>
  <si>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</si>
  <si>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</si>
  <si>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</si>
  <si>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</si>
  <si>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</si>
  <si>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</si>
  <si>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</si>
  <si>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</si>
  <si>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</si>
  <si>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</si>
  <si>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</si>
  <si>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</si>
  <si>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</si>
  <si>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</si>
  <si>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</si>
  <si>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</si>
  <si>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</si>
  <si>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</si>
  <si>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</si>
  <si>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</si>
  <si>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</si>
  <si>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</si>
  <si>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</si>
  <si>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</si>
  <si>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</si>
  <si>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</si>
  <si>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</si>
  <si>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</si>
  <si>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</si>
  <si>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</si>
  <si>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</si>
  <si>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</si>
  <si>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</si>
  <si>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</si>
  <si>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</si>
  <si>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</si>
  <si>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</si>
  <si>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</si>
  <si>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</si>
  <si>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</si>
  <si>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</si>
  <si>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</si>
  <si>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</si>
  <si>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</si>
  <si>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</si>
  <si>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</si>
  <si>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</si>
  <si>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</si>
  <si>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</si>
  <si>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</si>
  <si>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</si>
  <si>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</si>
  <si>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</si>
  <si>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</si>
  <si>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</si>
  <si>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</si>
  <si>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</si>
  <si>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</si>
  <si>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</si>
  <si>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</si>
  <si>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</si>
  <si>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</si>
  <si>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</si>
  <si>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</si>
  <si>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</si>
  <si>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</si>
  <si>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</si>
  <si>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</si>
  <si>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</si>
  <si>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</si>
  <si>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</si>
  <si>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</si>
  <si>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</si>
  <si>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</si>
  <si>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</si>
  <si>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</si>
  <si>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</si>
  <si>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</si>
  <si>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</si>
  <si>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</si>
  <si>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</si>
  <si>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</si>
  <si>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</si>
  <si>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</si>
  <si>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</si>
  <si>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</si>
  <si>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</si>
  <si>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</si>
  <si>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</si>
  <si>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</si>
  <si>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</si>
  <si>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</si>
  <si>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</si>
  <si>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</si>
  <si>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</si>
  <si>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</si>
  <si>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</si>
  <si>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</si>
  <si>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</si>
  <si>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</si>
  <si>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</si>
  <si>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</si>
  <si>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</si>
  <si>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</si>
  <si>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</si>
  <si>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</si>
  <si>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</si>
  <si>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</si>
  <si>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</si>
  <si>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</si>
  <si>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</si>
  <si>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</si>
  <si>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</si>
  <si>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</si>
  <si>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</si>
  <si>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</si>
  <si>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</si>
  <si>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</si>
  <si>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</si>
  <si>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</si>
  <si>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</si>
  <si>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</si>
  <si>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</si>
  <si>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</si>
  <si>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</si>
  <si>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</si>
  <si>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</si>
  <si>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</si>
  <si>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</si>
  <si>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</si>
  <si>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</si>
  <si>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</si>
  <si>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</si>
  <si>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</si>
  <si>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</si>
  <si>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</si>
  <si>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</si>
  <si>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</si>
  <si>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</si>
  <si>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</si>
  <si>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</si>
  <si>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</si>
  <si>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</si>
  <si>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</si>
  <si>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</si>
  <si>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</si>
  <si>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</si>
  <si>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</si>
  <si>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</si>
  <si>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</si>
  <si>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</si>
  <si>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</si>
  <si>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</si>
  <si>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</si>
  <si>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</si>
  <si>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</si>
  <si>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</si>
  <si>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</si>
  <si>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</si>
  <si>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</si>
  <si>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</si>
  <si>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</si>
  <si>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</si>
  <si>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</si>
  <si>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</si>
  <si>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</si>
  <si>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</si>
  <si>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</si>
  <si>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</si>
  <si>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</si>
  <si>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</si>
  <si>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</si>
  <si>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</si>
  <si>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</si>
  <si>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</si>
  <si>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</si>
  <si>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</si>
  <si>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</si>
  <si>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</si>
  <si>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</si>
  <si>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</si>
  <si>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</si>
  <si>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</si>
  <si>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</si>
  <si>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</si>
  <si>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</si>
  <si>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</si>
  <si>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</si>
  <si>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</si>
  <si>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</si>
  <si>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</si>
  <si>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</si>
  <si>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</si>
  <si>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</si>
  <si>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</si>
  <si>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</si>
  <si>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</si>
  <si>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</si>
  <si>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</si>
  <si>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</si>
  <si>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</si>
  <si>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</si>
  <si>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</si>
  <si>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</si>
  <si>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</si>
  <si>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</si>
  <si>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</si>
  <si>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</si>
  <si>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</si>
  <si>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</si>
  <si>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</si>
  <si>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</si>
  <si>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</si>
  <si>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</si>
  <si>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</si>
  <si>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</si>
  <si>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</si>
  <si>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</si>
  <si>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</si>
  <si>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</si>
  <si>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</si>
  <si>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</si>
  <si>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</si>
  <si>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</si>
  <si>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</si>
  <si>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</si>
  <si>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</si>
  <si>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</si>
  <si>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</si>
  <si>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</si>
  <si>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</si>
  <si>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</si>
  <si>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</si>
  <si>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</si>
  <si>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</si>
  <si>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</si>
  <si>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</si>
  <si>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</si>
  <si>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</si>
  <si>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</si>
  <si>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</si>
  <si>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</si>
  <si>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</si>
  <si>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</si>
  <si>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</si>
  <si>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</si>
  <si>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</si>
  <si>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</si>
  <si>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</si>
  <si>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</si>
  <si>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</si>
  <si>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</si>
  <si>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</si>
  <si>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</si>
  <si>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</si>
  <si>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</si>
  <si>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</si>
  <si>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</si>
  <si>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</si>
  <si>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</si>
  <si>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</si>
  <si>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</si>
  <si>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</si>
  <si>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</si>
  <si>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</si>
  <si>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</si>
  <si>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</si>
  <si>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</si>
  <si>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</si>
  <si>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</si>
  <si>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</si>
  <si>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</si>
  <si>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</si>
  <si>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</si>
  <si>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</si>
  <si>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</si>
  <si>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</si>
  <si>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</si>
  <si>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</si>
  <si>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</si>
  <si>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</si>
  <si>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</si>
  <si>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</si>
  <si>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</si>
  <si>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</si>
  <si>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</si>
  <si>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</si>
  <si>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</si>
  <si>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</si>
  <si>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</si>
  <si>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</si>
  <si>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</si>
  <si>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</si>
  <si>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</si>
  <si>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</si>
  <si>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</si>
  <si>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</si>
  <si>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</si>
  <si>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</si>
  <si>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</si>
  <si>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</si>
  <si>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</si>
  <si>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</si>
  <si>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</si>
  <si>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</si>
  <si>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</si>
  <si>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</si>
  <si>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</si>
  <si>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</si>
  <si>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</si>
  <si>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</si>
  <si>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</si>
  <si>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</si>
  <si>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</si>
  <si>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</si>
  <si>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</si>
  <si>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</si>
  <si>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</si>
  <si>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</si>
  <si>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</si>
  <si>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</si>
  <si>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</si>
  <si>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</si>
  <si>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</si>
  <si>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</si>
  <si>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</si>
  <si>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</si>
  <si>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</si>
  <si>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</si>
  <si>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</si>
  <si>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</si>
  <si>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</si>
  <si>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</si>
  <si>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</si>
  <si>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</si>
  <si>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</si>
  <si>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</si>
  <si>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</si>
  <si>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</si>
  <si>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</si>
  <si>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</si>
  <si>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</si>
  <si>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</si>
  <si>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</si>
  <si>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</si>
  <si>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</si>
  <si>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</si>
  <si>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</si>
  <si>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</si>
  <si>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</si>
  <si>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</si>
  <si>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</si>
  <si>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</si>
  <si>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</si>
  <si>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</si>
  <si>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</si>
  <si>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</si>
  <si>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</si>
  <si>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</si>
  <si>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</si>
  <si>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</si>
  <si>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</si>
  <si>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</si>
  <si>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</si>
  <si>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</si>
  <si>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</si>
  <si>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</si>
  <si>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</si>
  <si>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</si>
  <si>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</si>
  <si>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</si>
  <si>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</si>
  <si>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</si>
  <si>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</si>
  <si>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</si>
  <si>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</si>
  <si>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</si>
  <si>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</si>
  <si>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</si>
  <si>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</si>
  <si>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</si>
  <si>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</si>
  <si>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</si>
  <si>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</si>
  <si>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</si>
  <si>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</si>
  <si>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</si>
  <si>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</si>
  <si>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</si>
  <si>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</si>
  <si>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</si>
  <si>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</si>
  <si>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</si>
  <si>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</si>
  <si>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</si>
  <si>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</si>
  <si>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</si>
  <si>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</si>
  <si>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</si>
  <si>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</si>
  <si>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</si>
  <si>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</si>
  <si>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</si>
  <si>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</si>
  <si>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</si>
  <si>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</si>
  <si>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</si>
  <si>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</si>
  <si>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</si>
  <si>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</si>
  <si>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</si>
  <si>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</si>
  <si>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</si>
  <si>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</si>
  <si>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</si>
  <si>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</si>
  <si>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</si>
  <si>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</si>
  <si>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</si>
  <si>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</si>
  <si>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</si>
  <si>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</si>
  <si>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</si>
  <si>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</si>
  <si>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</si>
  <si>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</si>
  <si>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</si>
  <si>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</si>
  <si>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</si>
  <si>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</si>
  <si>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</si>
  <si>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</si>
  <si>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</si>
  <si>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</si>
  <si>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</si>
  <si>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</si>
  <si>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</si>
  <si>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</si>
  <si>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</si>
  <si>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</si>
  <si>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</si>
  <si>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</si>
  <si>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</si>
  <si>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</si>
  <si>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</si>
  <si>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</si>
  <si>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</si>
  <si>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</si>
  <si>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</si>
  <si>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</si>
  <si>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</si>
  <si>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</si>
  <si>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</si>
  <si>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</si>
  <si>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</si>
  <si>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</si>
  <si>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</si>
  <si>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</si>
  <si>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</si>
  <si>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</si>
  <si>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</si>
  <si>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</si>
  <si>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</si>
  <si>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</si>
  <si>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</si>
  <si>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</si>
  <si>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</si>
  <si>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</si>
  <si>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</si>
  <si>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</si>
  <si>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</si>
  <si>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</si>
  <si>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</si>
  <si>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</si>
  <si>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</si>
  <si>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</si>
  <si>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</si>
  <si>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</si>
  <si>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</si>
  <si>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</si>
  <si>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</si>
  <si>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</si>
  <si>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</si>
  <si>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</si>
  <si>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</si>
  <si>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</si>
  <si>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</si>
  <si>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</si>
  <si>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</si>
  <si>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</si>
  <si>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</si>
  <si>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</si>
  <si>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</si>
  <si>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</si>
  <si>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</si>
  <si>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</si>
  <si>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</si>
  <si>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</si>
  <si>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</si>
  <si>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</si>
  <si>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</si>
  <si>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</si>
  <si>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</si>
  <si>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</si>
  <si>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</si>
  <si>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</si>
  <si>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</si>
  <si>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</si>
  <si>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</si>
  <si>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</si>
  <si>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</si>
  <si>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</si>
  <si>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</si>
  <si>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</si>
  <si>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</si>
  <si>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</si>
  <si>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</si>
  <si>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</si>
  <si>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</si>
  <si>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</si>
  <si>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</si>
  <si>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</si>
  <si>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</si>
  <si>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</si>
  <si>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</si>
  <si>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</si>
  <si>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</si>
  <si>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</si>
  <si>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</si>
  <si>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</si>
  <si>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</si>
  <si>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</si>
  <si>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</si>
  <si>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</si>
  <si>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</si>
  <si>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</si>
  <si>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</si>
  <si>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</si>
  <si>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</si>
  <si>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</si>
  <si>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</si>
  <si>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</si>
  <si>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</si>
  <si>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</si>
  <si>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</si>
  <si>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</si>
  <si>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</si>
  <si>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</si>
  <si>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</si>
  <si>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</si>
  <si>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</si>
  <si>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</si>
  <si>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</si>
  <si>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</si>
  <si>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</si>
  <si>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</si>
  <si>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</si>
  <si>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</si>
  <si>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</si>
  <si>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</si>
  <si>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</si>
  <si>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</si>
  <si>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</si>
  <si>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</si>
  <si>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</si>
  <si>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</si>
  <si>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</si>
  <si>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</si>
  <si>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</si>
  <si>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</si>
  <si>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</si>
  <si>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</si>
  <si>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</si>
  <si>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</si>
  <si>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</si>
  <si>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</si>
  <si>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</si>
  <si>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</si>
  <si>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</si>
  <si>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</si>
  <si>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</si>
  <si>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</si>
  <si>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</si>
  <si>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</si>
  <si>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</si>
  <si>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</si>
  <si>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</si>
  <si>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</si>
  <si>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</si>
  <si>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</si>
  <si>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</si>
  <si>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</si>
  <si>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</si>
  <si>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</si>
  <si>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</si>
  <si>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</si>
  <si>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</si>
  <si>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</si>
  <si>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</si>
  <si>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</si>
  <si>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</si>
  <si>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</si>
  <si>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</si>
  <si>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</si>
  <si>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</si>
  <si>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</si>
  <si>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</si>
  <si>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</si>
  <si>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</si>
  <si>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</si>
  <si>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</si>
  <si>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</si>
  <si>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</si>
  <si>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</si>
  <si>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</si>
  <si>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</si>
  <si>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</si>
  <si>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</si>
  <si>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</si>
  <si>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</si>
  <si>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</si>
  <si>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</si>
  <si>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</si>
  <si>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</si>
  <si>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</si>
  <si>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</si>
  <si>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</si>
  <si>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</si>
  <si>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</si>
  <si>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</si>
  <si>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</si>
  <si>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</si>
  <si>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</si>
  <si>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</si>
  <si>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</si>
  <si>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</si>
  <si>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</si>
  <si>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</si>
  <si>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</si>
  <si>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</si>
  <si>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</si>
  <si>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</si>
  <si>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</si>
  <si>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</si>
  <si>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</si>
  <si>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</si>
  <si>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</si>
  <si>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</si>
  <si>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</si>
  <si>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</si>
  <si>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</si>
  <si>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</si>
  <si>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</si>
  <si>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</si>
  <si>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</si>
  <si>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</si>
  <si>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</si>
  <si>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</si>
  <si>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</si>
  <si>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</si>
  <si>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</si>
  <si>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</si>
  <si>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</si>
  <si>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</si>
  <si>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</si>
  <si>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</si>
  <si>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</si>
  <si>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</si>
  <si>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</si>
  <si>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</si>
  <si>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</si>
  <si>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</si>
  <si>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</si>
  <si>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</si>
  <si>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</si>
  <si>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</si>
  <si>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</si>
  <si>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</si>
  <si>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</si>
  <si>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</si>
  <si>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</si>
  <si>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</si>
  <si>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</si>
  <si>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</si>
  <si>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</si>
  <si>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</si>
  <si>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</si>
  <si>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</si>
  <si>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</si>
  <si>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</si>
  <si>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</si>
  <si>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</si>
  <si>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</si>
  <si>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</si>
  <si>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</si>
  <si>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</si>
  <si>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</si>
  <si>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</si>
  <si>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</si>
  <si>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</si>
  <si>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</si>
  <si>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</si>
  <si>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</si>
  <si>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</si>
  <si>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</si>
  <si>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</si>
  <si>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</si>
  <si>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</si>
  <si>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</si>
  <si>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</si>
  <si>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</si>
  <si>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</si>
  <si>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</si>
  <si>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</si>
  <si>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</si>
  <si>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</si>
  <si>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</si>
  <si>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</si>
  <si>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</si>
  <si>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</si>
  <si>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</si>
  <si>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</si>
  <si>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</si>
  <si>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</si>
  <si>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</si>
  <si>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</si>
  <si>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</si>
  <si>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</si>
  <si>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</si>
  <si>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</si>
  <si>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</si>
  <si>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</si>
  <si>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</si>
  <si>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</si>
  <si>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</si>
  <si>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</si>
  <si>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</si>
  <si>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</si>
  <si>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</si>
  <si>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</si>
  <si>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</si>
  <si>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</si>
  <si>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</si>
  <si>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</si>
  <si>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</si>
  <si>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</si>
  <si>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</si>
  <si>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</si>
  <si>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</si>
  <si>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</si>
  <si>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</si>
  <si>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</si>
  <si>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</si>
  <si>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</si>
  <si>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</si>
  <si>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</si>
  <si>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</si>
  <si>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</si>
  <si>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</si>
  <si>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</si>
  <si>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</si>
  <si>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</si>
  <si>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</si>
  <si>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</si>
  <si>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</si>
  <si>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</si>
  <si>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</si>
  <si>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</si>
  <si>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</si>
  <si>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</si>
  <si>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</si>
  <si>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</si>
  <si>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</si>
  <si>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</si>
  <si>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</si>
  <si>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</si>
  <si>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</si>
  <si>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</si>
  <si>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</si>
  <si>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</si>
  <si>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</si>
  <si>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</si>
  <si>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</si>
  <si>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</si>
  <si>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</si>
  <si>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</si>
  <si>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</si>
  <si>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</si>
  <si>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</si>
  <si>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</si>
  <si>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</si>
  <si>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</si>
  <si>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</si>
  <si>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</si>
  <si>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</si>
  <si>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</si>
  <si>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</si>
  <si>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</si>
  <si>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</si>
  <si>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</si>
  <si>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</si>
  <si>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</si>
  <si>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</si>
  <si>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</si>
  <si>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</si>
  <si>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</si>
  <si>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</si>
  <si>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</si>
  <si>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</si>
  <si>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</si>
  <si>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</si>
  <si>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</si>
  <si>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</si>
  <si>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</si>
  <si>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</si>
  <si>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</si>
  <si>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</si>
  <si>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</si>
  <si>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</si>
  <si>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</si>
  <si>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</si>
  <si>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</si>
  <si>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</si>
  <si>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</si>
  <si>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</si>
  <si>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</si>
  <si>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</si>
  <si>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</si>
  <si>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</si>
  <si>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</si>
  <si>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</si>
  <si>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</si>
  <si>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</si>
  <si>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</si>
  <si>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</si>
  <si>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</si>
  <si>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</si>
  <si>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</si>
  <si>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</si>
  <si>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</si>
  <si>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</si>
  <si>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</si>
  <si>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</si>
  <si>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</si>
  <si>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</si>
  <si>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</si>
  <si>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</si>
  <si>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</si>
  <si>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</si>
  <si>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</si>
  <si>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</si>
  <si>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</si>
  <si>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</si>
  <si>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</si>
  <si>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</si>
  <si>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</si>
  <si>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</si>
  <si>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</si>
  <si>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</si>
  <si>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</si>
  <si>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</si>
  <si>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</si>
  <si>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</si>
  <si>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</si>
  <si>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</si>
  <si>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</si>
  <si>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</si>
  <si>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</si>
  <si>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</si>
  <si>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</si>
  <si>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</si>
  <si>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</si>
  <si>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</si>
  <si>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</si>
  <si>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</si>
  <si>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</si>
  <si>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</si>
  <si>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</si>
  <si>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</si>
  <si>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</si>
  <si>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</si>
  <si>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</si>
  <si>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</si>
  <si>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</si>
  <si>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</si>
  <si>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</si>
  <si>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</si>
  <si>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</si>
  <si>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</si>
  <si>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</si>
  <si>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</si>
  <si>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</si>
  <si>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</si>
  <si>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</si>
  <si>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</si>
  <si>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</si>
  <si>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</si>
  <si>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</si>
  <si>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</si>
  <si>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</si>
  <si>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</si>
  <si>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</si>
  <si>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</si>
  <si>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</si>
  <si>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</si>
  <si>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</si>
  <si>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</si>
  <si>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</si>
  <si>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</si>
  <si>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</si>
  <si>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</si>
  <si>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</si>
  <si>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</si>
  <si>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</si>
  <si>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</si>
  <si>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</si>
  <si>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</si>
  <si>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</si>
  <si>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</si>
  <si>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</si>
  <si>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</si>
  <si>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</si>
  <si>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</si>
  <si>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</si>
  <si>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</si>
  <si>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</si>
  <si>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</si>
  <si>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</si>
  <si>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</si>
  <si>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</si>
  <si>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</si>
  <si>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</si>
  <si>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</si>
  <si>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</si>
  <si>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</si>
  <si>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</si>
  <si>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</si>
  <si>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</si>
  <si>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</si>
  <si>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</si>
  <si>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</si>
  <si>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</si>
  <si>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</si>
  <si>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</si>
  <si>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</si>
  <si>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</si>
  <si>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</si>
  <si>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</si>
  <si>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</si>
  <si>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</si>
  <si>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</si>
  <si>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</si>
  <si>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</si>
  <si>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</si>
  <si>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</si>
  <si>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</si>
  <si>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</si>
  <si>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</si>
  <si>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</si>
  <si>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</si>
  <si>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</si>
  <si>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</si>
  <si>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</si>
  <si>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</si>
  <si>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</si>
  <si>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</si>
  <si>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</si>
  <si>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</si>
  <si>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</si>
  <si>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</si>
  <si>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</si>
  <si>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</si>
  <si>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</si>
  <si>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</si>
  <si>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</si>
  <si>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</si>
  <si>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</si>
  <si>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</si>
  <si>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</si>
  <si>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</si>
  <si>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</si>
  <si>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</si>
  <si>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</si>
  <si>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</si>
  <si>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</si>
  <si>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</si>
  <si>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</si>
  <si>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</si>
  <si>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</si>
  <si>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</si>
  <si>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</si>
  <si>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</si>
  <si>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</si>
  <si>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</si>
  <si>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</si>
  <si>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</si>
  <si>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</si>
  <si>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</si>
  <si>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</si>
  <si>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</si>
  <si>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</si>
  <si>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</si>
  <si>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</si>
  <si>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</si>
  <si>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</si>
  <si>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</si>
  <si>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</si>
  <si>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</si>
  <si>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</si>
  <si>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</si>
  <si>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</si>
  <si>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</si>
  <si>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</si>
  <si>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</si>
  <si>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</si>
  <si>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</si>
  <si>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</si>
  <si>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</si>
  <si>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</si>
  <si>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</si>
  <si>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</si>
  <si>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</si>
  <si>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</si>
  <si>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</si>
  <si>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</si>
  <si>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</si>
  <si>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</si>
  <si>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</si>
  <si>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</si>
  <si>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</si>
  <si>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</si>
  <si>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</si>
  <si>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</si>
  <si>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</si>
  <si>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</si>
  <si>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</si>
  <si>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</si>
  <si>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</si>
  <si>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</si>
  <si>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</si>
  <si>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</si>
  <si>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</si>
  <si>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</si>
  <si>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</si>
  <si>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</si>
  <si>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</si>
  <si>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</si>
  <si>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</si>
  <si>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</si>
  <si>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</si>
  <si>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</si>
  <si>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</si>
  <si>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</si>
  <si>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</si>
  <si>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</si>
  <si>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</si>
  <si>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</si>
  <si>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</si>
  <si>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</si>
  <si>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</si>
  <si>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</si>
  <si>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</si>
  <si>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</si>
  <si>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</si>
  <si>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</si>
  <si>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</si>
  <si>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</si>
  <si>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</si>
  <si>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</si>
  <si>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</si>
  <si>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</si>
  <si>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</si>
  <si>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</si>
  <si>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</si>
  <si>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</si>
  <si>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</si>
  <si>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</si>
  <si>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</si>
  <si>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</si>
  <si>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</si>
  <si>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</si>
  <si>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</si>
  <si>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</si>
  <si>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</si>
  <si>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</si>
  <si>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</si>
  <si>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</si>
  <si>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</si>
  <si>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</si>
  <si>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</si>
  <si>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</si>
  <si>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</si>
  <si>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</si>
  <si>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</si>
  <si>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</si>
  <si>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</si>
  <si>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</si>
  <si>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</si>
  <si>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</si>
  <si>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</si>
  <si>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</si>
  <si>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</si>
  <si>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</si>
  <si>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</si>
  <si>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</si>
  <si>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</si>
  <si>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</si>
  <si>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</si>
  <si>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</si>
  <si>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</si>
  <si>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</si>
  <si>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</si>
  <si>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</si>
  <si>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</si>
  <si>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</si>
  <si>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</si>
  <si>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</si>
  <si>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</si>
  <si>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</si>
  <si>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</si>
  <si>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</si>
  <si>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</si>
  <si>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</si>
  <si>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</si>
  <si>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</si>
  <si>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</si>
  <si>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</si>
  <si>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</si>
  <si>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</si>
  <si>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</si>
  <si>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</si>
  <si>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</si>
  <si>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</si>
  <si>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</si>
  <si>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</si>
  <si>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</si>
  <si>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</si>
  <si>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</si>
  <si>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</si>
  <si>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</si>
  <si>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</si>
  <si>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</si>
  <si>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</si>
  <si>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</si>
  <si>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</si>
  <si>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</si>
  <si>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</si>
  <si>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</si>
  <si>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</si>
  <si>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</si>
  <si>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</si>
  <si>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</si>
  <si>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</si>
  <si>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</si>
  <si>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</si>
  <si>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</si>
  <si>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</si>
  <si>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</si>
  <si>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</si>
  <si>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</si>
  <si>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</si>
  <si>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</si>
  <si>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</si>
  <si>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</si>
  <si>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</si>
  <si>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</si>
  <si>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</si>
  <si>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</si>
  <si>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</si>
  <si>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</si>
  <si>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</si>
  <si>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</si>
  <si>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</si>
  <si>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</si>
  <si>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</si>
  <si>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</si>
  <si>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</si>
  <si>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</si>
  <si>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</si>
  <si>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</si>
  <si>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</si>
  <si>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</si>
  <si>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</si>
  <si>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</si>
  <si>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</si>
  <si>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</si>
  <si>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</si>
  <si>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</si>
  <si>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</si>
  <si>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</si>
  <si>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</si>
  <si>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</si>
  <si>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</si>
  <si>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</si>
  <si>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</si>
  <si>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</si>
  <si>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</si>
  <si>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</si>
  <si>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</si>
  <si>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</si>
  <si>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</si>
  <si>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</si>
  <si>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</si>
  <si>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</si>
  <si>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</si>
  <si>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</si>
  <si>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</si>
  <si>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</si>
  <si>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</si>
  <si>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</si>
  <si>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</si>
  <si>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</si>
  <si>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</si>
  <si>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</si>
  <si>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</si>
  <si>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</si>
  <si>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</si>
  <si>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</si>
  <si>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</si>
  <si>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</si>
  <si>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</si>
  <si>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</si>
  <si>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</si>
  <si>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</si>
  <si>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</si>
  <si>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</si>
  <si>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</si>
  <si>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</si>
  <si>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</si>
  <si>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</si>
  <si>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</si>
  <si>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</si>
  <si>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</si>
  <si>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</si>
  <si>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</si>
  <si>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</si>
  <si>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</si>
  <si>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</si>
  <si>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</si>
  <si>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</si>
  <si>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</si>
  <si>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</si>
  <si>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</si>
  <si>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</si>
  <si>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</si>
  <si>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</si>
  <si>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</si>
  <si>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</si>
  <si>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</si>
  <si>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</si>
  <si>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</si>
  <si>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</si>
  <si>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</si>
  <si>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</si>
  <si>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</si>
  <si>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</si>
  <si>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</si>
  <si>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</si>
  <si>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</si>
  <si>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</si>
  <si>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</si>
  <si>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</si>
  <si>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</si>
  <si>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</si>
  <si>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</si>
  <si>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</si>
  <si>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</si>
  <si>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</si>
  <si>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</si>
  <si>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</si>
  <si>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</si>
  <si>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</si>
  <si>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</si>
  <si>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</si>
  <si>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</si>
  <si>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</si>
  <si>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</si>
  <si>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</si>
  <si>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</si>
  <si>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</si>
  <si>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</si>
  <si>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</si>
  <si>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</si>
  <si>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</si>
  <si>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</si>
  <si>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</si>
  <si>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</si>
  <si>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</si>
  <si>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</si>
  <si>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</si>
  <si>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</si>
  <si>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</si>
  <si>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</si>
  <si>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</si>
  <si>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</si>
  <si>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</si>
  <si>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</si>
  <si>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</si>
  <si>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</si>
  <si>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</si>
  <si>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</si>
  <si>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</si>
  <si>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</si>
  <si>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</si>
  <si>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</si>
  <si>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</si>
  <si>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</si>
  <si>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</si>
  <si>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</si>
  <si>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</si>
  <si>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</si>
  <si>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</si>
  <si>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</si>
  <si>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</si>
  <si>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</si>
  <si>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</si>
  <si>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</si>
  <si>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</si>
  <si>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</si>
  <si>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</si>
  <si>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</si>
  <si>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</si>
  <si>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</si>
  <si>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</si>
  <si>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</si>
  <si>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</si>
  <si>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</si>
  <si>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</si>
  <si>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</si>
  <si>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</si>
  <si>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</si>
  <si>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</si>
  <si>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</si>
  <si>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</si>
  <si>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</si>
  <si>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</si>
  <si>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</si>
  <si>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</si>
  <si>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</si>
  <si>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</si>
  <si>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</si>
  <si>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</si>
  <si>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</si>
  <si>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</si>
  <si>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</si>
  <si>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</si>
  <si>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</si>
  <si>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</si>
  <si>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</si>
  <si>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</si>
  <si>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</si>
  <si>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</si>
  <si>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</si>
  <si>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</si>
  <si>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</si>
  <si>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</si>
  <si>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</si>
  <si>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</si>
  <si>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</si>
  <si>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</si>
  <si>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</si>
  <si>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</si>
  <si>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</si>
  <si>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</si>
  <si>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</si>
  <si>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</si>
  <si>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</si>
  <si>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</si>
  <si>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</si>
  <si>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</si>
  <si>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</si>
  <si>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</si>
  <si>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</si>
  <si>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</si>
  <si>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</si>
  <si>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</si>
  <si>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</si>
  <si>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</si>
  <si>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</si>
  <si>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</si>
  <si>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</si>
  <si>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</si>
  <si>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</si>
  <si>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</si>
  <si>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</si>
  <si>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</si>
  <si>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</si>
  <si>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</si>
  <si>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</si>
  <si>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</si>
  <si>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</si>
  <si>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</si>
  <si>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</si>
  <si>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</si>
  <si>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</si>
  <si>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</si>
  <si>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</si>
  <si>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</si>
  <si>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</si>
  <si>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</si>
  <si>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</si>
  <si>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</si>
  <si>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</si>
  <si>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</si>
  <si>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</si>
  <si>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</si>
  <si>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</si>
  <si>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</si>
  <si>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</si>
  <si>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</si>
  <si>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</si>
  <si>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</si>
  <si>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</si>
  <si>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</si>
  <si>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</si>
  <si>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</si>
  <si>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</si>
  <si>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</si>
  <si>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</si>
  <si>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</si>
  <si>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</si>
  <si>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</si>
  <si>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</si>
  <si>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</si>
  <si>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</si>
  <si>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</si>
  <si>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</si>
  <si>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</si>
  <si>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</si>
  <si>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</si>
  <si>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</si>
  <si>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</si>
  <si>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</si>
  <si>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</si>
  <si>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</si>
  <si>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</si>
  <si>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</si>
  <si>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</si>
  <si>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</si>
  <si>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</si>
  <si>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</si>
  <si>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</si>
  <si>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</si>
  <si>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</si>
  <si>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</si>
  <si>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</si>
  <si>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</si>
  <si>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</si>
  <si>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</si>
  <si>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</si>
  <si>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</si>
  <si>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</si>
  <si>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</si>
  <si>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</si>
  <si>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</si>
  <si>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</si>
  <si>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</si>
  <si>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</si>
  <si>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</si>
  <si>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</si>
  <si>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</si>
  <si>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</si>
  <si>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</si>
  <si>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</si>
  <si>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</si>
  <si>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</si>
  <si>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</si>
  <si>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</si>
  <si>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</si>
  <si>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</si>
  <si>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</si>
  <si>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</si>
  <si>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</si>
  <si>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</si>
  <si>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</si>
  <si>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</si>
  <si>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</si>
  <si>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</si>
  <si>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</si>
  <si>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</si>
  <si>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</si>
  <si>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</si>
  <si>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</si>
  <si>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</si>
  <si>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</si>
  <si>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</si>
  <si>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</si>
  <si>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</si>
  <si>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</si>
  <si>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</si>
  <si>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</si>
  <si>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</si>
  <si>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</si>
  <si>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</si>
  <si>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</si>
  <si>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</si>
  <si>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</si>
  <si>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</si>
  <si>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</si>
  <si>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</si>
  <si>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</si>
  <si>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</si>
  <si>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</si>
  <si>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</si>
  <si>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</si>
  <si>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</si>
  <si>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</si>
  <si>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</si>
  <si>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</si>
  <si>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</si>
  <si>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</si>
  <si>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</si>
  <si>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</si>
  <si>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</si>
  <si>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</si>
  <si>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</si>
  <si>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</si>
  <si>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</si>
  <si>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</si>
  <si>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</si>
  <si>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</si>
  <si>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</si>
  <si>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</si>
  <si>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</si>
  <si>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</si>
  <si>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</si>
  <si>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</si>
  <si>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</si>
  <si>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</si>
  <si>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</si>
  <si>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</si>
  <si>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</si>
  <si>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</si>
  <si>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</si>
  <si>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</si>
  <si>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</si>
  <si>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</si>
  <si>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</si>
  <si>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</si>
  <si>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</si>
  <si>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</si>
  <si>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</si>
  <si>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</si>
  <si>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</si>
  <si>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</si>
  <si>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</si>
  <si>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</si>
  <si>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</si>
  <si>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</si>
  <si>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</si>
  <si>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</si>
  <si>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</si>
  <si>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</si>
  <si>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</si>
  <si>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</si>
  <si>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</si>
  <si>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</si>
  <si>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</si>
  <si>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</si>
  <si>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</si>
  <si>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</si>
  <si>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</si>
  <si>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</si>
  <si>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</si>
  <si>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</si>
  <si>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</si>
  <si>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</si>
  <si>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</si>
  <si>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</si>
  <si>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</si>
  <si>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</si>
  <si>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</si>
  <si>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</si>
  <si>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</si>
  <si>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</si>
  <si>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</si>
  <si>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</si>
  <si>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</si>
  <si>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</si>
  <si>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</si>
  <si>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</si>
  <si>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</si>
  <si>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</si>
  <si>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</si>
  <si>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</si>
  <si>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</si>
  <si>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</si>
  <si>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</si>
  <si>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</si>
  <si>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</si>
  <si>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</si>
  <si>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</si>
  <si>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</si>
  <si>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</si>
  <si>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</si>
  <si>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</si>
  <si>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</si>
  <si>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</si>
  <si>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</si>
  <si>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</si>
  <si>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</si>
  <si>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</si>
  <si>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</si>
  <si>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</si>
  <si>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</si>
  <si>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</si>
  <si>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</si>
  <si>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</si>
  <si>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</si>
  <si>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</si>
  <si>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</si>
  <si>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</si>
  <si>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</si>
  <si>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</si>
  <si>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</si>
  <si>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</si>
  <si>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</si>
  <si>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</si>
  <si>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</si>
  <si>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</si>
  <si>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</si>
  <si>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</si>
  <si>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</si>
  <si>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</si>
  <si>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</si>
  <si>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</si>
  <si>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</si>
  <si>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</si>
  <si>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</si>
  <si>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</si>
  <si>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</si>
  <si>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</si>
  <si>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</si>
  <si>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</si>
  <si>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</si>
  <si>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</si>
  <si>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</si>
  <si>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</si>
  <si>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</si>
  <si>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</si>
  <si>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</si>
  <si>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</si>
  <si>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</si>
  <si>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</si>
  <si>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</si>
  <si>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</si>
  <si>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</si>
  <si>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</si>
  <si>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</si>
  <si>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</si>
  <si>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</si>
  <si>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</si>
  <si>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</si>
  <si>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</si>
  <si>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</si>
  <si>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</si>
  <si>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</si>
  <si>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</si>
  <si>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</si>
  <si>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</si>
  <si>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</si>
  <si>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</si>
  <si>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</si>
  <si>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</si>
  <si>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</si>
  <si>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</si>
  <si>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</si>
  <si>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</si>
  <si>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</si>
  <si>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</si>
  <si>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</si>
  <si>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</si>
  <si>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</si>
  <si>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</si>
  <si>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</si>
  <si>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</si>
  <si>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</si>
  <si>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</si>
  <si>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</si>
  <si>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</si>
  <si>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</si>
  <si>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</si>
  <si>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</si>
  <si>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</si>
  <si>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</si>
  <si>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</si>
  <si>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</si>
  <si>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</si>
  <si>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</si>
  <si>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</si>
  <si>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</si>
  <si>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</si>
  <si>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</si>
  <si>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</si>
  <si>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</si>
  <si>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</si>
  <si>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</si>
  <si>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</si>
  <si>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</si>
  <si>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</si>
  <si>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</si>
  <si>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</si>
  <si>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</si>
  <si>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</si>
  <si>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</si>
  <si>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</si>
  <si>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</si>
  <si>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</si>
  <si>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</si>
  <si>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</si>
  <si>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</si>
  <si>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</si>
  <si>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</si>
  <si>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</si>
  <si>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</si>
  <si>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</si>
  <si>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</si>
  <si>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</si>
  <si>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</si>
  <si>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</si>
  <si>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</si>
  <si>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</si>
  <si>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</si>
  <si>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</si>
  <si>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</si>
  <si>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</si>
  <si>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</si>
  <si>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</si>
  <si>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</si>
  <si>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</si>
  <si>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</si>
  <si>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</si>
  <si>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</si>
  <si>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</si>
  <si>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</si>
  <si>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</si>
  <si>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</si>
  <si>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</si>
  <si>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</si>
  <si>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</si>
  <si>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</si>
  <si>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</si>
  <si>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</si>
  <si>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</si>
  <si>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</si>
  <si>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</si>
  <si>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</si>
  <si>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</si>
  <si>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</si>
  <si>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</si>
  <si>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</si>
  <si>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</si>
  <si>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</si>
  <si>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</si>
  <si>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</si>
  <si>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</si>
  <si>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</si>
  <si>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</si>
  <si>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</si>
  <si>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</si>
  <si>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</si>
  <si>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</si>
  <si>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</si>
  <si>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</si>
  <si>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</si>
  <si>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</si>
  <si>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</si>
  <si>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</si>
  <si>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</si>
  <si>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</si>
  <si>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</si>
  <si>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</si>
  <si>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</si>
  <si>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</si>
  <si>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</si>
  <si>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</si>
  <si>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</si>
  <si>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</si>
  <si>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</si>
  <si>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</si>
  <si>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</si>
  <si>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</si>
  <si>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</si>
  <si>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</si>
  <si>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</si>
  <si>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</si>
  <si>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</si>
  <si>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</si>
  <si>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</si>
  <si>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</si>
  <si>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</si>
  <si>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</si>
  <si>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</si>
  <si>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</si>
  <si>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</si>
  <si>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</si>
  <si>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</si>
  <si>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</si>
  <si>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</si>
  <si>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</si>
  <si>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</si>
  <si>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</si>
  <si>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</si>
  <si>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</si>
  <si>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</si>
  <si>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</si>
  <si>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</si>
  <si>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</si>
  <si>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</si>
  <si>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</si>
  <si>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</si>
  <si>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</si>
  <si>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</si>
  <si>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</si>
  <si>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</si>
  <si>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</si>
  <si>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</si>
  <si>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</si>
  <si>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</si>
  <si>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</si>
  <si>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</si>
  <si>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</si>
  <si>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</si>
  <si>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</si>
  <si>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</si>
  <si>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</si>
  <si>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</si>
  <si>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</si>
  <si>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</si>
  <si>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</si>
  <si>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</si>
  <si>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</si>
  <si>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</si>
  <si>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</si>
  <si>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</si>
  <si>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</si>
  <si>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</si>
  <si>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</si>
  <si>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</si>
  <si>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</si>
  <si>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</si>
  <si>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</si>
  <si>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</si>
  <si>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</si>
  <si>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</si>
  <si>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</si>
  <si>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</si>
  <si>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</si>
  <si>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</si>
  <si>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</si>
  <si>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</si>
  <si>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</si>
  <si>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</si>
  <si>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</si>
  <si>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</si>
  <si>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</si>
  <si>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</si>
  <si>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</si>
  <si>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</si>
  <si>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</si>
  <si>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</si>
  <si>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</si>
  <si>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</si>
  <si>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</si>
  <si>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</si>
  <si>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</si>
  <si>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</si>
  <si>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</si>
  <si>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</si>
  <si>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</si>
  <si>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</si>
  <si>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</si>
  <si>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</si>
  <si>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</si>
  <si>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</si>
  <si>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</si>
  <si>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</si>
  <si>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</si>
  <si>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</si>
  <si>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</si>
  <si>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</si>
  <si>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</si>
  <si>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</si>
  <si>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</si>
  <si>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</si>
  <si>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</si>
  <si>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</si>
  <si>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</si>
  <si>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</si>
  <si>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</si>
  <si>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</si>
  <si>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</si>
  <si>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</si>
  <si>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</si>
  <si>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</si>
  <si>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</si>
  <si>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</si>
  <si>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</si>
  <si>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</si>
  <si>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</si>
  <si>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</si>
  <si>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</si>
  <si>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</si>
  <si>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</si>
  <si>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</si>
  <si>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</si>
  <si>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</si>
  <si>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</si>
  <si>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</si>
  <si>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</si>
  <si>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</si>
  <si>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</si>
  <si>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</si>
  <si>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</si>
  <si>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</si>
  <si>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</si>
  <si>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</si>
  <si>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</si>
  <si>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</si>
  <si>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</si>
  <si>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</si>
  <si>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</si>
  <si>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</si>
  <si>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</si>
  <si>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</si>
  <si>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</si>
  <si>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</si>
  <si>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</si>
  <si>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</si>
  <si>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</si>
  <si>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</si>
  <si>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</si>
  <si>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</si>
  <si>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</si>
  <si>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</si>
  <si>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</si>
  <si>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</si>
  <si>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</si>
  <si>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</si>
  <si>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</si>
  <si>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</si>
  <si>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</si>
  <si>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</si>
  <si>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</si>
  <si>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</si>
  <si>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</si>
  <si>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</si>
  <si>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</si>
  <si>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</si>
  <si>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</si>
  <si>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</si>
  <si>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</si>
  <si>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</si>
  <si>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</si>
  <si>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</si>
  <si>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</si>
  <si>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</si>
  <si>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</si>
  <si>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</si>
  <si>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</si>
  <si>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</si>
  <si>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</si>
  <si>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</si>
  <si>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</si>
  <si>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</si>
  <si>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</si>
  <si>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</si>
  <si>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</si>
  <si>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</si>
  <si>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</si>
  <si>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</si>
  <si>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</si>
  <si>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</si>
  <si>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</si>
  <si>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</si>
  <si>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</si>
  <si>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</si>
  <si>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</si>
  <si>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</si>
  <si>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</si>
  <si>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</si>
  <si>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</si>
  <si>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</si>
  <si>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</si>
  <si>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</si>
  <si>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</si>
  <si>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</si>
  <si>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</si>
  <si>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</si>
  <si>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</si>
  <si>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</si>
  <si>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</si>
  <si>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</si>
  <si>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</si>
  <si>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</si>
  <si>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</si>
  <si>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</si>
  <si>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</si>
  <si>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</si>
  <si>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</si>
  <si>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</si>
  <si>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</si>
  <si>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</si>
  <si>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</si>
  <si>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</si>
  <si>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</si>
  <si>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</si>
  <si>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</si>
  <si>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</si>
  <si>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</si>
  <si>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</si>
  <si>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</si>
  <si>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</si>
  <si>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</si>
  <si>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</si>
  <si>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</si>
  <si>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</si>
  <si>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</si>
  <si>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</si>
  <si>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</si>
  <si>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</si>
  <si>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</si>
  <si>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</si>
  <si>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</si>
  <si>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</si>
  <si>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</si>
  <si>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</si>
  <si>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</si>
  <si>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</si>
  <si>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</si>
  <si>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</si>
  <si>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</si>
  <si>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</si>
  <si>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</si>
  <si>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</si>
  <si>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</si>
  <si>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</si>
  <si>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</si>
  <si>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</si>
  <si>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</si>
  <si>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</si>
  <si>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</si>
  <si>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</si>
  <si>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</si>
  <si>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</si>
  <si>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</si>
  <si>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</si>
  <si>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</si>
  <si>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</si>
  <si>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</si>
  <si>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</si>
  <si>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</si>
  <si>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</si>
  <si>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</si>
  <si>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</si>
  <si>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</si>
  <si>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</si>
  <si>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</si>
  <si>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</si>
  <si>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</si>
  <si>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</si>
  <si>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</si>
  <si>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</si>
  <si>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</si>
  <si>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</si>
  <si>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</si>
  <si>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</si>
  <si>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</si>
  <si>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</si>
  <si>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</si>
  <si>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</si>
  <si>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</si>
  <si>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</si>
  <si>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</si>
  <si>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</si>
  <si>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</si>
  <si>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</si>
  <si>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</si>
  <si>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</si>
  <si>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</si>
  <si>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</si>
  <si>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</si>
  <si>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</si>
  <si>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</si>
  <si>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</si>
  <si>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</si>
  <si>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</si>
  <si>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</si>
  <si>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</si>
  <si>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</si>
  <si>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</si>
  <si>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</si>
  <si>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</si>
  <si>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</si>
  <si>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</si>
  <si>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</si>
  <si>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</si>
  <si>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</si>
  <si>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</si>
  <si>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</si>
  <si>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</si>
  <si>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</si>
  <si>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</si>
  <si>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</si>
  <si>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</si>
  <si>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</si>
  <si>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</si>
  <si>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</si>
  <si>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</si>
  <si>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</si>
  <si>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</si>
  <si>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</si>
  <si>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</si>
  <si>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</si>
  <si>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</si>
  <si>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</si>
  <si>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</si>
  <si>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</si>
  <si>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</si>
  <si>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</si>
  <si>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</si>
  <si>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</si>
  <si>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</si>
  <si>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</si>
  <si>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</si>
  <si>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</si>
  <si>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</si>
  <si>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</si>
  <si>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</si>
  <si>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</si>
  <si>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</si>
  <si>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</si>
  <si>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</si>
  <si>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</si>
  <si>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</si>
  <si>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</si>
  <si>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</si>
  <si>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</si>
  <si>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</si>
  <si>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</si>
  <si>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</si>
  <si>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</si>
  <si>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</si>
  <si>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</si>
  <si>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</si>
  <si>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</si>
  <si>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</si>
  <si>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</si>
  <si>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</si>
  <si>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</si>
  <si>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</si>
  <si>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</si>
  <si>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</si>
  <si>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</si>
  <si>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</si>
  <si>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</si>
  <si>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</si>
  <si>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</si>
  <si>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</si>
  <si>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</si>
  <si>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</si>
  <si>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</si>
  <si>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</si>
  <si>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</si>
  <si>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</si>
  <si>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</si>
  <si>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</si>
  <si>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</si>
  <si>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</si>
  <si>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</si>
  <si>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</si>
  <si>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</si>
  <si>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</si>
  <si>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</si>
  <si>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</si>
  <si>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</si>
  <si>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</si>
  <si>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</si>
  <si>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</si>
  <si>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</si>
  <si>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</si>
  <si>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</si>
  <si>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</si>
  <si>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</si>
  <si>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</si>
  <si>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</si>
  <si>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</si>
  <si>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</si>
  <si>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</si>
  <si>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</si>
  <si>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</si>
  <si>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</si>
  <si>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</si>
  <si>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</si>
  <si>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</si>
  <si>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</si>
  <si>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</si>
  <si>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</si>
  <si>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</si>
  <si>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</si>
  <si>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</si>
  <si>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</si>
  <si>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</si>
  <si>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</si>
  <si>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</si>
  <si>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</si>
  <si>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</si>
  <si>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</si>
  <si>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</si>
  <si>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</si>
  <si>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</si>
  <si>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</si>
  <si>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</si>
  <si>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</si>
  <si>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</si>
  <si>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</si>
  <si>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</si>
  <si>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</si>
  <si>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</si>
  <si>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</si>
  <si>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</si>
  <si>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</si>
  <si>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</si>
  <si>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</si>
  <si>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</si>
  <si>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</si>
  <si>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</si>
  <si>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</si>
  <si>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</si>
  <si>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</si>
  <si>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</si>
  <si>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</si>
  <si>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</si>
  <si>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</si>
  <si>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</si>
  <si>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</si>
  <si>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</si>
  <si>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</si>
  <si>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</si>
  <si>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</si>
  <si>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</si>
  <si>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</si>
  <si>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</si>
  <si>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</si>
  <si>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</si>
  <si>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</si>
  <si>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</si>
  <si>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</si>
  <si>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</si>
  <si>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</si>
  <si>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</si>
  <si>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</si>
  <si>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</si>
  <si>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</si>
  <si>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</si>
  <si>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</si>
  <si>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</si>
  <si>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</si>
  <si>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</si>
  <si>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</si>
  <si>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</si>
  <si>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</si>
  <si>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</si>
  <si>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</si>
  <si>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</si>
  <si>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</si>
  <si>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</si>
  <si>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</si>
  <si>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</si>
  <si>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</si>
  <si>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</si>
  <si>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</si>
  <si>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</si>
  <si>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</si>
  <si>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</si>
  <si>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</si>
  <si>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</si>
  <si>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</si>
  <si>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</si>
  <si>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</si>
  <si>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</si>
  <si>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</si>
  <si>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</si>
  <si>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</si>
  <si>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</si>
  <si>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</si>
  <si>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</si>
  <si>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</si>
  <si>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</si>
  <si>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</si>
  <si>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</si>
  <si>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</si>
  <si>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</si>
  <si>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</si>
  <si>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</si>
  <si>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</si>
  <si>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</si>
  <si>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</si>
  <si>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</si>
  <si>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</si>
  <si>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</si>
  <si>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</si>
  <si>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</si>
  <si>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</si>
  <si>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</si>
  <si>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</si>
  <si>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</si>
  <si>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</si>
  <si>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</si>
  <si>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</si>
  <si>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</si>
  <si>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</si>
  <si>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</si>
  <si>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</si>
  <si>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</si>
  <si>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</si>
  <si>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</si>
  <si>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</si>
  <si>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</si>
  <si>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</si>
  <si>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</si>
  <si>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</si>
  <si>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</si>
  <si>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</si>
  <si>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</si>
  <si>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</si>
  <si>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</si>
  <si>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</si>
  <si>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</si>
  <si>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</si>
  <si>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</si>
  <si>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</si>
  <si>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</si>
  <si>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</si>
  <si>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</si>
  <si>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</si>
  <si>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</si>
  <si>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</si>
  <si>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</si>
  <si>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</si>
  <si>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</si>
  <si>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</si>
  <si>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</si>
  <si>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</si>
  <si>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</si>
  <si>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</si>
  <si>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</si>
  <si>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</si>
  <si>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</si>
  <si>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</si>
  <si>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</si>
  <si>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</si>
  <si>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</si>
  <si>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</si>
  <si>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</si>
  <si>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</si>
  <si>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</si>
  <si>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</si>
  <si>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</si>
  <si>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</si>
  <si>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</si>
  <si>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</si>
  <si>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</si>
  <si>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</si>
  <si>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</si>
  <si>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</si>
  <si>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</si>
  <si>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</si>
  <si>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</si>
  <si>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</si>
  <si>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</si>
  <si>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</si>
  <si>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</si>
  <si>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</si>
  <si>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</si>
  <si>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</si>
  <si>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</si>
  <si>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</si>
  <si>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</si>
  <si>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</si>
  <si>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</si>
  <si>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</si>
  <si>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</si>
  <si>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</si>
  <si>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</si>
  <si>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</si>
  <si>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</si>
  <si>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</si>
  <si>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</si>
  <si>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</si>
  <si>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</si>
  <si>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</si>
  <si>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</si>
  <si>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</si>
  <si>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</si>
  <si>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</si>
  <si>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</si>
  <si>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</si>
  <si>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</si>
  <si>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</si>
  <si>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</si>
  <si>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</si>
  <si>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</si>
  <si>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</si>
  <si>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</si>
  <si>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</si>
  <si>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</si>
  <si>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</si>
  <si>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</si>
  <si>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</si>
  <si>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</si>
  <si>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</si>
  <si>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</si>
  <si>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</si>
  <si>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</si>
  <si>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</si>
  <si>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</si>
  <si>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</si>
  <si>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</si>
  <si>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</si>
  <si>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</si>
  <si>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</si>
  <si>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</si>
  <si>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</si>
  <si>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</si>
  <si>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</si>
  <si>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</si>
  <si>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</si>
  <si>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</si>
  <si>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</si>
  <si>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</si>
  <si>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</si>
  <si>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</si>
  <si>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</si>
  <si>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</si>
  <si>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</si>
  <si>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</si>
  <si>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</si>
  <si>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</si>
  <si>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</si>
  <si>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</si>
  <si>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</si>
  <si>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</si>
  <si>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</si>
  <si>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</si>
  <si>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</si>
  <si>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</si>
  <si>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</si>
  <si>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</si>
  <si>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</si>
  <si>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</si>
  <si>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</si>
  <si>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</si>
  <si>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</si>
  <si>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</si>
  <si>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</si>
  <si>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</si>
  <si>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</si>
  <si>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</si>
  <si>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</si>
  <si>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</si>
  <si>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</si>
  <si>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</si>
  <si>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</si>
  <si>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</si>
  <si>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</si>
  <si>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</si>
  <si>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</si>
  <si>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</si>
  <si>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</si>
  <si>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</si>
  <si>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</si>
  <si>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</si>
  <si>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</si>
  <si>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</si>
  <si>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</si>
  <si>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</si>
  <si>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</si>
  <si>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</si>
  <si>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</si>
  <si>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</si>
  <si>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</si>
  <si>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</si>
  <si>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</si>
  <si>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</si>
  <si>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</si>
  <si>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</si>
  <si>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</si>
  <si>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</si>
  <si>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</si>
  <si>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</si>
  <si>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</si>
  <si>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</si>
  <si>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</si>
  <si>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</si>
  <si>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</si>
  <si>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</si>
  <si>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</si>
  <si>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</si>
  <si>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</si>
  <si>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</si>
  <si>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</si>
  <si>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</si>
  <si>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</si>
  <si>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</si>
  <si>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</si>
  <si>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</si>
  <si>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</si>
  <si>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</si>
  <si>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</si>
  <si>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</si>
  <si>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</si>
  <si>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</si>
  <si>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</si>
  <si>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</si>
  <si>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</si>
  <si>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</si>
  <si>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</si>
  <si>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</si>
  <si>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</si>
  <si>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</si>
  <si>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</si>
  <si>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</si>
  <si>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</si>
  <si>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</si>
  <si>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</si>
  <si>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</si>
  <si>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</si>
  <si>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</si>
  <si>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</si>
  <si>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</si>
  <si>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</si>
  <si>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</si>
  <si>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</si>
  <si>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</si>
  <si>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</si>
  <si>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</si>
  <si>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</si>
  <si>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</si>
  <si>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</si>
  <si>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</si>
  <si>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</si>
  <si>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</si>
  <si>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</si>
  <si>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</si>
  <si>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</si>
  <si>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</si>
  <si>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</si>
  <si>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</si>
  <si>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</si>
  <si>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</si>
  <si>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</si>
  <si>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</si>
  <si>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</si>
  <si>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</si>
  <si>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</si>
  <si>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</si>
  <si>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</si>
  <si>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</si>
  <si>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</si>
  <si>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</si>
  <si>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</si>
  <si>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</si>
  <si>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</si>
  <si>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</si>
  <si>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</si>
  <si>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</si>
  <si>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</si>
  <si>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</si>
  <si>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</si>
  <si>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</si>
  <si>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</si>
  <si>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</si>
  <si>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</si>
  <si>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</si>
  <si>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</si>
  <si>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</si>
  <si>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</si>
  <si>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</si>
  <si>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</si>
  <si>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</si>
  <si>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</si>
  <si>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</si>
  <si>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</si>
  <si>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</si>
  <si>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</si>
  <si>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</si>
  <si>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</si>
  <si>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</si>
  <si>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</si>
  <si>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</si>
  <si>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</si>
  <si>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</si>
  <si>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</si>
  <si>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</si>
  <si>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</si>
  <si>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</si>
  <si>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</si>
  <si>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</si>
  <si>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</si>
  <si>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</si>
  <si>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</si>
  <si>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</si>
  <si>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</si>
  <si>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</si>
  <si>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</si>
  <si>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</si>
  <si>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</si>
  <si>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</si>
  <si>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</si>
  <si>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</si>
  <si>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</si>
  <si>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</si>
  <si>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</si>
  <si>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</si>
  <si>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</si>
  <si>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</si>
  <si>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</si>
  <si>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</si>
  <si>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</si>
  <si>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</si>
  <si>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</si>
  <si>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</si>
  <si>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</si>
  <si>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</si>
  <si>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</si>
  <si>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</si>
  <si>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</si>
  <si>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</si>
  <si>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</si>
  <si>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</si>
  <si>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</si>
  <si>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</si>
  <si>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</si>
  <si>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</si>
  <si>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</si>
  <si>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</si>
  <si>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</si>
  <si>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</si>
  <si>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</si>
  <si>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</si>
  <si>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</si>
  <si>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</si>
  <si>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</si>
  <si>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</si>
  <si>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</si>
  <si>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</si>
  <si>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</si>
  <si>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</si>
  <si>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</si>
  <si>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</si>
  <si>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</si>
  <si>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</si>
  <si>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</si>
  <si>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</si>
  <si>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</si>
  <si>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</si>
  <si>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</si>
  <si>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</si>
  <si>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</si>
  <si>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</si>
  <si>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</si>
  <si>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</si>
  <si>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</si>
  <si>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</si>
  <si>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</si>
  <si>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</si>
  <si>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</si>
  <si>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</si>
  <si>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</si>
  <si>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</si>
  <si>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</si>
  <si>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</si>
  <si>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</si>
  <si>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</si>
  <si>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</si>
  <si>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</si>
  <si>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</si>
  <si>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</si>
  <si>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</si>
  <si>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</si>
  <si>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</si>
  <si>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</si>
  <si>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</si>
  <si>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</si>
  <si>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</si>
  <si>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</si>
  <si>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</si>
  <si>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</si>
  <si>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</si>
  <si>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</si>
  <si>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</si>
  <si>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</si>
  <si>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</si>
  <si>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</si>
  <si>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</si>
  <si>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</si>
  <si>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</si>
  <si>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</si>
  <si>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</si>
  <si>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</si>
  <si>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</si>
  <si>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</si>
  <si>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</si>
  <si>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</si>
  <si>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</si>
  <si>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</si>
  <si>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</si>
  <si>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</si>
  <si>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</si>
  <si>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</si>
  <si>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</si>
  <si>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</si>
  <si>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</si>
  <si>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</si>
  <si>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</si>
  <si>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</si>
  <si>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</si>
  <si>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</si>
  <si>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</si>
  <si>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</si>
  <si>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</si>
  <si>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</si>
  <si>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</si>
  <si>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</si>
  <si>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</si>
  <si>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</si>
  <si>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</si>
  <si>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</si>
  <si>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</si>
  <si>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</si>
  <si>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</si>
  <si>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</si>
  <si>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</si>
  <si>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</si>
  <si>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</si>
  <si>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</si>
  <si>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</si>
  <si>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</si>
  <si>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</si>
  <si>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</si>
  <si>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</si>
  <si>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</si>
  <si>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</si>
  <si>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</si>
  <si>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</si>
  <si>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</si>
  <si>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</si>
  <si>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</si>
  <si>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</si>
  <si>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</si>
  <si>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</si>
  <si>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</si>
  <si>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</si>
  <si>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</si>
  <si>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</si>
  <si>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</si>
  <si>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</si>
  <si>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</si>
  <si>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</si>
  <si>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</si>
  <si>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</si>
  <si>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</si>
  <si>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</si>
  <si>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</si>
  <si>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</si>
  <si>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</si>
  <si>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</si>
  <si>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</si>
  <si>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</si>
  <si>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</si>
  <si>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</si>
  <si>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</si>
  <si>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</si>
  <si>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</si>
  <si>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</si>
  <si>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</si>
  <si>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</si>
  <si>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</si>
  <si>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</si>
  <si>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</si>
  <si>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</si>
  <si>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</si>
  <si>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</si>
  <si>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</si>
  <si>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</si>
  <si>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</si>
  <si>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</si>
  <si>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</si>
  <si>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</si>
  <si>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</si>
  <si>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</si>
  <si>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</si>
  <si>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</si>
  <si>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</si>
  <si>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</si>
  <si>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</si>
  <si>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</si>
  <si>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</si>
  <si>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</si>
  <si>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</si>
  <si>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</si>
  <si>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</si>
  <si>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</si>
  <si>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</si>
  <si>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</si>
  <si>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</si>
  <si>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</si>
  <si>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</si>
  <si>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</si>
  <si>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</si>
  <si>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</si>
  <si>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</si>
  <si>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</si>
  <si>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</si>
  <si>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</si>
  <si>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</si>
  <si>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</si>
  <si>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</si>
  <si>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</si>
  <si>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</si>
  <si>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</si>
  <si>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</si>
  <si>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</si>
  <si>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</si>
  <si>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</si>
  <si>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</si>
  <si>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</si>
  <si>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</si>
  <si>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</si>
  <si>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</si>
  <si>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</si>
  <si>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</si>
  <si>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</si>
  <si>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</si>
  <si>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</si>
  <si>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</si>
  <si>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</si>
  <si>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</si>
  <si>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</si>
  <si>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</si>
  <si>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</si>
  <si>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</si>
  <si>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</si>
  <si>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</si>
  <si>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</si>
  <si>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</si>
  <si>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</si>
  <si>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</si>
  <si>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</si>
  <si>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</si>
  <si>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</si>
  <si>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</si>
  <si>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</si>
  <si>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</si>
  <si>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</si>
  <si>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</si>
  <si>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</si>
  <si>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</si>
  <si>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</si>
  <si>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</si>
  <si>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</si>
  <si>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</si>
  <si>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</si>
  <si>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</si>
  <si>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</si>
  <si>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</si>
  <si>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</si>
  <si>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</si>
  <si>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</si>
  <si>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</si>
  <si>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</si>
  <si>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</si>
  <si>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</si>
  <si>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</si>
  <si>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</si>
  <si>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</si>
  <si>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</si>
  <si>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</si>
  <si>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</si>
  <si>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</si>
  <si>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</si>
  <si>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</si>
  <si>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</si>
  <si>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</si>
  <si>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</si>
  <si>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</si>
  <si>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</si>
  <si>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</si>
  <si>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</si>
  <si>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</si>
  <si>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</si>
  <si>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</si>
  <si>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</si>
  <si>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</si>
  <si>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</si>
  <si>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</si>
  <si>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</si>
  <si>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</si>
  <si>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</si>
  <si>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</si>
  <si>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</si>
  <si>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</si>
  <si>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</si>
  <si>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</si>
  <si>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</si>
  <si>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</si>
  <si>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</si>
  <si>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</si>
  <si>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</si>
  <si>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</si>
  <si>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</si>
  <si>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</si>
  <si>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</si>
  <si>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</si>
  <si>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</si>
  <si>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</si>
  <si>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</si>
  <si>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</si>
  <si>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</si>
  <si>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</si>
  <si>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</si>
  <si>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</si>
  <si>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</si>
  <si>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</si>
  <si>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</si>
  <si>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</si>
  <si>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</si>
  <si>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</si>
  <si>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</si>
  <si>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</si>
  <si>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</si>
  <si>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</si>
  <si>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</si>
  <si>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</si>
  <si>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</si>
  <si>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</si>
  <si>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</si>
  <si>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</si>
  <si>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</si>
  <si>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</si>
  <si>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</si>
  <si>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</si>
  <si>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</si>
  <si>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</si>
  <si>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</si>
  <si>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</si>
  <si>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</si>
  <si>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</si>
  <si>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</si>
  <si>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</si>
  <si>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</si>
  <si>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</si>
  <si>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</si>
  <si>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</si>
  <si>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</si>
  <si>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</si>
  <si>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</si>
  <si>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</si>
  <si>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</si>
  <si>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</si>
  <si>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</si>
  <si>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</si>
  <si>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</si>
  <si>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</si>
  <si>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</si>
  <si>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</si>
  <si>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</si>
  <si>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</si>
  <si>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</si>
  <si>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</si>
  <si>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</si>
  <si>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</si>
  <si>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</si>
  <si>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</si>
  <si>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</si>
  <si>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</si>
  <si>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</si>
  <si>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</si>
  <si>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</si>
  <si>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</si>
  <si>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</si>
  <si>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</si>
  <si>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</si>
  <si>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</si>
  <si>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</si>
  <si>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</si>
  <si>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</si>
  <si>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</si>
  <si>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</si>
  <si>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</si>
  <si>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</si>
  <si>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</si>
  <si>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</si>
  <si>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</si>
  <si>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</si>
  <si>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</si>
  <si>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</si>
  <si>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</si>
  <si>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</si>
  <si>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</si>
  <si>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</si>
  <si>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</si>
  <si>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</si>
  <si>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</si>
  <si>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</si>
  <si>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</si>
  <si>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</si>
  <si>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</si>
  <si>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</si>
  <si>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</si>
  <si>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</si>
  <si>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</si>
  <si>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</si>
  <si>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</si>
  <si>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</si>
  <si>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</si>
  <si>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</si>
  <si>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</si>
  <si>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</si>
  <si>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</si>
  <si>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</si>
  <si>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</si>
  <si>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</si>
  <si>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</si>
  <si>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</si>
  <si>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</si>
  <si>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</si>
  <si>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</si>
  <si>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</si>
  <si>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</si>
  <si>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</si>
  <si>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</si>
  <si>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</si>
  <si>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</si>
  <si>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</si>
  <si>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</si>
  <si>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</si>
  <si>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</si>
  <si>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</si>
  <si>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</si>
  <si>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</si>
  <si>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</si>
  <si>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</si>
  <si>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</si>
  <si>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</si>
  <si>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</si>
  <si>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</si>
  <si>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</si>
  <si>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</si>
  <si>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</si>
  <si>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</si>
  <si>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</si>
  <si>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</si>
  <si>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</si>
  <si>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</si>
  <si>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</si>
  <si>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</si>
  <si>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</si>
  <si>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</si>
  <si>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</si>
  <si>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</si>
  <si>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</si>
  <si>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</si>
  <si>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</si>
  <si>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</si>
  <si>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</si>
  <si>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</si>
  <si>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</si>
  <si>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</si>
  <si>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</si>
  <si>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</si>
  <si>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</si>
  <si>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</si>
  <si>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</si>
  <si>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</si>
  <si>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</si>
  <si>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</si>
  <si>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</si>
  <si>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</si>
  <si>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</si>
  <si>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</si>
  <si>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</si>
  <si>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</si>
  <si>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</si>
  <si>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</si>
  <si>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</si>
  <si>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</si>
  <si>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</si>
  <si>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</si>
  <si>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</si>
  <si>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</si>
  <si>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</si>
  <si>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</si>
  <si>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</si>
  <si>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</si>
  <si>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</si>
  <si>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</si>
  <si>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</si>
  <si>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</si>
  <si>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</si>
  <si>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</si>
  <si>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</si>
  <si>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</si>
  <si>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</si>
  <si>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</si>
  <si>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</si>
  <si>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</si>
  <si>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</si>
  <si>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</si>
  <si>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</si>
  <si>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</si>
  <si>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</si>
  <si>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</si>
  <si>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</si>
  <si>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</si>
  <si>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</si>
  <si>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</si>
  <si>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</si>
  <si>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</si>
  <si>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</si>
  <si>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</si>
  <si>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</si>
  <si>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</si>
  <si>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</si>
  <si>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</si>
  <si>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</si>
  <si>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</si>
  <si>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</si>
  <si>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</si>
  <si>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</si>
  <si>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</si>
  <si>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</si>
  <si>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</si>
  <si>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</si>
  <si>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</si>
  <si>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</si>
  <si>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</si>
  <si>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</si>
  <si>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</si>
  <si>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</si>
  <si>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</si>
  <si>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</si>
  <si>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</si>
  <si>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</si>
  <si>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</si>
  <si>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</si>
  <si>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</si>
  <si>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</si>
  <si>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</si>
  <si>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</si>
  <si>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</si>
  <si>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</si>
  <si>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</si>
  <si>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</si>
  <si>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</si>
  <si>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</si>
  <si>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</si>
  <si>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</si>
  <si>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</si>
  <si>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</si>
  <si>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</si>
  <si>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</si>
  <si>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</si>
  <si>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</si>
  <si>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</si>
  <si>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</si>
  <si>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</si>
  <si>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</si>
  <si>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</si>
  <si>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</si>
  <si>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</si>
  <si>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</si>
  <si>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</si>
  <si>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</si>
  <si>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</si>
  <si>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</si>
  <si>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</si>
  <si>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</si>
  <si>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</si>
  <si>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</si>
  <si>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</si>
  <si>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</si>
  <si>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</si>
  <si>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</si>
  <si>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</si>
  <si>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</si>
  <si>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</si>
  <si>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</si>
  <si>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</si>
  <si>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</si>
  <si>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</si>
  <si>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</si>
  <si>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</si>
  <si>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</si>
  <si>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</si>
  <si>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</si>
  <si>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</si>
  <si>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</si>
  <si>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</si>
  <si>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</si>
  <si>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</si>
  <si>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</si>
  <si>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</si>
  <si>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</si>
  <si>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</si>
  <si>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</si>
  <si>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</si>
  <si>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</si>
  <si>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</si>
  <si>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</si>
  <si>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</si>
  <si>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</si>
  <si>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</si>
  <si>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</si>
  <si>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</si>
  <si>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</si>
  <si>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</si>
  <si>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</si>
  <si>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</si>
  <si>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</si>
  <si>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</si>
  <si>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</si>
  <si>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</si>
  <si>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</si>
  <si>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</si>
  <si>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</si>
  <si>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</si>
  <si>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</si>
  <si>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</si>
  <si>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</si>
  <si>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</si>
  <si>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</si>
  <si>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</si>
  <si>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</si>
  <si>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</si>
  <si>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</si>
  <si>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</si>
  <si>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</si>
  <si>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</si>
  <si>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</si>
  <si>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</si>
  <si>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</si>
  <si>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</si>
  <si>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</si>
  <si>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</si>
  <si>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</si>
  <si>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</si>
  <si>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</si>
  <si>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</si>
  <si>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</si>
  <si>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</si>
  <si>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</si>
  <si>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</si>
  <si>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</si>
  <si>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</si>
  <si>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</si>
  <si>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</si>
  <si>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</si>
  <si>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</si>
  <si>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</si>
  <si>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</si>
  <si>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</si>
  <si>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</si>
  <si>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</si>
  <si>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</si>
  <si>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</si>
  <si>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</si>
  <si>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</si>
  <si>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</si>
  <si>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</si>
  <si>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</si>
  <si>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</si>
  <si>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</si>
  <si>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</si>
  <si>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</si>
  <si>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</si>
  <si>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</si>
  <si>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</si>
  <si>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</si>
  <si>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</si>
  <si>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</si>
  <si>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</si>
  <si>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</si>
  <si>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</si>
  <si>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</si>
  <si>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</si>
  <si>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</si>
  <si>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</si>
  <si>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</si>
  <si>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</si>
  <si>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</si>
  <si>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</si>
  <si>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</si>
  <si>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</si>
  <si>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</si>
  <si>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</si>
  <si>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</si>
  <si>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</si>
  <si>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</si>
  <si>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</si>
  <si>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</si>
  <si>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</si>
  <si>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</si>
  <si>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</si>
  <si>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</si>
  <si>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</si>
  <si>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</si>
  <si>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</si>
  <si>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</si>
  <si>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</si>
  <si>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</si>
  <si>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</si>
  <si>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</si>
  <si>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</si>
  <si>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</si>
  <si>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</si>
  <si>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</si>
  <si>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</si>
  <si>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</si>
  <si>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</si>
  <si>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</si>
  <si>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</si>
  <si>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</si>
  <si>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</si>
  <si>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</si>
  <si>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</si>
  <si>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</si>
  <si>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</si>
  <si>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</si>
  <si>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</si>
  <si>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</si>
  <si>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</si>
  <si>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</si>
  <si>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</si>
  <si>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</si>
  <si>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</si>
  <si>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</si>
  <si>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</si>
  <si>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</si>
  <si>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</si>
  <si>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</si>
  <si>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</si>
  <si>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</si>
  <si>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</si>
  <si>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</si>
  <si>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</si>
  <si>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</si>
  <si>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</si>
  <si>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</si>
  <si>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</si>
  <si>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</si>
  <si>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</si>
  <si>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</si>
  <si>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</si>
  <si>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</si>
  <si>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</si>
  <si>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</si>
  <si>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</si>
  <si>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</si>
  <si>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</si>
  <si>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</si>
  <si>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</si>
  <si>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</si>
  <si>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</si>
  <si>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</si>
  <si>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</si>
  <si>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</si>
  <si>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</si>
  <si>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</si>
  <si>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</si>
  <si>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</si>
  <si>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</si>
  <si>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</si>
  <si>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</si>
  <si>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</si>
  <si>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</si>
  <si>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</si>
  <si>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</si>
  <si>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</si>
  <si>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</si>
  <si>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</si>
  <si>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</si>
  <si>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</si>
  <si>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</si>
  <si>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</si>
  <si>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</si>
  <si>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</si>
  <si>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</si>
  <si>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</si>
  <si>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</si>
  <si>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</si>
  <si>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</si>
  <si>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</si>
  <si>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</si>
  <si>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</si>
  <si>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</si>
  <si>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</si>
  <si>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</si>
  <si>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</si>
  <si>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</si>
  <si>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</si>
  <si>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</si>
  <si>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</si>
  <si>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</si>
  <si>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</si>
  <si>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</si>
  <si>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</si>
  <si>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</si>
  <si>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</si>
  <si>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</si>
  <si>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</si>
  <si>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</si>
  <si>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</si>
  <si>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</si>
  <si>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</si>
  <si>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</si>
  <si>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</si>
  <si>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</si>
  <si>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</si>
  <si>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</si>
  <si>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</si>
  <si>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</si>
  <si>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</si>
  <si>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</si>
  <si>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</si>
  <si>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</si>
  <si>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</si>
  <si>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</si>
  <si>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</si>
  <si>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</si>
  <si>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</si>
  <si>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</si>
  <si>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</si>
  <si>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</si>
  <si>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</si>
  <si>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</si>
  <si>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</si>
  <si>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</si>
  <si>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</si>
  <si>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</si>
  <si>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</si>
  <si>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</si>
  <si>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</si>
  <si>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</si>
  <si>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</si>
  <si>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</si>
  <si>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</si>
  <si>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</si>
  <si>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</si>
  <si>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</si>
  <si>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</si>
  <si>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</si>
  <si>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</si>
  <si>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</si>
  <si>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</si>
  <si>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</si>
  <si>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</si>
  <si>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</si>
  <si>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</si>
  <si>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</si>
  <si>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</si>
  <si>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</si>
  <si>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</si>
  <si>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</si>
  <si>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</si>
  <si>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</si>
  <si>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</si>
  <si>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</si>
  <si>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</si>
  <si>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</si>
  <si>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</si>
  <si>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</si>
  <si>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</si>
  <si>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</si>
  <si>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</si>
  <si>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</si>
  <si>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</si>
  <si>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</si>
  <si>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</si>
  <si>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</si>
  <si>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</si>
  <si>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</si>
  <si>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</si>
  <si>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</si>
  <si>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</si>
  <si>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</si>
  <si>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</si>
  <si>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</si>
  <si>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</si>
  <si>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</si>
  <si>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</si>
  <si>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</si>
  <si>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</si>
  <si>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</si>
  <si>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</si>
  <si>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</si>
  <si>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</si>
  <si>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</si>
  <si>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</si>
  <si>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</si>
  <si>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</si>
  <si>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</si>
  <si>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</si>
  <si>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</si>
  <si>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</si>
  <si>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</si>
  <si>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</si>
  <si>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</si>
  <si>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</si>
  <si>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</si>
  <si>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</si>
  <si>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</si>
  <si>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</si>
  <si>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</si>
  <si>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</si>
  <si>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</si>
  <si>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</si>
  <si>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</si>
  <si>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</si>
  <si>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</si>
  <si>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</si>
  <si>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</si>
  <si>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</si>
  <si>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</si>
  <si>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</si>
  <si>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</si>
  <si>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</si>
  <si>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</si>
  <si>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</si>
  <si>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</si>
  <si>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</si>
  <si>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</si>
  <si>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</si>
  <si>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</si>
  <si>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</si>
  <si>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</si>
  <si>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</si>
  <si>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</si>
  <si>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</si>
  <si>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</si>
  <si>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</si>
  <si>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</si>
  <si>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</si>
  <si>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</si>
  <si>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</si>
  <si>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</si>
  <si>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</si>
  <si>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</si>
  <si>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</si>
  <si>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</si>
  <si>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</si>
  <si>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</si>
  <si>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</si>
  <si>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</si>
  <si>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</si>
  <si>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</si>
  <si>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</si>
  <si>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</si>
  <si>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</si>
  <si>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</si>
  <si>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</si>
  <si>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</si>
  <si>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</si>
  <si>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</si>
  <si>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</si>
  <si>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</si>
  <si>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</si>
  <si>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</si>
  <si>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</si>
  <si>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</si>
  <si>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</si>
  <si>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</si>
  <si>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</si>
  <si>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</si>
  <si>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</si>
  <si>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</si>
  <si>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</si>
  <si>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</si>
  <si>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</si>
  <si>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</si>
  <si>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</si>
  <si>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</si>
  <si>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</si>
  <si>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</si>
  <si>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</si>
  <si>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</si>
  <si>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</si>
  <si>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</si>
  <si>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</si>
  <si>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</si>
  <si>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</si>
  <si>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</si>
  <si>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</si>
  <si>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</si>
  <si>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</si>
  <si>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</si>
  <si>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</si>
  <si>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</si>
  <si>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</si>
  <si>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</si>
  <si>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</si>
  <si>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</si>
  <si>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</si>
  <si>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</si>
  <si>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</si>
  <si>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</si>
  <si>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</si>
  <si>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</si>
  <si>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</si>
  <si>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</si>
  <si>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</si>
  <si>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</si>
  <si>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</si>
  <si>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</si>
  <si>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</si>
  <si>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</si>
  <si>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</si>
  <si>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</si>
  <si>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</si>
  <si>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</si>
  <si>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</si>
  <si>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</si>
  <si>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</si>
  <si>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</si>
  <si>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</si>
  <si>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</si>
  <si>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</si>
  <si>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</si>
  <si>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</si>
  <si>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</si>
  <si>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</si>
  <si>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</si>
  <si>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</si>
  <si>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</si>
  <si>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</si>
  <si>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</si>
  <si>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</si>
  <si>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</si>
  <si>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</si>
  <si>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</si>
  <si>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</si>
  <si>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</si>
  <si>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</si>
  <si>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</si>
  <si>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</si>
  <si>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</si>
  <si>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</si>
  <si>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</si>
  <si>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</si>
  <si>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</si>
  <si>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</si>
  <si>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</si>
  <si>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</si>
  <si>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</si>
  <si>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</si>
  <si>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</si>
  <si>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</si>
  <si>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</si>
  <si>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</si>
  <si>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</si>
  <si>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</si>
  <si>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</si>
  <si>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</si>
  <si>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</si>
  <si>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</si>
  <si>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</si>
  <si>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</si>
  <si>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</si>
  <si>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</si>
  <si>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</si>
  <si>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</si>
  <si>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</si>
  <si>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</si>
  <si>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</si>
  <si>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</si>
  <si>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</si>
  <si>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</si>
  <si>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</si>
  <si>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</si>
  <si>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</si>
  <si>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</si>
  <si>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</si>
  <si>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</si>
  <si>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</si>
  <si>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</si>
  <si>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</si>
  <si>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</si>
  <si>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</si>
  <si>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</si>
  <si>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</si>
  <si>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</si>
  <si>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</si>
  <si>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</si>
  <si>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</si>
  <si>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</si>
  <si>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</si>
  <si>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</si>
  <si>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</si>
  <si>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</si>
  <si>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</si>
  <si>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</si>
  <si>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</si>
  <si>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</si>
  <si>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</si>
  <si>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</si>
  <si>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</si>
  <si>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</si>
  <si>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</si>
  <si>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</si>
  <si>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</si>
  <si>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</si>
  <si>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</si>
  <si>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</si>
  <si>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</si>
  <si>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</si>
  <si>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</si>
  <si>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</si>
  <si>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</si>
  <si>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</si>
  <si>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</si>
  <si>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</si>
  <si>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</si>
  <si>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</si>
  <si>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</si>
  <si>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</si>
  <si>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</si>
  <si>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</si>
  <si>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</si>
  <si>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</si>
  <si>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</si>
  <si>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</si>
  <si>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</si>
  <si>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</si>
  <si>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</si>
  <si>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</si>
  <si>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</si>
  <si>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</si>
  <si>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</si>
  <si>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</si>
  <si>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</si>
  <si>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</si>
  <si>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</si>
  <si>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</si>
  <si>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</si>
  <si>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</si>
  <si>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</si>
  <si>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</si>
  <si>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</si>
  <si>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</si>
  <si>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</si>
  <si>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</si>
  <si>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</si>
  <si>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</si>
  <si>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</si>
  <si>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</si>
  <si>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</si>
  <si>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</si>
  <si>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</si>
  <si>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</si>
  <si>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</si>
  <si>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</si>
  <si>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</si>
  <si>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</si>
  <si>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</si>
  <si>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</si>
  <si>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</si>
  <si>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</si>
  <si>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</si>
  <si>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</si>
  <si>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</si>
  <si>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</si>
  <si>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</si>
  <si>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</si>
  <si>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</si>
  <si>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</si>
  <si>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</si>
  <si>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</si>
  <si>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</si>
  <si>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</si>
  <si>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</si>
  <si>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</si>
  <si>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</si>
  <si>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</si>
  <si>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</si>
  <si>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</si>
  <si>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</si>
  <si>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</si>
  <si>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</si>
  <si>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</si>
  <si>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</si>
  <si>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</si>
  <si>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</si>
  <si>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</si>
  <si>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</si>
  <si>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</si>
  <si>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</si>
  <si>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</si>
  <si>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</si>
  <si>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</si>
  <si>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</si>
  <si>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</si>
  <si>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</si>
  <si>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</si>
  <si>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</si>
  <si>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</si>
  <si>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</si>
  <si>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</si>
  <si>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</si>
  <si>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</si>
  <si>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</si>
  <si>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</si>
  <si>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</si>
  <si>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</si>
  <si>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</si>
  <si>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</si>
  <si>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</si>
  <si>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</si>
  <si>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</si>
  <si>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</si>
  <si>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</si>
  <si>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</si>
  <si>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</si>
  <si>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</si>
  <si>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</si>
  <si>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</si>
  <si>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</si>
  <si>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</si>
  <si>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</si>
  <si>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</si>
  <si>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</si>
  <si>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</si>
  <si>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</si>
  <si>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</si>
  <si>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</si>
  <si>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</si>
  <si>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</si>
  <si>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</si>
  <si>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</si>
  <si>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</si>
  <si>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</si>
  <si>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</si>
  <si>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</si>
  <si>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</si>
  <si>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</si>
  <si>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</si>
  <si>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</si>
  <si>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</si>
  <si>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</si>
  <si>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</si>
  <si>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</si>
  <si>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</si>
  <si>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</si>
  <si>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</si>
  <si>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</si>
  <si>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</si>
  <si>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</si>
  <si>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</si>
  <si>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</si>
  <si>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</si>
  <si>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</si>
  <si>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</si>
  <si>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</si>
  <si>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</si>
  <si>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</si>
  <si>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</si>
  <si>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</si>
  <si>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</si>
  <si>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</si>
  <si>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</si>
  <si>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</si>
  <si>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</si>
  <si>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</si>
  <si>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</si>
  <si>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</si>
  <si>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</si>
  <si>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</si>
  <si>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</si>
  <si>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</si>
  <si>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</si>
  <si>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</si>
  <si>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</si>
  <si>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</si>
  <si>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</si>
  <si>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</si>
  <si>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</si>
  <si>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</si>
  <si>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</si>
  <si>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</si>
  <si>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</si>
  <si>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</si>
  <si>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</si>
  <si>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</si>
  <si>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</si>
  <si>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</si>
  <si>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</si>
  <si>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</si>
  <si>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</si>
  <si>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</si>
  <si>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</si>
  <si>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</si>
  <si>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</si>
  <si>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</si>
  <si>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</si>
  <si>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</si>
  <si>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</si>
  <si>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</si>
  <si>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</si>
  <si>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</si>
  <si>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</si>
  <si>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</si>
  <si>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</si>
  <si>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</si>
  <si>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</si>
  <si>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</si>
  <si>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</si>
  <si>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</si>
  <si>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</si>
  <si>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</si>
  <si>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</si>
  <si>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</si>
  <si>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</si>
  <si>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</si>
  <si>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</si>
  <si>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</si>
  <si>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</si>
  <si>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</si>
  <si>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</si>
  <si>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</si>
  <si>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</si>
  <si>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</si>
  <si>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</si>
  <si>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</si>
  <si>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</si>
  <si>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</si>
  <si>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</si>
  <si>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</si>
  <si>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</si>
  <si>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</si>
  <si>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</si>
  <si>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</si>
  <si>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</si>
  <si>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</si>
  <si>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</si>
  <si>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</si>
  <si>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</si>
  <si>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</si>
  <si>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</si>
  <si>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</si>
  <si>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</si>
  <si>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</si>
  <si>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</si>
  <si>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</si>
  <si>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</si>
  <si>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</si>
  <si>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</si>
  <si>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</si>
  <si>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</si>
  <si>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</si>
  <si>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</si>
  <si>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</si>
  <si>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</si>
  <si>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</si>
  <si>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</si>
  <si>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</si>
  <si>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</si>
  <si>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</si>
  <si>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</si>
  <si>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</si>
  <si>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</si>
  <si>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</si>
  <si>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</si>
  <si>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</si>
  <si>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</si>
  <si>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</si>
  <si>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</si>
  <si>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</si>
  <si>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</si>
  <si>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</si>
  <si>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</si>
  <si>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</si>
  <si>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</si>
  <si>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</si>
  <si>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</si>
  <si>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</si>
  <si>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</si>
  <si>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</si>
  <si>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</si>
  <si>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</si>
  <si>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</si>
  <si>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</si>
  <si>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</si>
  <si>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</si>
  <si>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</si>
  <si>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</si>
  <si>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</si>
  <si>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</si>
  <si>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</si>
  <si>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</si>
  <si>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</si>
  <si>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</si>
  <si>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</si>
  <si>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</si>
  <si>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</si>
  <si>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</si>
  <si>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</si>
  <si>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</si>
  <si>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</si>
  <si>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</si>
  <si>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</si>
  <si>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</si>
  <si>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</si>
  <si>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</si>
  <si>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</si>
  <si>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</si>
  <si>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</si>
  <si>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</si>
  <si>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</si>
  <si>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</si>
  <si>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</si>
  <si>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</si>
  <si>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</si>
  <si>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</si>
  <si>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</si>
  <si>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</si>
  <si>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</si>
  <si>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</si>
  <si>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</si>
  <si>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</si>
  <si>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</si>
  <si>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</si>
  <si>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</si>
  <si>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</si>
  <si>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</si>
  <si>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</si>
  <si>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</si>
  <si>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</si>
  <si>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</si>
  <si>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</si>
  <si>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</si>
  <si>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</si>
  <si>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</si>
  <si>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</si>
  <si>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</si>
  <si>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</si>
  <si>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</si>
  <si>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</si>
  <si>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</si>
  <si>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</si>
  <si>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</si>
  <si>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</si>
  <si>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</si>
  <si>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</si>
  <si>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</si>
  <si>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</si>
  <si>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</si>
  <si>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</si>
  <si>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</si>
  <si>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</si>
  <si>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</si>
  <si>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</si>
  <si>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</si>
  <si>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</si>
  <si>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</si>
  <si>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</si>
  <si>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</si>
  <si>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</si>
  <si>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</si>
  <si>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</si>
  <si>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</si>
  <si>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</si>
  <si>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</si>
  <si>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</si>
  <si>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</si>
  <si>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</si>
  <si>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</si>
  <si>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</si>
  <si>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</si>
  <si>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</si>
  <si>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</si>
  <si>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</si>
  <si>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</si>
  <si>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</si>
  <si>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</si>
  <si>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</si>
  <si>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</si>
  <si>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</si>
  <si>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</si>
  <si>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</si>
  <si>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</si>
  <si>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</si>
  <si>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</si>
  <si>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</si>
  <si>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</si>
  <si>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</si>
  <si>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</si>
  <si>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</si>
  <si>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</si>
  <si>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</si>
  <si>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</si>
  <si>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</si>
  <si>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</si>
  <si>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</si>
  <si>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</si>
  <si>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</si>
  <si>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</si>
  <si>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</si>
  <si>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</si>
  <si>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</si>
  <si>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</si>
  <si>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</si>
  <si>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</si>
  <si>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</si>
  <si>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</si>
  <si>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</si>
  <si>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</si>
  <si>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</si>
  <si>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</si>
  <si>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</si>
  <si>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</si>
  <si>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</si>
  <si>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</si>
  <si>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</si>
  <si>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</si>
  <si>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</si>
  <si>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</si>
  <si>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</si>
  <si>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</si>
  <si>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</si>
  <si>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</si>
  <si>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</si>
  <si>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</si>
  <si>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</si>
  <si>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</si>
  <si>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</si>
  <si>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</si>
  <si>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</si>
  <si>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</si>
  <si>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</si>
  <si>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</si>
  <si>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</si>
  <si>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</si>
  <si>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</si>
  <si>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</si>
  <si>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</si>
  <si>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</si>
  <si>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</si>
  <si>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</si>
  <si>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</si>
  <si>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</si>
  <si>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</si>
  <si>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</si>
  <si>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</si>
  <si>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</si>
  <si>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</si>
  <si>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</si>
  <si>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</si>
  <si>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</si>
  <si>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</si>
  <si>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</si>
  <si>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</si>
  <si>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</si>
  <si>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</si>
  <si>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</si>
  <si>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</si>
  <si>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</si>
  <si>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</si>
  <si>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</si>
  <si>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</si>
  <si>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</si>
  <si>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</si>
  <si>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</si>
  <si>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</si>
  <si>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</si>
  <si>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</si>
  <si>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</si>
  <si>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</si>
  <si>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</si>
  <si>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</si>
  <si>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</si>
  <si>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</si>
  <si>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</si>
  <si>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</si>
  <si>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</si>
  <si>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</si>
  <si>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</si>
  <si>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</si>
  <si>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</si>
  <si>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</si>
  <si>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</si>
  <si>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</si>
  <si>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</si>
  <si>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</si>
  <si>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</si>
  <si>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</si>
  <si>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</si>
  <si>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</si>
  <si>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</si>
  <si>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</si>
  <si>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</si>
  <si>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</si>
  <si>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</si>
  <si>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</si>
  <si>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</si>
  <si>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</si>
  <si>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</si>
  <si>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</si>
  <si>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</si>
  <si>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</si>
  <si>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</si>
  <si>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</si>
  <si>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</si>
  <si>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</si>
  <si>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</si>
  <si>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</si>
  <si>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</si>
  <si>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</si>
  <si>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</si>
  <si>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</si>
  <si>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</si>
  <si>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</si>
  <si>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</si>
  <si>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</si>
  <si>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</si>
  <si>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</si>
  <si>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</si>
  <si>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</si>
  <si>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</si>
  <si>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</si>
  <si>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</si>
  <si>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</si>
  <si>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</si>
  <si>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</si>
  <si>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</si>
  <si>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</si>
  <si>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</si>
  <si>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</si>
  <si>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</si>
  <si>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</si>
  <si>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</si>
  <si>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</si>
  <si>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</si>
  <si>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</si>
  <si>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</si>
  <si>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</si>
  <si>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</si>
  <si>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</si>
  <si>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</si>
  <si>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</si>
  <si>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</si>
  <si>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</si>
  <si>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</si>
  <si>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</si>
  <si>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</si>
  <si>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</si>
  <si>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</si>
  <si>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</si>
  <si>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</si>
  <si>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</si>
  <si>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</si>
  <si>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</si>
  <si>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</si>
  <si>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</si>
  <si>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</si>
  <si>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</si>
  <si>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</si>
  <si>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</si>
  <si>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</si>
  <si>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</si>
  <si>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</si>
  <si>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</si>
  <si>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</si>
  <si>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</si>
  <si>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</si>
  <si>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</si>
  <si>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</si>
  <si>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</si>
  <si>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</si>
  <si>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</si>
  <si>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</si>
  <si>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</si>
  <si>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</si>
  <si>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</si>
  <si>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</si>
  <si>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</si>
  <si>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</si>
  <si>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</si>
  <si>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</si>
  <si>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</si>
  <si>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</si>
  <si>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</si>
  <si>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</si>
  <si>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</si>
  <si>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</si>
  <si>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</si>
  <si>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</si>
  <si>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</si>
  <si>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</si>
  <si>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</si>
  <si>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</si>
  <si>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</si>
  <si>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</si>
  <si>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</si>
  <si>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</si>
  <si>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</si>
  <si>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</si>
  <si>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</si>
  <si>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</si>
  <si>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</si>
  <si>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</si>
  <si>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</si>
  <si>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</si>
  <si>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</si>
  <si>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</si>
  <si>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</si>
  <si>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</si>
  <si>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</si>
  <si>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</si>
  <si>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</si>
  <si>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</si>
  <si>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</si>
  <si>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</si>
  <si>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</si>
  <si>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</si>
  <si>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</si>
  <si>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</si>
  <si>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</si>
  <si>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</si>
  <si>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</si>
  <si>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</si>
  <si>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</si>
  <si>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</si>
  <si>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</si>
  <si>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</si>
  <si>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</si>
  <si>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</si>
  <si>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</si>
  <si>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</si>
  <si>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</si>
  <si>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</si>
  <si>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</si>
  <si>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</si>
  <si>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</si>
  <si>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</si>
  <si>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</si>
  <si>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</si>
  <si>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</si>
  <si>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</si>
  <si>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</si>
  <si>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</si>
  <si>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</si>
  <si>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</si>
  <si>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</si>
  <si>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</si>
  <si>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</si>
  <si>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</si>
  <si>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</si>
  <si>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</si>
  <si>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</si>
  <si>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</si>
  <si>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</si>
  <si>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</si>
  <si>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</si>
  <si>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</si>
  <si>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</si>
  <si>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</si>
  <si>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</si>
  <si>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</si>
  <si>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</si>
  <si>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</si>
  <si>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</si>
  <si>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</si>
  <si>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</si>
  <si>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</si>
  <si>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</si>
  <si>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</si>
  <si>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</si>
  <si>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</si>
  <si>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</si>
  <si>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</si>
  <si>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</si>
  <si>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</si>
  <si>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</si>
  <si>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</si>
  <si>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</si>
  <si>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</si>
  <si>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</si>
  <si>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</si>
  <si>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</si>
  <si>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</si>
  <si>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</si>
  <si>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</si>
  <si>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</si>
  <si>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</si>
  <si>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</si>
  <si>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</si>
  <si>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</si>
  <si>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</si>
  <si>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</si>
  <si>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</si>
  <si>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</si>
  <si>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</si>
  <si>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</si>
  <si>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</si>
  <si>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</si>
  <si>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</si>
  <si>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</si>
  <si>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</si>
  <si>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</si>
  <si>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</si>
  <si>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</si>
  <si>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</si>
  <si>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</si>
  <si>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</si>
  <si>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</si>
  <si>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</si>
  <si>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</si>
  <si>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</si>
  <si>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</si>
  <si>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</si>
  <si>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</si>
  <si>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</si>
  <si>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</si>
  <si>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</si>
  <si>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</si>
  <si>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</si>
  <si>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</si>
  <si>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</si>
  <si>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</si>
  <si>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</si>
  <si>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</si>
  <si>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</si>
  <si>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</si>
  <si>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</si>
  <si>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</si>
  <si>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</si>
  <si>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</si>
  <si>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</si>
  <si>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</si>
  <si>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</si>
  <si>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</si>
  <si>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</si>
  <si>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</si>
  <si>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</si>
  <si>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</si>
  <si>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</si>
  <si>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</si>
  <si>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</si>
  <si>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</si>
  <si>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</si>
  <si>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</si>
  <si>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</si>
  <si>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</si>
  <si>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</si>
  <si>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</si>
  <si>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</si>
  <si>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</si>
  <si>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</si>
  <si>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</si>
  <si>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</si>
  <si>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</si>
  <si>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</si>
  <si>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</si>
  <si>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</si>
  <si>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</si>
  <si>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</si>
  <si>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</si>
  <si>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</si>
  <si>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</si>
  <si>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</si>
  <si>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</si>
  <si>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</si>
  <si>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</si>
  <si>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</si>
  <si>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</si>
  <si>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</si>
  <si>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</si>
  <si>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</si>
  <si>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</si>
  <si>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</si>
  <si>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</si>
  <si>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</si>
  <si>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</si>
  <si>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</si>
  <si>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</si>
  <si>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</si>
  <si>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</si>
  <si>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</si>
  <si>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</si>
  <si>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</si>
  <si>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</si>
  <si>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</si>
  <si>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</si>
  <si>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</si>
  <si>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</si>
  <si>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</si>
  <si>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</si>
  <si>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</si>
  <si>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</si>
  <si>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</si>
  <si>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</si>
  <si>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</si>
  <si>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</si>
  <si>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</si>
  <si>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</si>
  <si>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</si>
  <si>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</si>
  <si>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</si>
  <si>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</si>
  <si>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</si>
  <si>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</si>
  <si>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</si>
  <si>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</si>
  <si>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</si>
  <si>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</si>
  <si>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</si>
  <si>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</si>
  <si>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</si>
  <si>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</si>
  <si>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</si>
  <si>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</si>
  <si>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</si>
  <si>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</si>
  <si>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</si>
  <si>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</si>
  <si>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</si>
  <si>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</si>
  <si>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</si>
  <si>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</si>
  <si>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</si>
  <si>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</si>
  <si>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</si>
  <si>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</si>
  <si>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</si>
  <si>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</si>
  <si>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</si>
  <si>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</si>
  <si>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</si>
  <si>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</si>
  <si>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</si>
  <si>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</si>
  <si>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</si>
  <si>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</si>
  <si>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</si>
  <si>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</si>
  <si>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</si>
  <si>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</si>
  <si>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</si>
  <si>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</si>
  <si>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</si>
  <si>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</si>
  <si>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</si>
  <si>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</si>
  <si>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</si>
  <si>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</si>
  <si>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</si>
  <si>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</si>
  <si>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</si>
  <si>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</si>
  <si>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</si>
  <si>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</si>
  <si>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</si>
  <si>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</si>
  <si>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</si>
  <si>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</si>
  <si>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</si>
  <si>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</si>
  <si>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</si>
  <si>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</si>
  <si>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</si>
  <si>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</si>
  <si>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</si>
  <si>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</si>
  <si>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</si>
  <si>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</si>
  <si>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</si>
  <si>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</si>
  <si>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</si>
  <si>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</si>
  <si>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</si>
  <si>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</si>
  <si>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</si>
  <si>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</si>
  <si>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</si>
  <si>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</si>
  <si>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</si>
  <si>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</si>
  <si>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</si>
  <si>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</si>
  <si>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</si>
  <si>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</si>
  <si>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</si>
  <si>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</si>
  <si>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</si>
  <si>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</si>
  <si>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</si>
  <si>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</si>
  <si>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</si>
  <si>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</si>
  <si>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</si>
  <si>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</si>
  <si>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</si>
  <si>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</si>
  <si>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</si>
  <si>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</si>
  <si>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</si>
  <si>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</si>
  <si>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</si>
  <si>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</si>
  <si>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</si>
  <si>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</si>
  <si>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</si>
  <si>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</si>
  <si>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</si>
  <si>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</si>
  <si>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</si>
  <si>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</si>
  <si>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</si>
  <si>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</si>
  <si>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</si>
  <si>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</si>
  <si>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</si>
  <si>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</si>
  <si>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</si>
  <si>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</si>
  <si>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</si>
  <si>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</si>
  <si>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</si>
  <si>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</si>
  <si>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</si>
  <si>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</si>
  <si>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</si>
  <si>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</si>
  <si>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</si>
  <si>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</si>
  <si>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</si>
  <si>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</si>
  <si>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</si>
  <si>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</si>
  <si>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</si>
  <si>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</si>
  <si>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</si>
  <si>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</si>
  <si>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</si>
  <si>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</si>
  <si>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</si>
  <si>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</si>
  <si>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</si>
  <si>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</si>
  <si>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</si>
  <si>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</si>
  <si>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</si>
  <si>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</si>
  <si>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</si>
  <si>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</si>
  <si>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</si>
  <si>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</si>
  <si>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</si>
  <si>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</si>
  <si>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</si>
  <si>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</si>
  <si>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</si>
  <si>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</si>
  <si>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</si>
  <si>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</si>
  <si>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</si>
  <si>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</si>
  <si>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</si>
  <si>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</si>
  <si>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</si>
  <si>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</si>
  <si>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</si>
  <si>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</si>
  <si>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</si>
  <si>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</si>
  <si>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</si>
  <si>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</si>
  <si>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</si>
  <si>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</si>
  <si>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</si>
  <si>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</si>
  <si>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</si>
  <si>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</si>
  <si>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</si>
  <si>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</si>
  <si>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</si>
  <si>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</si>
  <si>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</si>
  <si>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</si>
  <si>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</si>
  <si>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</si>
  <si>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</si>
  <si>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</si>
  <si>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</si>
  <si>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</si>
  <si>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</si>
  <si>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</si>
  <si>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</si>
  <si>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</si>
  <si>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</si>
  <si>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</si>
  <si>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</si>
  <si>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</si>
  <si>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</si>
  <si>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</si>
  <si>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</si>
  <si>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</si>
  <si>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</si>
  <si>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</si>
  <si>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</si>
  <si>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</si>
  <si>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</si>
  <si>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</si>
  <si>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</si>
  <si>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</si>
  <si>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</si>
  <si>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</si>
  <si>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</si>
  <si>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</si>
  <si>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</si>
  <si>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</si>
  <si>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</si>
  <si>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</si>
  <si>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</si>
  <si>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</si>
  <si>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</si>
  <si>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</si>
  <si>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</si>
  <si>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</si>
  <si>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</si>
  <si>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</si>
  <si>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</si>
  <si>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</si>
  <si>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</si>
  <si>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</si>
  <si>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</si>
  <si>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</si>
  <si>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</si>
  <si>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</si>
  <si>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</si>
  <si>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</si>
  <si>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</si>
  <si>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</si>
  <si>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</si>
  <si>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</si>
  <si>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</si>
  <si>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</si>
  <si>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</si>
  <si>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</si>
  <si>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</si>
  <si>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</si>
  <si>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</si>
  <si>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</si>
  <si>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</si>
  <si>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</si>
  <si>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</si>
  <si>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</si>
  <si>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</si>
  <si>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</si>
  <si>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</si>
  <si>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</si>
  <si>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</si>
  <si>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</si>
  <si>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</si>
  <si>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</si>
  <si>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</si>
  <si>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</si>
  <si>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</si>
  <si>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</si>
  <si>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</si>
  <si>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</si>
  <si>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</si>
  <si>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</si>
  <si>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</si>
  <si>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</si>
  <si>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</si>
  <si>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</si>
  <si>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</si>
  <si>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</si>
  <si>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</si>
  <si>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</si>
  <si>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</si>
  <si>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</si>
  <si>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</si>
  <si>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</si>
  <si>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</si>
  <si>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</si>
  <si>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</si>
  <si>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</si>
  <si>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</si>
  <si>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</si>
  <si>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</si>
  <si>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</si>
  <si>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</si>
  <si>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</si>
  <si>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</si>
  <si>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</si>
  <si>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</si>
  <si>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</si>
  <si>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</si>
  <si>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</si>
  <si>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</si>
  <si>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</si>
  <si>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</si>
  <si>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</si>
  <si>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</si>
  <si>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</si>
  <si>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</si>
  <si>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</si>
  <si>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</si>
  <si>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</si>
  <si>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</si>
  <si>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</si>
  <si>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</si>
  <si>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</si>
  <si>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</si>
  <si>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</si>
  <si>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</si>
  <si>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</si>
  <si>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</si>
  <si>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</si>
  <si>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</si>
  <si>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</si>
  <si>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</si>
  <si>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</si>
  <si>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</si>
  <si>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</si>
  <si>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</si>
  <si>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</si>
  <si>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</si>
  <si>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</si>
  <si>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</si>
  <si>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</si>
  <si>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</si>
  <si>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</si>
  <si>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</si>
  <si>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</si>
  <si>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</si>
  <si>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</si>
  <si>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</si>
  <si>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</si>
  <si>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</si>
  <si>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</si>
  <si>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</si>
  <si>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</si>
  <si>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</si>
  <si>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</si>
  <si>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</si>
  <si>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</si>
  <si>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</si>
  <si>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</si>
  <si>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</si>
  <si>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</si>
  <si>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</si>
  <si>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</si>
  <si>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</si>
  <si>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</si>
  <si>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</si>
  <si>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</si>
  <si>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</si>
  <si>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</si>
  <si>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</si>
  <si>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</si>
  <si>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</si>
  <si>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</si>
  <si>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</si>
  <si>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</si>
  <si>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</si>
  <si>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</si>
  <si>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</si>
  <si>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</si>
  <si>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</si>
  <si>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</si>
  <si>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</si>
  <si>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</si>
  <si>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</si>
  <si>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</si>
  <si>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</si>
  <si>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</si>
  <si>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</si>
  <si>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</si>
  <si>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</si>
  <si>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</si>
  <si>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</si>
  <si>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</si>
  <si>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</si>
  <si>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</si>
  <si>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</si>
  <si>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</si>
  <si>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</si>
  <si>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</si>
  <si>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</si>
  <si>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</si>
  <si>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</si>
  <si>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</si>
  <si>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</si>
  <si>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</si>
  <si>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</si>
  <si>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</si>
  <si>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</si>
  <si>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</si>
  <si>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</si>
  <si>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</si>
  <si>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</si>
  <si>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</si>
  <si>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</si>
  <si>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</si>
  <si>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</si>
  <si>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</si>
  <si>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</si>
  <si>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</si>
  <si>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</si>
  <si>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</si>
  <si>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</si>
  <si>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</si>
  <si>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</si>
  <si>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</si>
  <si>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</si>
  <si>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</si>
  <si>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</si>
  <si>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</si>
  <si>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</si>
  <si>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</si>
  <si>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</si>
  <si>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</si>
  <si>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</si>
  <si>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</si>
  <si>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</si>
  <si>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</si>
  <si>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</si>
  <si>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</si>
  <si>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</si>
  <si>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</si>
  <si>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</si>
  <si>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</si>
  <si>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</si>
  <si>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</si>
  <si>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</si>
  <si>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</si>
  <si>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</si>
  <si>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</si>
  <si>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</si>
  <si>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</si>
  <si>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</si>
  <si>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</si>
  <si>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</si>
  <si>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</si>
  <si>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</si>
  <si>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</si>
  <si>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</si>
  <si>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</si>
  <si>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</si>
  <si>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</si>
  <si>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</si>
  <si>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</si>
  <si>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</si>
  <si>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</si>
  <si>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</si>
  <si>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</si>
  <si>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</si>
  <si>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</si>
  <si>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</si>
  <si>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</si>
  <si>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</si>
  <si>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</si>
  <si>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</si>
  <si>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</si>
  <si>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</si>
  <si>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</si>
  <si>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</si>
  <si>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</si>
  <si>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</si>
  <si>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</si>
  <si>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</si>
  <si>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</si>
  <si>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</si>
  <si>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</si>
  <si>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</si>
  <si>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</si>
  <si>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</si>
  <si>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</si>
  <si>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</si>
  <si>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</si>
  <si>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</si>
  <si>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</si>
  <si>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</si>
  <si>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</si>
  <si>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</si>
  <si>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</si>
  <si>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</si>
  <si>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</si>
  <si>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</si>
  <si>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</si>
  <si>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</si>
  <si>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</si>
  <si>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</si>
  <si>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</si>
  <si>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</si>
  <si>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</si>
  <si>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</si>
  <si>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</si>
  <si>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</si>
  <si>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</si>
  <si>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</si>
  <si>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</si>
  <si>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</si>
  <si>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</si>
  <si>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</si>
  <si>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</si>
  <si>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</si>
  <si>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</si>
  <si>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</si>
  <si>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</si>
  <si>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</si>
  <si>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</si>
  <si>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</si>
  <si>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</si>
  <si>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</si>
  <si>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</si>
  <si>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</si>
  <si>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</si>
  <si>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</si>
  <si>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</si>
  <si>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</si>
  <si>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</si>
  <si>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</si>
  <si>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</si>
  <si>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</si>
  <si>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</si>
  <si>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</si>
  <si>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</si>
  <si>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</si>
  <si>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</si>
  <si>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</si>
  <si>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</si>
  <si>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</si>
  <si>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</si>
  <si>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</si>
  <si>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</si>
  <si>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</si>
  <si>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</si>
  <si>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</si>
  <si>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</si>
  <si>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</si>
  <si>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</si>
  <si>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</si>
  <si>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</si>
  <si>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</si>
  <si>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</si>
  <si>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</si>
  <si>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</si>
  <si>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</si>
  <si>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</si>
  <si>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</si>
  <si>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</si>
  <si>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</si>
  <si>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</si>
  <si>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</si>
  <si>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</si>
  <si>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</si>
  <si>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</si>
  <si>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</si>
  <si>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</si>
  <si>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</si>
  <si>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</si>
  <si>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</si>
  <si>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</si>
  <si>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</si>
  <si>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</si>
  <si>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</si>
  <si>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</si>
  <si>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</si>
  <si>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</si>
  <si>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</si>
  <si>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</si>
  <si>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</si>
  <si>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</si>
  <si>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</si>
  <si>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</si>
  <si>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</si>
  <si>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</si>
  <si>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</si>
  <si>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</si>
  <si>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</si>
  <si>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</si>
  <si>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</si>
  <si>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</si>
  <si>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</si>
  <si>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</si>
  <si>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</si>
  <si>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</si>
  <si>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</si>
  <si>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</si>
  <si>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</si>
  <si>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</si>
  <si>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</si>
  <si>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</si>
  <si>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</si>
  <si>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</si>
  <si>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</si>
  <si>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</si>
  <si>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</si>
  <si>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</si>
  <si>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</si>
  <si>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</si>
  <si>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</si>
  <si>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</si>
  <si>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</si>
  <si>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</si>
  <si>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</si>
  <si>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</si>
  <si>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</si>
  <si>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</si>
  <si>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</si>
  <si>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</si>
  <si>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</si>
  <si>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</si>
  <si>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</si>
  <si>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</si>
  <si>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</si>
  <si>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</si>
  <si>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</si>
  <si>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</si>
  <si>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</si>
  <si>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</si>
  <si>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</si>
  <si>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</si>
  <si>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</si>
  <si>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</si>
  <si>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</si>
  <si>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</si>
  <si>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</si>
  <si>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</si>
  <si>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</si>
  <si>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</si>
  <si>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</si>
  <si>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</si>
  <si>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</si>
  <si>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</si>
  <si>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</si>
  <si>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</si>
  <si>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</si>
  <si>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</si>
  <si>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</si>
  <si>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</si>
  <si>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</si>
  <si>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</si>
  <si>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</si>
  <si>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</si>
  <si>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</si>
  <si>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</si>
  <si>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</si>
  <si>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</si>
  <si>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</si>
  <si>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</si>
  <si>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</si>
  <si>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</si>
  <si>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</si>
  <si>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</si>
  <si>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</si>
  <si>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</si>
  <si>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</si>
  <si>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</si>
  <si>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</si>
  <si>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</si>
  <si>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</si>
  <si>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</si>
  <si>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</si>
  <si>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</si>
  <si>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</si>
  <si>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</si>
  <si>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</si>
  <si>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</si>
  <si>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</si>
  <si>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</si>
  <si>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</si>
  <si>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</si>
  <si>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</si>
  <si>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</si>
  <si>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</si>
  <si>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</si>
  <si>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</si>
  <si>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</si>
  <si>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</si>
  <si>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</si>
  <si>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</si>
  <si>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</si>
  <si>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</si>
  <si>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</si>
  <si>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</si>
  <si>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</si>
  <si>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</si>
  <si>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</si>
  <si>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</si>
  <si>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</si>
  <si>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</si>
  <si>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</si>
  <si>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</si>
  <si>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</si>
  <si>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</si>
  <si>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</si>
  <si>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</si>
  <si>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</si>
  <si>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</si>
  <si>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</si>
  <si>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</si>
  <si>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</si>
  <si>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</si>
  <si>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</si>
  <si>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</si>
  <si>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</si>
  <si>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</si>
  <si>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</si>
  <si>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</si>
  <si>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</si>
  <si>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</si>
  <si>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</si>
  <si>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</si>
  <si>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</si>
  <si>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</si>
  <si>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</si>
  <si>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</si>
  <si>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</si>
  <si>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</si>
  <si>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</si>
  <si>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</si>
  <si>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</si>
  <si>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</si>
  <si>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</si>
  <si>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</si>
  <si>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</si>
  <si>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</si>
  <si>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</si>
  <si>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</si>
  <si>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</si>
  <si>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</si>
  <si>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</si>
  <si>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</si>
  <si>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</si>
  <si>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</si>
  <si>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</si>
  <si>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</si>
  <si>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</si>
  <si>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</si>
  <si>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</si>
  <si>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</si>
  <si>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</si>
  <si>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</si>
  <si>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</si>
  <si>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</si>
  <si>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</si>
  <si>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</si>
  <si>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</si>
  <si>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</si>
  <si>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</si>
  <si>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</si>
  <si>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</si>
  <si>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</si>
  <si>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</si>
  <si>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</si>
  <si>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</si>
  <si>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</si>
  <si>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</si>
  <si>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</si>
  <si>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</si>
  <si>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</si>
  <si>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</si>
  <si>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</si>
  <si>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</si>
  <si>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</si>
  <si>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</si>
  <si>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</si>
  <si>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</si>
  <si>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</si>
  <si>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</si>
  <si>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</si>
  <si>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</si>
  <si>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</si>
  <si>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</si>
  <si>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</si>
  <si>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</si>
  <si>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</si>
  <si>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</si>
  <si>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</si>
  <si>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</si>
  <si>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</si>
  <si>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</si>
  <si>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</si>
  <si>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</si>
  <si>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</si>
  <si>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</si>
  <si>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</si>
  <si>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</si>
  <si>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</si>
  <si>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</si>
  <si>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</si>
  <si>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</si>
  <si>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</si>
  <si>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</si>
  <si>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</si>
  <si>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</si>
  <si>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</si>
  <si>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</si>
  <si>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</si>
  <si>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</si>
  <si>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</si>
  <si>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</si>
  <si>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</si>
  <si>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</si>
  <si>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</si>
  <si>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</si>
  <si>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</si>
  <si>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</si>
  <si>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</si>
  <si>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</si>
  <si>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</si>
  <si>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</si>
  <si>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</si>
  <si>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</si>
  <si>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</si>
  <si>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</si>
  <si>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</si>
  <si>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</si>
  <si>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</si>
  <si>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</si>
  <si>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</si>
  <si>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</si>
  <si>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</si>
  <si>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</si>
  <si>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</si>
  <si>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</si>
  <si>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</si>
  <si>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</si>
  <si>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</si>
  <si>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</si>
  <si>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</si>
  <si>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</si>
  <si>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</si>
  <si>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</si>
  <si>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</si>
  <si>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</si>
  <si>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</si>
  <si>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</si>
  <si>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</si>
  <si>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</si>
  <si>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</si>
  <si>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</si>
  <si>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</si>
  <si>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</si>
  <si>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</si>
  <si>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</si>
  <si>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</si>
  <si>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</si>
  <si>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</si>
  <si>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</si>
  <si>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</si>
  <si>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</si>
  <si>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</si>
  <si>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</si>
  <si>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</si>
  <si>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</si>
  <si>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</si>
  <si>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</si>
  <si>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</si>
  <si>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</si>
  <si>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</si>
  <si>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</si>
  <si>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</si>
  <si>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</si>
  <si>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</si>
  <si>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</si>
  <si>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</si>
  <si>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</si>
  <si>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</si>
  <si>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</si>
  <si>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</si>
  <si>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</si>
  <si>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</si>
  <si>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</si>
  <si>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</si>
  <si>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</si>
  <si>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</si>
  <si>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</si>
  <si>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</si>
  <si>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</si>
  <si>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</si>
  <si>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</si>
  <si>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</si>
  <si>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</si>
  <si>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</si>
  <si>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</si>
  <si>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</si>
  <si>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</si>
  <si>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</si>
  <si>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</si>
  <si>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</si>
  <si>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</si>
  <si>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</si>
  <si>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</si>
  <si>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</si>
  <si>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</si>
  <si>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</si>
  <si>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</si>
  <si>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</si>
  <si>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</si>
  <si>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</si>
  <si>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</si>
  <si>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</si>
  <si>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</si>
  <si>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</si>
  <si>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</si>
  <si>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</si>
  <si>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</si>
  <si>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</si>
  <si>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</si>
  <si>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</si>
  <si>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</si>
  <si>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</si>
  <si>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</si>
  <si>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</si>
  <si>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</si>
  <si>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</si>
  <si>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</si>
  <si>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</si>
  <si>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</si>
  <si>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</si>
  <si>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</si>
  <si>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</si>
  <si>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</si>
  <si>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</si>
  <si>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</si>
  <si>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</si>
  <si>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</si>
  <si>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</si>
  <si>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</si>
  <si>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</si>
  <si>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</si>
  <si>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</si>
  <si>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</si>
  <si>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</si>
  <si>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</si>
  <si>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</si>
  <si>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</si>
  <si>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</si>
  <si>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</si>
  <si>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</si>
  <si>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</si>
  <si>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</si>
  <si>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</si>
  <si>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</si>
  <si>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</si>
  <si>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</si>
  <si>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</si>
  <si>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</si>
  <si>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</si>
  <si>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</si>
  <si>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</si>
  <si>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</si>
  <si>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</si>
  <si>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</si>
  <si>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</si>
  <si>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</si>
  <si>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</si>
  <si>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</si>
  <si>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</si>
  <si>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</si>
  <si>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</si>
  <si>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</si>
  <si>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</si>
  <si>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</si>
  <si>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</si>
  <si>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</si>
  <si>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</si>
  <si>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</si>
  <si>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</si>
  <si>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</si>
  <si>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</si>
  <si>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</si>
  <si>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</si>
  <si>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</si>
  <si>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</si>
  <si>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</si>
  <si>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</si>
  <si>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</si>
  <si>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</si>
  <si>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</si>
  <si>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</si>
  <si>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</si>
  <si>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</si>
  <si>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</si>
  <si>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</si>
  <si>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</si>
  <si>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</si>
  <si>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</si>
  <si>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</si>
  <si>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</si>
  <si>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</si>
  <si>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</si>
  <si>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</si>
  <si>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</si>
  <si>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</si>
  <si>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</si>
  <si>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</si>
  <si>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</si>
  <si>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</si>
  <si>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</si>
  <si>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</si>
  <si>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</si>
  <si>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</si>
  <si>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</si>
  <si>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</si>
  <si>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</si>
  <si>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</si>
  <si>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</si>
  <si>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</si>
  <si>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</si>
  <si>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</si>
  <si>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</si>
  <si>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</si>
  <si>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</si>
  <si>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</si>
  <si>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</si>
  <si>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</si>
  <si>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</si>
  <si>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</si>
  <si>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</si>
  <si>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</si>
  <si>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</si>
  <si>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</si>
  <si>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</si>
  <si>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</si>
  <si>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</si>
  <si>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</si>
  <si>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</si>
  <si>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</si>
  <si>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</si>
  <si>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</si>
  <si>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</si>
  <si>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</si>
  <si>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</si>
  <si>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</si>
  <si>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</si>
  <si>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</si>
  <si>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</si>
  <si>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</si>
  <si>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</si>
  <si>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</si>
  <si>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</si>
  <si>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</si>
  <si>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</si>
  <si>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</si>
  <si>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</si>
  <si>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</si>
  <si>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</si>
  <si>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</si>
  <si>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</si>
  <si>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</si>
  <si>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</si>
  <si>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</si>
  <si>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</si>
  <si>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</si>
  <si>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</si>
  <si>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</si>
  <si>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</si>
  <si>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</si>
  <si>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</si>
  <si>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</si>
  <si>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</si>
  <si>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</si>
  <si>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</si>
  <si>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</si>
  <si>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</si>
  <si>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</si>
  <si>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</si>
  <si>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</si>
  <si>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</si>
  <si>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</si>
  <si>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</si>
  <si>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</si>
  <si>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</si>
  <si>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</si>
  <si>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</si>
  <si>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</si>
  <si>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</si>
  <si>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</si>
  <si>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</si>
  <si>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</si>
  <si>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</si>
  <si>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</si>
  <si>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</si>
  <si>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</si>
  <si>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</si>
  <si>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</si>
  <si>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</si>
  <si>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</si>
  <si>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</si>
  <si>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</si>
  <si>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</si>
  <si>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</si>
  <si>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</si>
  <si>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</si>
  <si>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</si>
  <si>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</si>
  <si>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</si>
  <si>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</si>
  <si>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</si>
  <si>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</si>
  <si>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</si>
  <si>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</si>
  <si>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</si>
  <si>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</si>
  <si>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</si>
  <si>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</si>
  <si>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</si>
  <si>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</si>
  <si>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</si>
  <si>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</si>
  <si>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</si>
  <si>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</si>
  <si>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</si>
  <si>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</si>
  <si>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</si>
  <si>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</si>
  <si>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</si>
  <si>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</si>
  <si>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</si>
  <si>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</si>
  <si>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</si>
  <si>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</si>
  <si>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</si>
  <si>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</si>
  <si>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</si>
  <si>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</si>
  <si>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</si>
  <si>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</si>
  <si>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</si>
  <si>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</si>
  <si>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</si>
  <si>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</si>
  <si>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</si>
  <si>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</si>
  <si>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</si>
  <si>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</si>
  <si>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</si>
  <si>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</si>
  <si>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</si>
  <si>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</si>
  <si>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</si>
  <si>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</si>
  <si>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</si>
  <si>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</si>
  <si>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</si>
  <si>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</si>
  <si>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</si>
  <si>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</si>
  <si>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</si>
  <si>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</si>
  <si>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</si>
  <si>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</si>
  <si>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</si>
  <si>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</si>
  <si>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</si>
  <si>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</si>
  <si>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</si>
  <si>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</si>
  <si>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</si>
  <si>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</si>
  <si>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</si>
  <si>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</si>
  <si>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</si>
  <si>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</si>
  <si>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</si>
  <si>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</si>
  <si>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</si>
  <si>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</si>
  <si>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</si>
  <si>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</si>
  <si>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</si>
  <si>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</si>
  <si>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</si>
  <si>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</si>
  <si>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</si>
  <si>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</si>
  <si>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</si>
  <si>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</si>
  <si>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</si>
  <si>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</si>
  <si>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</si>
  <si>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</si>
  <si>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</si>
  <si>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</si>
  <si>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</si>
  <si>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</si>
  <si>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</si>
  <si>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</si>
  <si>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</si>
  <si>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</si>
  <si>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</si>
  <si>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</si>
  <si>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</si>
  <si>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</si>
  <si>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</si>
  <si>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</si>
  <si>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</si>
  <si>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</si>
  <si>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</si>
  <si>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</si>
  <si>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</si>
  <si>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</si>
  <si>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</si>
  <si>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</si>
  <si>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</si>
  <si>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</si>
  <si>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</si>
  <si>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</si>
  <si>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</si>
  <si>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</si>
  <si>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</si>
  <si>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</si>
  <si>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</si>
  <si>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</si>
  <si>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</si>
  <si>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</si>
  <si>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</si>
  <si>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</si>
  <si>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</si>
  <si>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</si>
  <si>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</si>
  <si>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</si>
  <si>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</si>
  <si>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</si>
  <si>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</si>
  <si>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</si>
  <si>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</si>
  <si>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</si>
  <si>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</si>
  <si>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</si>
  <si>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</si>
  <si>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</si>
  <si>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</si>
  <si>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</si>
  <si>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</si>
  <si>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</si>
  <si>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</si>
  <si>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</si>
  <si>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</si>
  <si>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</si>
  <si>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</si>
  <si>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</si>
  <si>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</si>
  <si>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</si>
  <si>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</si>
  <si>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</si>
  <si>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</si>
  <si>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</si>
  <si>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</si>
  <si>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</si>
  <si>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</si>
  <si>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</si>
  <si>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</si>
  <si>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</si>
  <si>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</si>
  <si>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</si>
  <si>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</si>
  <si>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</si>
  <si>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</si>
  <si>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</si>
  <si>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</si>
  <si>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</si>
  <si>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</si>
  <si>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</si>
  <si>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</si>
  <si>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</si>
  <si>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</si>
  <si>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</si>
  <si>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</si>
  <si>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</si>
  <si>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</si>
  <si>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</si>
  <si>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</si>
  <si>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</si>
  <si>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</si>
  <si>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</si>
  <si>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</si>
  <si>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</si>
  <si>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</si>
  <si>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</si>
  <si>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</si>
  <si>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</si>
  <si>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</si>
  <si>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</si>
  <si>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</si>
  <si>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</si>
  <si>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</si>
  <si>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</si>
  <si>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</si>
  <si>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</si>
  <si>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</si>
  <si>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</si>
  <si>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</si>
  <si>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</si>
  <si>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</si>
  <si>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</si>
  <si>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</si>
  <si>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</si>
  <si>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</si>
  <si>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</si>
  <si>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</si>
  <si>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</si>
  <si>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</si>
  <si>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</si>
  <si>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</si>
  <si>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</si>
  <si>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</si>
  <si>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</si>
  <si>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</si>
  <si>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</si>
  <si>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</si>
  <si>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</si>
  <si>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</si>
  <si>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</si>
  <si>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</si>
  <si>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</si>
  <si>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</si>
  <si>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</si>
  <si>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</si>
  <si>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</si>
  <si>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</si>
  <si>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</si>
  <si>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</si>
  <si>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</si>
  <si>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</si>
  <si>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</si>
  <si>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</si>
  <si>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</si>
  <si>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</si>
  <si>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</si>
  <si>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</si>
  <si>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</si>
  <si>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</si>
  <si>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</si>
  <si>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</si>
  <si>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</si>
  <si>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</si>
  <si>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</si>
  <si>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</si>
  <si>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</si>
  <si>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</si>
  <si>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</si>
  <si>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</si>
  <si>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</si>
  <si>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</si>
  <si>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</si>
  <si>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</si>
  <si>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</si>
  <si>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</si>
  <si>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</si>
  <si>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</si>
  <si>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</si>
  <si>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</si>
  <si>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</si>
  <si>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</si>
  <si>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</si>
  <si>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</si>
  <si>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</si>
  <si>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</si>
  <si>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</si>
  <si>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</si>
  <si>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</si>
  <si>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</si>
  <si>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</si>
  <si>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</si>
  <si>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</si>
  <si>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</si>
  <si>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</si>
  <si>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</si>
  <si>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</si>
  <si>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</si>
  <si>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</si>
  <si>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</si>
  <si>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</si>
  <si>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</si>
  <si>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</si>
  <si>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</si>
  <si>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</si>
  <si>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</si>
  <si>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</si>
  <si>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</si>
  <si>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</si>
  <si>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</si>
  <si>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</si>
  <si>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</si>
  <si>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</si>
  <si>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</si>
  <si>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</si>
  <si>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</si>
  <si>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-</t>
  </si>
  <si>
    <t>*Correction for multiple testing controlling for the false discovery rate was applied to MR results using the inverse variance weighted regression model, presented in the main analysis</t>
  </si>
  <si>
    <t xml:space="preserve">Weighted mode </t>
  </si>
  <si>
    <t>Accumbens T3</t>
  </si>
  <si>
    <t>Amygdala T3</t>
  </si>
  <si>
    <t>Hippocampus T3</t>
  </si>
  <si>
    <t>Thalamus  T3</t>
  </si>
  <si>
    <t>Entorhinal T3</t>
  </si>
  <si>
    <t>Middle temporal T3</t>
  </si>
  <si>
    <t>Thalamus  T2</t>
  </si>
  <si>
    <t>Precentral T3</t>
  </si>
  <si>
    <t>Caudate T2</t>
  </si>
  <si>
    <t>Lateral ventricles  T3</t>
  </si>
  <si>
    <t>Lateral occipital T3</t>
  </si>
  <si>
    <t>Accumbens T2</t>
  </si>
  <si>
    <t>Transverse temporal T3</t>
  </si>
  <si>
    <t>Postcentral T3</t>
  </si>
  <si>
    <t>Cuneus  T2</t>
  </si>
  <si>
    <t>Inferior temporal T3</t>
  </si>
  <si>
    <t>Superior parietal  T3</t>
  </si>
  <si>
    <t>Caudate T3</t>
  </si>
  <si>
    <t>Fusiform T3</t>
  </si>
  <si>
    <t>Inferior temporal T1</t>
  </si>
  <si>
    <t>Parahippocampal T3</t>
  </si>
  <si>
    <t>Caudal middle frontal T2</t>
  </si>
  <si>
    <t>Pericalcarine T3</t>
  </si>
  <si>
    <t>Putamen T2</t>
  </si>
  <si>
    <t>Cuneus  T1</t>
  </si>
  <si>
    <t>Cuneus  T3</t>
  </si>
  <si>
    <t>Superior parietal  T2</t>
  </si>
  <si>
    <t>Rostral anterior cingulate T1</t>
  </si>
  <si>
    <t>Brainstem T2</t>
  </si>
  <si>
    <t>Accumbens T1</t>
  </si>
  <si>
    <t>Transverse temporal T1</t>
  </si>
  <si>
    <t>Paracentral  T3</t>
  </si>
  <si>
    <t>Hippocampus T2</t>
  </si>
  <si>
    <t>Pars orbitalis T1</t>
  </si>
  <si>
    <t>Posterior cingulate  T3</t>
  </si>
  <si>
    <t>Lateral orbitofrontal T1</t>
  </si>
  <si>
    <t>Medial orbitofrontal  T2</t>
  </si>
  <si>
    <t>Medial orbitofrontal  T3</t>
  </si>
  <si>
    <t>Middle temporal T2</t>
  </si>
  <si>
    <t>Parahippocampal T1</t>
  </si>
  <si>
    <t>Pars triangularis T1</t>
  </si>
  <si>
    <t>Putamen T3</t>
  </si>
  <si>
    <t>Supramarginal T1</t>
  </si>
  <si>
    <t>Pars orbitalis T2</t>
  </si>
  <si>
    <t>Fusiform T1</t>
  </si>
  <si>
    <t>Inferior parietal T2</t>
  </si>
  <si>
    <t>Mean thickness  T3</t>
  </si>
  <si>
    <t>Superior frontal  T3</t>
  </si>
  <si>
    <t>Hippocampus T1</t>
  </si>
  <si>
    <t>Amygdala T1</t>
  </si>
  <si>
    <t>Brainstem T1</t>
  </si>
  <si>
    <t>Banks of the temporal sulcus T2</t>
  </si>
  <si>
    <t>Caudal anterior cingulate T3</t>
  </si>
  <si>
    <t>Caudal middle frontal T1</t>
  </si>
  <si>
    <t>Frontal pole T1</t>
  </si>
  <si>
    <t>Fusiform T2</t>
  </si>
  <si>
    <t>Lateral occipital T1</t>
  </si>
  <si>
    <t>Lingual T3</t>
  </si>
  <si>
    <t>Putamen T1</t>
  </si>
  <si>
    <t>Pars opercularis T3</t>
  </si>
  <si>
    <t>Pars triangularis T3</t>
  </si>
  <si>
    <t>Postcentral T2</t>
  </si>
  <si>
    <t>Lateral orbitofrontal T3</t>
  </si>
  <si>
    <t>Pallidum  T2</t>
  </si>
  <si>
    <t>Banks of the temporal sulcus T3</t>
  </si>
  <si>
    <t>Insula T3</t>
  </si>
  <si>
    <t>Isthmus cingulate T1</t>
  </si>
  <si>
    <t>Mean thickness  T2</t>
  </si>
  <si>
    <t>Pars orbitalis T3</t>
  </si>
  <si>
    <t>Pericalcarine T1</t>
  </si>
  <si>
    <t>Pericalcarine T2</t>
  </si>
  <si>
    <t>Rostral middle frontal T2</t>
  </si>
  <si>
    <t>Superior frontal  T2</t>
  </si>
  <si>
    <t>Superior temporal T3</t>
  </si>
  <si>
    <t>Caudal middle frontal T3</t>
  </si>
  <si>
    <t>Inferior parietal T3</t>
  </si>
  <si>
    <t>Inferior temporal T2</t>
  </si>
  <si>
    <t>Isthmus cingulate T2</t>
  </si>
  <si>
    <t>Lateral ventricles  T1</t>
  </si>
  <si>
    <t>Mean thickness  T1</t>
  </si>
  <si>
    <t>Posterior cingulate  T2</t>
  </si>
  <si>
    <t>Rostral middle frontal T3</t>
  </si>
  <si>
    <t>Superior frontal  T1</t>
  </si>
  <si>
    <t>Estimated total intracranial volume T2</t>
  </si>
  <si>
    <t>Medial orbitofrontal  T1</t>
  </si>
  <si>
    <t>Thalamus  T1</t>
  </si>
  <si>
    <t>Inferior parietal T1</t>
  </si>
  <si>
    <t>Paracentral  T1</t>
  </si>
  <si>
    <t>Lateral occipital T2</t>
  </si>
  <si>
    <t>Parahippocampal T2</t>
  </si>
  <si>
    <t>Precuneus T2</t>
  </si>
  <si>
    <t>Insula T1</t>
  </si>
  <si>
    <t>Supramarginal T3</t>
  </si>
  <si>
    <t>Insula T2</t>
  </si>
  <si>
    <t>Middle temporal T1</t>
  </si>
  <si>
    <t>Caudal anterior cingulate T2</t>
  </si>
  <si>
    <t>Amygdala T2</t>
  </si>
  <si>
    <t>Banks of the temporal sulcus T1</t>
  </si>
  <si>
    <t>Brainstem T3</t>
  </si>
  <si>
    <t>Caudal anterior cingulate T1</t>
  </si>
  <si>
    <t>Caudate T1</t>
  </si>
  <si>
    <t>Entorhinal T1</t>
  </si>
  <si>
    <t>Entorhinal T2</t>
  </si>
  <si>
    <t>Estimated total intracranial volume T1</t>
  </si>
  <si>
    <t>Estimated total intracranial volume T3</t>
  </si>
  <si>
    <t>Frontal pole T2</t>
  </si>
  <si>
    <t>Frontal pole T3</t>
  </si>
  <si>
    <t>Isthmus cingulate T3</t>
  </si>
  <si>
    <t>Lateral orbitofrontal T2</t>
  </si>
  <si>
    <t>Lateral ventricles  T2</t>
  </si>
  <si>
    <t>Lingual T1</t>
  </si>
  <si>
    <t>Lingual T2</t>
  </si>
  <si>
    <t>Pallidum  T3</t>
  </si>
  <si>
    <t>Pars opercularis T1</t>
  </si>
  <si>
    <t>Pars opercularis T2</t>
  </si>
  <si>
    <t>Pars triangularis T2</t>
  </si>
  <si>
    <t>Postcentral T1</t>
  </si>
  <si>
    <t>Posterior cingulate  T1</t>
  </si>
  <si>
    <t>Precentral  T1</t>
  </si>
  <si>
    <t>Precentral T2</t>
  </si>
  <si>
    <t>Precuneus T1</t>
  </si>
  <si>
    <t>Precuneus T3</t>
  </si>
  <si>
    <t>Rostral anterior cingulate T2</t>
  </si>
  <si>
    <t>Rostral anterior cingulate T3</t>
  </si>
  <si>
    <t>Rostral middle frontal T1</t>
  </si>
  <si>
    <t>Superior parietal  T1</t>
  </si>
  <si>
    <t>Superior temporal T1</t>
  </si>
  <si>
    <t>Superior temporal T2</t>
  </si>
  <si>
    <t>Supramarginal T2</t>
  </si>
  <si>
    <t>Transverse temporal T2</t>
  </si>
  <si>
    <t>Pallidum  T1</t>
  </si>
  <si>
    <t>Paracentral  T2</t>
  </si>
  <si>
    <t>Precentral  T2</t>
  </si>
  <si>
    <t>P between age-stratified tertiles</t>
  </si>
  <si>
    <t>Transversetemporal</t>
  </si>
  <si>
    <t>Superiorparietal</t>
  </si>
  <si>
    <t>Rostralanteriorcingulate</t>
  </si>
  <si>
    <t>Posteriorcingulate</t>
  </si>
  <si>
    <t>Superiortemporal</t>
  </si>
  <si>
    <t>Rostralmiddlefrontal</t>
  </si>
  <si>
    <t>Banks of the temporal sulcus</t>
  </si>
  <si>
    <t>Superiorfrontal</t>
  </si>
  <si>
    <t>P</t>
  </si>
  <si>
    <t>p_fdr</t>
  </si>
  <si>
    <t>Wald ratio</t>
  </si>
  <si>
    <t>Q</t>
  </si>
  <si>
    <t>p for Q statistic</t>
  </si>
  <si>
    <t>Egger intercept</t>
  </si>
  <si>
    <t>p for Egger</t>
  </si>
  <si>
    <t>Q_df</t>
  </si>
  <si>
    <t>Q statistic</t>
  </si>
  <si>
    <t>PrecuneusT2</t>
  </si>
  <si>
    <t xml:space="preserve">Banks of the temporal sulcus </t>
  </si>
  <si>
    <t xml:space="preserve">Posterior cingulate </t>
  </si>
  <si>
    <t xml:space="preserve"> Superior parietal </t>
  </si>
  <si>
    <t>Rostral middle frontal  T1</t>
  </si>
  <si>
    <t>Rostral middle frontal  T2</t>
  </si>
  <si>
    <t xml:space="preserve">Paracentral </t>
  </si>
  <si>
    <t xml:space="preserve">Caudal anterior cingulate </t>
  </si>
  <si>
    <t xml:space="preserve">Rostral middle frontal </t>
  </si>
  <si>
    <t xml:space="preserve">Superior frontal </t>
  </si>
  <si>
    <t xml:space="preserve"> Superior parietal  T1</t>
  </si>
  <si>
    <t xml:space="preserve"> Superior parietal  T2</t>
  </si>
  <si>
    <t>PrecuneusT1</t>
  </si>
  <si>
    <t xml:space="preserve">Cuneus </t>
  </si>
  <si>
    <t xml:space="preserve">Medial orbitofrontal </t>
  </si>
  <si>
    <t xml:space="preserve">Precuneus </t>
  </si>
  <si>
    <t xml:space="preserve"> Superior parietal  T3</t>
  </si>
  <si>
    <t>Precuneus  T3</t>
  </si>
  <si>
    <t xml:space="preserve">Precentral </t>
  </si>
  <si>
    <t>Rostral middle frontal  T3</t>
  </si>
  <si>
    <t xml:space="preserve">Mean thickness </t>
  </si>
  <si>
    <t>Precentral  T3</t>
  </si>
  <si>
    <t>P for Egger</t>
  </si>
  <si>
    <t>Df for Q</t>
  </si>
  <si>
    <r>
      <t>R</t>
    </r>
    <r>
      <rPr>
        <b/>
        <vertAlign val="superscript"/>
        <sz val="11"/>
        <color rgb="FFFFFFFF"/>
        <rFont val="Calibri"/>
        <family val="2"/>
        <scheme val="minor"/>
      </rPr>
      <t>2</t>
    </r>
    <r>
      <rPr>
        <b/>
        <sz val="11"/>
        <color rgb="FFFFFFFF"/>
        <rFont val="Calibri"/>
        <family val="2"/>
        <scheme val="minor"/>
      </rPr>
      <t xml:space="preserve"> explained in exposure</t>
    </r>
  </si>
  <si>
    <r>
      <t>R</t>
    </r>
    <r>
      <rPr>
        <b/>
        <vertAlign val="superscript"/>
        <sz val="11"/>
        <color rgb="FFFFFFFF"/>
        <rFont val="Calibri"/>
        <family val="2"/>
        <scheme val="minor"/>
      </rPr>
      <t>2</t>
    </r>
    <r>
      <rPr>
        <b/>
        <sz val="11"/>
        <color rgb="FFFFFFFF"/>
        <rFont val="Calibri"/>
        <family val="2"/>
        <scheme val="minor"/>
      </rPr>
      <t xml:space="preserve"> explained in outcome</t>
    </r>
  </si>
  <si>
    <t>Correct causal direction</t>
  </si>
  <si>
    <t>P value for Steiger test</t>
  </si>
  <si>
    <t>Accumbens  T1</t>
  </si>
  <si>
    <t>Accumbens  T2</t>
  </si>
  <si>
    <t>Accumbens  T3</t>
  </si>
  <si>
    <t>Amygdala  T1</t>
  </si>
  <si>
    <t>Amygdala  T2</t>
  </si>
  <si>
    <t>Amygdala  T3</t>
  </si>
  <si>
    <t>Banks of the superior temporal sulcus T1</t>
  </si>
  <si>
    <t>Banks of the superior temporal sulcus T2</t>
  </si>
  <si>
    <t>Banks of the superior temporal sulcus T3</t>
  </si>
  <si>
    <t>Brainstem  T1</t>
  </si>
  <si>
    <t>Brainstem  T2</t>
  </si>
  <si>
    <t>Brainstem  T3</t>
  </si>
  <si>
    <t>Caudate  T1</t>
  </si>
  <si>
    <t>Caudate  T2</t>
  </si>
  <si>
    <t>Caudate  T3</t>
  </si>
  <si>
    <t>Total volume of white matter  T1</t>
  </si>
  <si>
    <t>Total volume of white matter  T2</t>
  </si>
  <si>
    <t>Total volume of white matter  T3</t>
  </si>
  <si>
    <t>Cuneus T1</t>
  </si>
  <si>
    <t>Cuneus T2</t>
  </si>
  <si>
    <t>Cuneus T3</t>
  </si>
  <si>
    <t>hippocampus  T1</t>
  </si>
  <si>
    <t>hippocampus  T2</t>
  </si>
  <si>
    <t>hippocampus  T3</t>
  </si>
  <si>
    <t>Estimated total intracranial volume  T1</t>
  </si>
  <si>
    <t>Estimated total intracranial volume  T2</t>
  </si>
  <si>
    <t>Estimated total intracranial volume  T3</t>
  </si>
  <si>
    <t>Inferior parietal  T1</t>
  </si>
  <si>
    <t>Inferior parietal  T2</t>
  </si>
  <si>
    <t>Inferior parietal  T3</t>
  </si>
  <si>
    <t>Lateral ventricles T2</t>
  </si>
  <si>
    <t>Mean thickness T1</t>
  </si>
  <si>
    <t>Mean thickness T2</t>
  </si>
  <si>
    <t>Mean thickness T3</t>
  </si>
  <si>
    <t>Middle temporal  T1</t>
  </si>
  <si>
    <t>Middle temporal  T2</t>
  </si>
  <si>
    <t>Middle temporal  T3</t>
  </si>
  <si>
    <t>pallidum  T1</t>
  </si>
  <si>
    <t>pallidum  T2</t>
  </si>
  <si>
    <t>pallidum  T3</t>
  </si>
  <si>
    <t>Paracentral T1</t>
  </si>
  <si>
    <t>Paracentral T2</t>
  </si>
  <si>
    <t>Paracentral T3</t>
  </si>
  <si>
    <t>Posterior cingulate T1</t>
  </si>
  <si>
    <t>Posterior cingulate T2</t>
  </si>
  <si>
    <t>Posterior cingulate T3</t>
  </si>
  <si>
    <t>Precentral T1</t>
  </si>
  <si>
    <t>putamen  T1</t>
  </si>
  <si>
    <t>putamen  T2</t>
  </si>
  <si>
    <t>putamen  T3</t>
  </si>
  <si>
    <t>Superior frontal T1</t>
  </si>
  <si>
    <t>Superior frontal T2</t>
  </si>
  <si>
    <t>Superior frontal T3</t>
  </si>
  <si>
    <t>Superior parietal T1</t>
  </si>
  <si>
    <t>Superior parietal T2</t>
  </si>
  <si>
    <t>Superior parietal T3</t>
  </si>
  <si>
    <t>Beta (SD change in thickness/volume)</t>
  </si>
  <si>
    <t>Lower 95% confidence interval</t>
  </si>
  <si>
    <t>Upper 95% confidence interval</t>
  </si>
  <si>
    <t>Lateral ventricles T1</t>
  </si>
  <si>
    <t>Lateral ventricles T3</t>
  </si>
  <si>
    <t>Medial orbitofrontal T1</t>
  </si>
  <si>
    <t>Medial orbitofrontal T2</t>
  </si>
  <si>
    <t>Medial orbitofrontal T3</t>
  </si>
  <si>
    <t>Pallidum T1</t>
  </si>
  <si>
    <t>Pallidum T2</t>
  </si>
  <si>
    <t>Pallidum T3</t>
  </si>
  <si>
    <t>Thalamus T1</t>
  </si>
  <si>
    <t>Thalamus T2</t>
  </si>
  <si>
    <t>Thalamus T3</t>
  </si>
  <si>
    <t>Total volume of white matter T1</t>
  </si>
  <si>
    <t>Total volume of white matter T2</t>
  </si>
  <si>
    <t>Total volume of white matter T3</t>
  </si>
  <si>
    <t>Banks of the superior temporal  sulcus</t>
  </si>
  <si>
    <t>Q_pval</t>
  </si>
  <si>
    <t>p for Egger intercept</t>
  </si>
  <si>
    <t>Table 3: Mendelian randomization results for IMAGEN (wave 1)</t>
  </si>
  <si>
    <t>Table 5: Mendelian randomization results of Alzheimer's disease on brain measures in ALSPAC (excluding psychotic experience cases)</t>
  </si>
  <si>
    <t>Table 7: Mendelian randomization results of Alzheimer's disease on brain measures in IMAGEN (wave 2)</t>
  </si>
  <si>
    <t>Table 8: Meta-analysis of Mendelian Randomization inverse variance weighted effects for ALSPAC and IMAGEN (wave 2) (including the APOE locus)</t>
  </si>
  <si>
    <t>Table 9: Age-stratified Mendelian randomization results of Alzheimer's disease on brain measures in UK Biobank</t>
  </si>
  <si>
    <t>Table 10: Testing difference for effects of Alzheimer's disease on structural brain measures between age-stratified subgroups</t>
  </si>
  <si>
    <t xml:space="preserve">Table 11: Results from Mendelian randomization of structural brain measures (ENIGMA consortium) on Alzheimer's disease </t>
  </si>
  <si>
    <t>Table 12: Measures of pleiotropy for ABCD Mendelian Randomization results</t>
  </si>
  <si>
    <t>Table 13: Measures of pleiotropy for Generation R Mendelian Randomization results</t>
  </si>
  <si>
    <t>Table 14: Measures of pleiotropy for IMAGEN (wave 1) Mendelian randomization results</t>
  </si>
  <si>
    <t>Table 15: Measures of pleiotropy for analysis of Alzheimer's disease on structural brain measures in ALSPAC</t>
  </si>
  <si>
    <t xml:space="preserve">Table 16: Measures of pleiotropy for age-stratified Mendelian Randomization of Alzheimer's disease on brain structures in UK Biobank </t>
  </si>
  <si>
    <t>Table 17: Measures of pleiotropy for Mendelian Randomization of structural brain measures (ENIGMA consortium) on Alzheimer's disease</t>
  </si>
  <si>
    <t>Table 7: Mendelian randomization of effects for Alzheimer's disease on brain measures in IMAGEN (wave 2)</t>
  </si>
  <si>
    <t>Table 8: Meta-analysis of Mendelian randomization of effects for Alzheimer's disease on brain measures in early adulthood</t>
  </si>
  <si>
    <t>Table 14: Measures of pleiotropy for Mendelian randomization analysis of Alzheimer's disease on brain measures in IMAGEN (wave 1)</t>
  </si>
  <si>
    <t>Table 15: Measures of pleiotropy for analysis of Alzheimer's disease on brain measures in ALSPAC</t>
  </si>
  <si>
    <t>Table 16: Measures of pleiotropy for analysis of Alzheimer's disease on brain measures in IMAGEN (wave 2)</t>
  </si>
  <si>
    <t xml:space="preserve">Table 17: Measures of pleiotropy for age-stratified Mendelian Randomization of Alzheimer's disease on brain structures in UK Biobank </t>
  </si>
  <si>
    <t>Table 18: Measures of pleiotropy for Mendelian Randomization of structural brain measures (ENIGMA consortium) on Alzheimer's disease</t>
  </si>
  <si>
    <t>Table 23: Directionality tests for SNPs included in Mendelian randomization of structural brain measures (ENIGMA consortium) on Alzheimer's disease</t>
  </si>
  <si>
    <t>No of Studies</t>
  </si>
  <si>
    <t>Table 6: Mendelian randomization results of Alzheimer's disease on brain measures in ALSPAC (including psychotic experiences cases)</t>
  </si>
  <si>
    <t>Table 5: Mendelian randomization results of Alzheimer's disease on brain measures in ALSPAC (excluding psychotic experiences cases)</t>
  </si>
  <si>
    <t>Table 18: Meta-analysis of Mendelian Randomization inverse variance weighted effects for IMAGEN, Generation R, and ABCD (excluding the APOE locus)</t>
  </si>
  <si>
    <t xml:space="preserve">Table 19: Meta-analysis of Mendelian Randomization inverse variance weighted effects for ALSPAC and IMAGEN (wave 2) (excluding the APOE locus) </t>
  </si>
  <si>
    <t>Table 20: Results for age-stratified Mendelian Randomization of Alzheimer's disease on brain structures in UK Biobank (excluding the APOE locus)</t>
  </si>
  <si>
    <t>Table 21: Directionality tests for SNPs included in Mendelian randomization of structural brain measures (ENIGMA consortium) on Alzheimer's disease</t>
  </si>
  <si>
    <t>Table 22: Directionality tests for SNPs included in Mendelian randomization of brain structures on Alzheimer's disease (UK Biobank individual-level)</t>
  </si>
  <si>
    <t>Table 20: Meta-analysis of Mendelian Randomization inverse variance weighted effects for ALSPAC and IMAGEN (wave 2) (excluding the APOE locus)</t>
  </si>
  <si>
    <t>Table 21: Results for age-stratified Mendelian Randomization of Alzheimer's disease on brain structures in UK Biobank, excluding the APOE locus from the Alzheimer's disease genetic instrument</t>
  </si>
  <si>
    <t>Table 22: Directionality tests for SNPs included in Mendelian randomization of Alzheimer's disease on brain structures (UK Biobank individual-level)</t>
  </si>
  <si>
    <t>Caudal middle frontal thickness thicknessthickness</t>
  </si>
  <si>
    <t>Temporal pole thickness</t>
  </si>
  <si>
    <t>Superior temporal thickness</t>
  </si>
  <si>
    <t>Superior parietal thickness</t>
  </si>
  <si>
    <t>Precentral thickness</t>
  </si>
  <si>
    <t>Fusiform thickness</t>
  </si>
  <si>
    <t>Medial orbitofrontal thickness</t>
  </si>
  <si>
    <t>Lateral occipital thickness</t>
  </si>
  <si>
    <t>Superior frontal thickness</t>
  </si>
  <si>
    <t>Lingual thickness</t>
  </si>
  <si>
    <t>Entorhinal thickness thickness</t>
  </si>
  <si>
    <t>Cuneus thickness</t>
  </si>
  <si>
    <t>Insula thickness</t>
  </si>
  <si>
    <t>Pars opercularis thickness</t>
  </si>
  <si>
    <t>Lateral orbitofrontal thickness</t>
  </si>
  <si>
    <t>Parahippocampal thickness</t>
  </si>
  <si>
    <t>Isthmus cingulate thickness</t>
  </si>
  <si>
    <t>Frontal pole thickness</t>
  </si>
  <si>
    <t>Banks of the superior temporal sulcus thickness</t>
  </si>
  <si>
    <t>Pericalcarine thickness</t>
  </si>
  <si>
    <t>Rostral anterior cingulate thickness</t>
  </si>
  <si>
    <t>Paracentral thickness</t>
  </si>
  <si>
    <t>Postcentral thickness</t>
  </si>
  <si>
    <t>Middle temporal thickness</t>
  </si>
  <si>
    <t>Posterior cingulate thickness</t>
  </si>
  <si>
    <t>Pars orbitalis thickness</t>
  </si>
  <si>
    <t>Precuneus thickness</t>
  </si>
  <si>
    <t>Estimated total intracranial volumeme</t>
  </si>
  <si>
    <t>Total volumeme of cerebral white matter</t>
  </si>
  <si>
    <t>Total white matter volumeme</t>
  </si>
  <si>
    <t>Beta (SD) change in thickness volumeme</t>
  </si>
  <si>
    <t>Beta (SD) change in thickness/volumeme per doubling in genetic liability to AD</t>
  </si>
  <si>
    <t xml:space="preserve">Banks of the superior temporal sulcus </t>
  </si>
  <si>
    <t>NA</t>
  </si>
  <si>
    <t xml:space="preserve">Caudal middle frontal  </t>
  </si>
  <si>
    <t xml:space="preserve">Entorhinal  </t>
  </si>
  <si>
    <t xml:space="preserve">Frontal pole </t>
  </si>
  <si>
    <t xml:space="preserve">Fusiform </t>
  </si>
  <si>
    <t xml:space="preserve">Insula </t>
  </si>
  <si>
    <t xml:space="preserve">Isthmus cingulate </t>
  </si>
  <si>
    <t xml:space="preserve">Lateral occipital </t>
  </si>
  <si>
    <t xml:space="preserve">Lateral orbitofrontal </t>
  </si>
  <si>
    <t xml:space="preserve">Lingual </t>
  </si>
  <si>
    <t xml:space="preserve">Middle temporal </t>
  </si>
  <si>
    <t xml:space="preserve">Parahippocampal </t>
  </si>
  <si>
    <t xml:space="preserve">Pars opercularis </t>
  </si>
  <si>
    <t xml:space="preserve">Pars orbitalis </t>
  </si>
  <si>
    <t xml:space="preserve">Pericalcarine </t>
  </si>
  <si>
    <t xml:space="preserve">Postcentral </t>
  </si>
  <si>
    <t xml:space="preserve">Rostral anterior cingulate </t>
  </si>
  <si>
    <t xml:space="preserve">Superior parietal </t>
  </si>
  <si>
    <t xml:space="preserve">Superior temporal </t>
  </si>
  <si>
    <t xml:space="preserve">Temporal pole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</si>
</sst>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FFFF"/>
      <name val="Calibri"/>
      <family val="2"/>
      <scheme val="minor"/>
    </font>
    <font>
      <b/>
      <vertAlign val="superscript"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0" tint="-0.499984740745262"/>
        <bgColor theme="7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 style="thin">
        <color theme="7"/>
      </top>
      <bottom/>
      <diagonal/>
    </border>
    <border>
      <left/>
      <right style="thin">
        <color theme="7"/>
      </right>
      <top style="thin">
        <color theme="7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/>
      </left>
      <right/>
      <top style="thin">
        <color theme="7"/>
      </top>
      <bottom style="thin">
        <color theme="7"/>
      </bottom>
      <diagonal/>
    </border>
    <border>
      <left style="thin">
        <color theme="7"/>
      </left>
      <right/>
      <top/>
      <bottom/>
      <diagonal/>
    </border>
    <border>
      <left/>
      <right/>
      <top style="thin">
        <color theme="7"/>
      </top>
      <bottom style="thin">
        <color theme="7"/>
      </bottom>
      <diagonal/>
    </border>
  </borders>
  <cellStyleXfs count="42">
    <xf numFmtId="0" fontId="0" fillId="0" borderId="0"/>
    <xf numFmtId="0" fontId="11" fillId="0" borderId="0" applyNumberFormat="0" applyFill="0" applyBorder="0" applyAlignment="0" applyProtection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4" fillId="0" borderId="0" applyNumberFormat="0" applyFill="0" applyBorder="0" applyAlignment="0" applyProtection="0"/>
    <xf numFmtId="0" fontId="15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8" applyNumberFormat="0" applyAlignment="0" applyProtection="0"/>
    <xf numFmtId="0" fontId="19" fillId="10" borderId="9" applyNumberFormat="0" applyAlignment="0" applyProtection="0"/>
    <xf numFmtId="0" fontId="20" fillId="10" borderId="8" applyNumberFormat="0" applyAlignment="0" applyProtection="0"/>
    <xf numFmtId="0" fontId="21" fillId="0" borderId="10" applyNumberFormat="0" applyFill="0" applyAlignment="0" applyProtection="0"/>
    <xf numFmtId="0" fontId="8" fillId="11" borderId="11" applyNumberFormat="0" applyAlignment="0" applyProtection="0"/>
    <xf numFmtId="0" fontId="22" fillId="0" borderId="0" applyNumberFormat="0" applyFill="0" applyBorder="0" applyAlignment="0" applyProtection="0"/>
    <xf numFmtId="0" fontId="10" fillId="12" borderId="12" applyNumberFormat="0" applyFont="0" applyAlignment="0" applyProtection="0"/>
    <xf numFmtId="0" fontId="23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2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2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2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2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24" fillId="33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</cellStyleXfs>
  <cellXfs count="71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1" fillId="0" borderId="1" xfId="0" applyFont="1" applyBorder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164" fontId="0" fillId="0" borderId="0" xfId="0" applyNumberFormat="1" applyAlignment="1">
      <alignment horizontal="center"/>
    </xf>
    <xf numFmtId="0" fontId="0" fillId="2" borderId="0" xfId="0" applyFill="1"/>
    <xf numFmtId="164" fontId="0" fillId="2" borderId="0" xfId="0" applyNumberFormat="1" applyFill="1"/>
    <xf numFmtId="2" fontId="0" fillId="0" borderId="0" xfId="0" applyNumberForma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left"/>
    </xf>
    <xf numFmtId="0" fontId="9" fillId="3" borderId="4" xfId="0" applyFont="1" applyFill="1" applyBorder="1" applyAlignment="1">
      <alignment horizontal="left" vertical="center"/>
    </xf>
    <xf numFmtId="0" fontId="9" fillId="4" borderId="2" xfId="0" applyFont="1" applyFill="1" applyBorder="1" applyAlignment="1">
      <alignment horizontal="left" vertical="center"/>
    </xf>
    <xf numFmtId="0" fontId="8" fillId="5" borderId="0" xfId="0" applyFont="1" applyFill="1" applyAlignment="1">
      <alignment horizontal="left" vertical="center"/>
    </xf>
    <xf numFmtId="0" fontId="9" fillId="4" borderId="3" xfId="0" applyFont="1" applyFill="1" applyBorder="1" applyAlignment="1">
      <alignment horizontal="left" vertical="center"/>
    </xf>
    <xf numFmtId="0" fontId="9" fillId="4" borderId="3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9" fillId="4" borderId="3" xfId="0" applyFont="1" applyFill="1" applyBorder="1" applyAlignment="1">
      <alignment vertical="center" wrapText="1"/>
    </xf>
    <xf numFmtId="0" fontId="2" fillId="0" borderId="0" xfId="0" applyFont="1" applyFill="1" applyBorder="1" applyAlignment="1"/>
    <xf numFmtId="0" fontId="8" fillId="3" borderId="3" xfId="0" applyFont="1" applyFill="1" applyBorder="1"/>
    <xf numFmtId="0" fontId="8" fillId="3" borderId="4" xfId="0" applyFont="1" applyFill="1" applyBorder="1"/>
    <xf numFmtId="0" fontId="0" fillId="0" borderId="0" xfId="0"/>
    <xf numFmtId="0" fontId="0" fillId="0" borderId="0" xfId="0"/>
    <xf numFmtId="0" fontId="2" fillId="0" borderId="0" xfId="0" applyFont="1" applyFill="1" applyAlignment="1"/>
    <xf numFmtId="164" fontId="2" fillId="0" borderId="0" xfId="0" applyNumberFormat="1" applyFont="1" applyFill="1" applyAlignment="1">
      <alignment horizontal="center"/>
    </xf>
    <xf numFmtId="1" fontId="0" fillId="0" borderId="0" xfId="0" applyNumberFormat="1"/>
    <xf numFmtId="0" fontId="4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8" fillId="37" borderId="0" xfId="0" applyFont="1" applyFill="1"/>
    <xf numFmtId="0" fontId="8" fillId="37" borderId="0" xfId="0" applyFont="1" applyFill="1" applyAlignment="1">
      <alignment horizontal="center"/>
    </xf>
    <xf numFmtId="0" fontId="0" fillId="0" borderId="2" xfId="0" applyBorder="1"/>
    <xf numFmtId="0" fontId="0" fillId="0" borderId="15" xfId="0" applyBorder="1"/>
    <xf numFmtId="0" fontId="0" fillId="0" borderId="14" xfId="0" applyBorder="1"/>
    <xf numFmtId="0" fontId="0" fillId="0" borderId="3" xfId="0" applyBorder="1"/>
    <xf numFmtId="0" fontId="0" fillId="0" borderId="16" xfId="0" applyBorder="1"/>
    <xf numFmtId="0" fontId="0" fillId="0" borderId="0" xfId="0" applyFont="1"/>
    <xf numFmtId="2" fontId="0" fillId="0" borderId="3" xfId="0" applyNumberFormat="1" applyBorder="1"/>
    <xf numFmtId="2" fontId="0" fillId="0" borderId="16" xfId="0" applyNumberFormat="1" applyBorder="1"/>
    <xf numFmtId="0" fontId="3" fillId="0" borderId="0" xfId="0" applyFont="1" applyFill="1" applyAlignment="1"/>
    <xf numFmtId="2" fontId="8" fillId="37" borderId="0" xfId="0" applyNumberFormat="1" applyFont="1" applyFill="1"/>
    <xf numFmtId="2" fontId="0" fillId="0" borderId="0" xfId="0" applyNumberFormat="1" applyBorder="1"/>
    <xf numFmtId="0" fontId="0" fillId="0" borderId="0" xfId="0" applyBorder="1"/>
    <xf numFmtId="11" fontId="0" fillId="0" borderId="0" xfId="0" applyNumberFormat="1" applyAlignment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8" fillId="38" borderId="0" xfId="0" applyFont="1" applyFill="1"/>
    <xf numFmtId="0" fontId="8" fillId="38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208">
    <dxf>
      <numFmt numFmtId="15" formatCode="0.00E+00"/>
      <alignment horizontal="general" vertical="bottom" textRotation="0" wrapText="0" indent="0" justifyLastLine="0" shrinkToFit="0" readingOrder="0"/>
    </dxf>
    <dxf>
      <numFmt numFmtId="15" formatCode="0.00E+00"/>
      <alignment horizontal="general" vertical="bottom" textRotation="0" wrapText="0" indent="0" justifyLastLine="0" shrinkToFit="0" readingOrder="0"/>
    </dxf>
    <dxf>
      <numFmt numFmtId="15" formatCode="0.00E+00"/>
      <alignment horizontal="general" vertical="bottom" textRotation="0" wrapText="0" indent="0" justifyLastLine="0" shrinkToFit="0" readingOrder="0"/>
    </dxf>
    <dxf>
      <numFmt numFmtId="15" formatCode="0.00E+00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font>
        <b/>
        <color rgb="FFFFFFFF"/>
      </font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numFmt numFmtId="164" formatCode="0.000"/>
    </dxf>
    <dxf>
      <numFmt numFmtId="164" formatCode="0.000"/>
    </dxf>
    <dxf>
      <numFmt numFmtId="165" formatCode="0.0000"/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36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30669AC-3FB6-4AA5-890D-BAD59A74B8BB}" autoFormatId="16" applyNumberFormats="0" applyBorderFormats="0" applyFontFormats="0" applyPatternFormats="0" applyAlignmentFormats="0" applyWidthHeightFormats="0">
  <queryTableRefresh nextId="10">
    <queryTableFields count="6">
      <queryTableField id="3" name="exposure" tableColumnId="3"/>
      <queryTableField id="4" name="outcome" tableColumnId="4"/>
      <queryTableField id="5" name="snp_r2.exposure" tableColumnId="5"/>
      <queryTableField id="6" name="snp_r2.outcome" tableColumnId="6"/>
      <queryTableField id="7" name="correct_causal_direction" tableColumnId="7"/>
      <queryTableField id="8" name="steiger_pval" tableColumnId="8"/>
    </queryTableFields>
    <queryTableDeletedFields count="3">
      <deletedField name="id.exposure"/>
      <deletedField name="id.outcome"/>
      <deletedField name="Column9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355A8BC-1E12-48C5-A8CB-79DD628D3D4B}" autoFormatId="16" applyNumberFormats="0" applyBorderFormats="0" applyFontFormats="0" applyPatternFormats="0" applyAlignmentFormats="0" applyWidthHeightFormats="0">
  <queryTableRefresh nextId="9">
    <queryTableFields count="6">
      <queryTableField id="3" name="exposure" tableColumnId="3"/>
      <queryTableField id="4" name="outcome" tableColumnId="4"/>
      <queryTableField id="5" name="snp_r2.exposure" tableColumnId="5"/>
      <queryTableField id="6" name="snp_r2.outcome" tableColumnId="6"/>
      <queryTableField id="7" name="correct_causal_direction" tableColumnId="7"/>
      <queryTableField id="8" name="steiger_pval" tableColumnId="8"/>
    </queryTableFields>
    <queryTableDeletedFields count="2">
      <deletedField name="id.exposure"/>
      <deletedField name="id.outcome"/>
    </queryTableDeletedFields>
  </queryTableRefresh>
</queryTable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1AFF1D32-F15B-4B05-BF86-D693C11B3F77}" name="Table35" displayName="Table35" ref="A2:J191" totalsRowShown="0" headerRowDxfId="16207">
  <autoFilter ref="A2:J191" xr:uid="{069FFD23-7F40-4CD6-940C-36B8D671744D}"/>
  <tableColumns count="10">
    <tableColumn id="1" xr3:uid="{1456DA0A-BBFE-4EDF-A01A-A2A9B010DD58}" name="Outcome"/>
    <tableColumn id="2" xr3:uid="{6FBF732A-DA38-4C64-9ED4-8088B26035F4}" name="Exposure"/>
    <tableColumn id="3" xr3:uid="{65B3CBBE-900C-41BE-941B-8ABBAB97C509}" name="Method"/>
    <tableColumn id="4" xr3:uid="{753FBB6C-523E-4666-ADF2-C7E8472EBD47}" name="No. of SNPs"/>
    <tableColumn id="5" xr3:uid="{2DBF0B3C-C7C5-4AEF-8E0E-DA46DCAD1B66}" name="Beta" dataDxfId="16206"/>
    <tableColumn id="6" xr3:uid="{8E37BFDB-F385-436F-9245-272AAB1F2EA2}" name="se" dataDxfId="16205"/>
    <tableColumn id="7" xr3:uid="{36FECA16-D004-489E-A7FC-65FF24043E80}" name="pval" dataDxfId="16204"/>
    <tableColumn id="8" xr3:uid="{54FD5F43-8729-4AD8-A0E9-91AA89A87E9B}" name="Beta per doubling in genetic liability to AD" dataDxfId="16203">
      <calculatedColumnFormula>LN(2)*Table35[[#This Row],[Beta]]</calculatedColumnFormula>
    </tableColumn>
    <tableColumn id="9" xr3:uid="{646641E7-AF4D-45DE-B737-D9B03F67C787}" name="Lower 95% CI" dataDxfId="16202">
      <calculatedColumnFormula>Table35[[#This Row],[Beta]]-1.96*(Table35[[#This Row],[se]])*LN(2)</calculatedColumnFormula>
    </tableColumn>
    <tableColumn id="10" xr3:uid="{338485E7-26C3-4FE2-AC6C-C2F37F6B19A0}" name="Upper 95% CI" dataDxfId="16201">
      <calculatedColumnFormula>Table35[[#This Row],[Beta]]+1.96*(Table35[[#This Row],[se]])*(LN(2))</calculatedColumnFormula>
    </tableColumn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D94047-4DE3-4021-A20A-06800BDE574B}" name="Table15" displayName="Table15" ref="A2:J187" totalsRowShown="0" headerRowDxfId="16200" dataDxfId="16199">
  <autoFilter ref="A2:J187" xr:uid="{2F68D22E-C22D-4D42-A2B4-73D9E79F0225}"/>
  <sortState xmlns:xlrd2="http://schemas.microsoft.com/office/spreadsheetml/2017/richdata2" ref="A3:G182">
    <sortCondition ref="A2:A182"/>
  </sortState>
  <tableColumns count="10">
    <tableColumn id="1" xr3:uid="{80AA1263-FE29-4282-B2DB-9A6109C830F6}" name="Outcome" dataDxfId="16198"/>
    <tableColumn id="2" xr3:uid="{093B9EAF-6C1A-477A-9B34-5A51A7575ACD}" name="Exposure" dataDxfId="16197"/>
    <tableColumn id="3" xr3:uid="{0075D7F0-429A-457D-8288-713F877ADF4F}" name="Method" dataDxfId="16196"/>
    <tableColumn id="4" xr3:uid="{E7582FC2-D979-4E81-AB4D-20D315E6746D}" name="No. of SNPs" dataDxfId="16195"/>
    <tableColumn id="5" xr3:uid="{4EA7B399-D5A6-4C50-A77D-881320C782E4}" name="Beta" dataDxfId="16194"/>
    <tableColumn id="6" xr3:uid="{BE4B1DB2-DC25-4351-8E85-DA514AF6C654}" name="SE" dataDxfId="16193"/>
    <tableColumn id="7" xr3:uid="{6EB143CC-D7BE-4623-9180-E44318E7D645}" name="pval" dataDxfId="16192"/>
    <tableColumn id="8" xr3:uid="{C3F88055-EA8E-44FB-A846-343FBA2775D0}" name="Beta per doubling in genetic liability to AD" dataDxfId="16191">
      <calculatedColumnFormula>Table15[[#This Row],[Beta]]*LN(2)</calculatedColumnFormula>
    </tableColumn>
    <tableColumn id="9" xr3:uid="{D4D0B3AE-AF9F-42B3-BDFD-651C93470696}" name="Lower 95% CI" dataDxfId="16190">
      <calculatedColumnFormula>Table15[[#This Row],[Beta per doubling in genetic liability to AD]]-1.96*(Table15[[#This Row],[SE]])*LN(2)</calculatedColumnFormula>
    </tableColumn>
    <tableColumn id="10" xr3:uid="{DDB355CD-965E-462A-A885-DB7573FB0664}" name="Upper 95% CI" dataDxfId="16189">
      <calculatedColumnFormula>Table15[[#This Row],[Beta]]+1.96*(Table15[[#This Row],[SE]])*LN(2)</calculatedColumnFormula>
    </tableColumn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04D9E8-B46A-4167-823E-CA1A02129D15}" name="Table3" displayName="Table3" ref="A2:J194" totalsRowShown="0">
  <autoFilter ref="A2:J194" xr:uid="{396717A2-9F44-454C-B0CB-52999AA6B207}"/>
  <sortState xmlns:xlrd2="http://schemas.microsoft.com/office/spreadsheetml/2017/richdata2" ref="A3:A186">
    <sortCondition ref="A3:A186"/>
  </sortState>
  <tableColumns count="10">
    <tableColumn id="1" xr3:uid="{33D4C4E8-6828-40D6-B5EC-6CF471529CC5}" name="Outcome"/>
    <tableColumn id="9" xr3:uid="{DF36895F-828A-4E8B-9B22-62EBA4E822B7}" name="Exposure"/>
    <tableColumn id="10" xr3:uid="{BE46259A-6785-45FB-B3D9-51D3B3497485}" name="Method"/>
    <tableColumn id="11" xr3:uid="{DE5C96B9-2AE3-4FBA-8DA1-032DA7A846BA}" name="No of SNPs"/>
    <tableColumn id="12" xr3:uid="{61279F83-A42B-4AED-8496-58123A167FC6}" name="Beta"/>
    <tableColumn id="13" xr3:uid="{0A7B90B8-8BE0-4110-B702-BF9C2B8EAC62}" name="SE"/>
    <tableColumn id="14" xr3:uid="{BEFEBD45-1FCE-4CFA-A4F8-EA34305BBA34}" name="pval"/>
    <tableColumn id="2" xr3:uid="{0387086E-5701-4DF8-8562-3929B5F49973}" name="Beta per doubling in genetic liability to AD" dataDxfId="16188">
      <calculatedColumnFormula>Table3[[#This Row],[Beta]]*LN(2)</calculatedColumnFormula>
    </tableColumn>
    <tableColumn id="3" xr3:uid="{FA4E43C7-4854-4AF8-830F-0EB970C20639}" name="Lower 95% CI" dataDxfId="16187">
      <calculatedColumnFormula>(Table3[[#This Row],[Beta]]-1.96*Table3[[#This Row],[SE]])*LN(2)</calculatedColumnFormula>
    </tableColumn>
    <tableColumn id="4" xr3:uid="{A95CC7FC-0775-4540-B85F-DA4313CB4923}" name="Upper 95% CI" dataDxfId="16186">
      <calculatedColumnFormula>(Table3[[#This Row],[Beta]]+1.96*Table3[[#This Row],[SE]])*LN(2)</calculatedColumnFormula>
    </tableColumn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D14B2BB-7BD4-4495-A26F-FE8593437021}" name="Table22" displayName="Table22" ref="A2:I178" totalsRowShown="0" headerRowDxfId="16185" dataDxfId="16184">
  <autoFilter ref="A2:I178" xr:uid="{124E4AB9-74D4-451F-9FA4-AAAE81BF3D82}"/>
  <tableColumns count="9">
    <tableColumn id="1" xr3:uid="{5283027D-E28F-415C-827B-D9989E027A0B}" name="Outcome" dataDxfId="16183"/>
    <tableColumn id="5" xr3:uid="{2A176FBD-8615-41B0-AB5F-DE5957A08C72}" name="Method" dataDxfId="16182"/>
    <tableColumn id="2" xr3:uid="{E4050693-276C-41F7-A782-4093BF572C29}" name="Beta (SD) change in thickness volumeme" dataDxfId="16181"/>
    <tableColumn id="3" xr3:uid="{EED4F15D-497E-4785-93B3-ED3C95C5A544}" name="Lower 95% CI" dataDxfId="16180"/>
    <tableColumn id="4" xr3:uid="{E73E0437-FDF2-4000-A2B3-BABE16B64BB0}" name="Upper 95% CI" dataDxfId="16179"/>
    <tableColumn id="6" xr3:uid="{2F7EDF55-D4E1-4FD1-867B-7C52ADBBD38E}" name="Beta (SD) change in thickness/volumeme per doubling in genetic liability to AD" dataDxfId="16178">
      <calculatedColumnFormula>LN(2)*C3</calculatedColumnFormula>
    </tableColumn>
    <tableColumn id="12" xr3:uid="{1EBD5F15-1196-42F5-A66C-2A9B2C9C1419}" name="Lower 95% CI per doubling in genetic liability to AD" dataDxfId="16177">
      <calculatedColumnFormula>D3*LN(2)</calculatedColumnFormula>
    </tableColumn>
    <tableColumn id="7" xr3:uid="{13CC2291-024B-4FBB-B0FA-ADBE4B021A5E}" name="Upper 95% CI per doubling in genetic liability to AD" dataDxfId="16176">
      <calculatedColumnFormula>E3*LN(2)</calculatedColumnFormula>
    </tableColumn>
    <tableColumn id="10" xr3:uid="{CEC05AE7-2600-48CC-A153-8C771F848B15}" name="p_fdr*" dataDxfId="16175"/>
  </tableColumns>
  <tableStyleInfo name="TableStyleLight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95056E6-16AB-4385-9A18-DF9800703FC5}" name="Table27" displayName="Table27" ref="A2:WUA219" totalsRowShown="0" headerRowDxfId="16174">
  <autoFilter ref="A2:WUA219" xr:uid="{62F6DD51-5D30-4496-ADE6-8602FA311090}"/>
  <tableColumns count="16095">
    <tableColumn id="1" xr3:uid="{C8A44830-942E-4428-AAD4-5F43E7C3C160}" name="Outcome"/>
    <tableColumn id="2" xr3:uid="{2CCAC6D4-5ACB-468A-A5F3-59656B886DEF}" name="Exposure"/>
    <tableColumn id="3" xr3:uid="{3F57ED2F-C428-4FDE-A36A-28EE31FFBE77}" name="Method"/>
    <tableColumn id="4" xr3:uid="{8DB6EE12-36D6-404C-8F9D-76F49ACA5490}" name="No. of SNPs"/>
    <tableColumn id="5" xr3:uid="{D23D4FD5-3F48-4A32-B58A-9C3F8F05EB9C}" name="Beta" dataDxfId="16173"/>
    <tableColumn id="6" xr3:uid="{68297B22-0E28-4119-A30B-C09EE7FF7CC3}" name="se" dataDxfId="16172"/>
    <tableColumn id="7" xr3:uid="{2DBCF8ED-BC9D-4162-8E12-5A8406E3FF00}" name="pval" dataDxfId="16171"/>
    <tableColumn id="8" xr3:uid="{478FBD1A-B157-4CF2-9D9C-9B5BCC84FA91}" name="Beta per doubling in genetic liability to AD" dataDxfId="16170"/>
    <tableColumn id="9" xr3:uid="{34710E5A-BB52-4DA0-95F5-1626E9A8CBF9}" name="Lower 95% CI" dataDxfId="16169"/>
    <tableColumn id="10" xr3:uid="{38492653-4145-490C-BE44-90BF8C5DB21F}" name="Upper 95% CI" dataDxfId="16168">
      <calculatedColumnFormula>(Table27[[#This Row],[Beta]]+1.96*(Table27[[#This Row],[se]]))*LN(2)</calculatedColumnFormula>
    </tableColumn>
    <tableColumn id="222" xr3:uid="{4FD1B7B2-826E-403A-8CF5-C101C95164E3}" name="Column1" dataDxfId="16167"/>
    <tableColumn id="301" xr3:uid="{E5A2D190-8A84-4A32-B77A-786E6D067667}" name="Column2" dataDxfId="16166"/>
    <tableColumn id="302" xr3:uid="{D46BB120-3E5E-442C-8A4D-5C4A8E6FA5B4}" name="Column3" dataDxfId="16165"/>
    <tableColumn id="303" xr3:uid="{3367B928-4EBE-4008-A625-1883F45C676D}" name="Column4" dataDxfId="16164"/>
    <tableColumn id="304" xr3:uid="{D64B8368-4D6D-481F-A814-2424EA10DA65}" name="Column5" dataDxfId="16163"/>
    <tableColumn id="305" xr3:uid="{28D0B9C4-7837-406A-A86E-572327CE7141}" name="Column6" dataDxfId="16162"/>
    <tableColumn id="306" xr3:uid="{070CB06D-C7B0-46C2-9C8F-63020A7C792D}" name="Column7" dataDxfId="16161"/>
    <tableColumn id="307" xr3:uid="{9413F5DB-11C5-4C99-B235-61ACD3C4CA16}" name="Column8" dataDxfId="16160"/>
    <tableColumn id="308" xr3:uid="{8D8A5D0E-D997-4614-8DD4-F67EB416D04B}" name="Column9" dataDxfId="16159"/>
    <tableColumn id="309" xr3:uid="{60A38D96-8CA4-4E25-9FCA-D4C9FDBB291C}" name="Column10" dataDxfId="16158"/>
    <tableColumn id="310" xr3:uid="{8BC46916-1F99-4156-9BA4-36411DFE9B5A}" name="Column11" dataDxfId="16157"/>
    <tableColumn id="311" xr3:uid="{3E986B70-607A-49C8-90EA-3AF065D77338}" name="Column12" dataDxfId="16156"/>
    <tableColumn id="312" xr3:uid="{E43DAEDC-3A57-4A3B-AD0A-4563738C1168}" name="Column13" dataDxfId="16155"/>
    <tableColumn id="313" xr3:uid="{55E4C027-783C-4042-966B-EF8ADF0056BB}" name="Column14" dataDxfId="16154"/>
    <tableColumn id="314" xr3:uid="{3458D14B-82A1-4A70-9B88-CD4CA4D3EAEC}" name="Column15" dataDxfId="16153"/>
    <tableColumn id="315" xr3:uid="{1EF48792-564D-44C5-918F-80CBA4B60FB5}" name="Column16" dataDxfId="16152"/>
    <tableColumn id="316" xr3:uid="{1D5BEF20-6AA7-4BBF-888E-466044538FC5}" name="Column17" dataDxfId="16151"/>
    <tableColumn id="317" xr3:uid="{E402CD3E-1328-42BE-A16D-73D8219A2B4C}" name="Column18" dataDxfId="16150"/>
    <tableColumn id="318" xr3:uid="{1838E1D9-E467-4250-A20F-1A6F23A01C8E}" name="Column19" dataDxfId="16149"/>
    <tableColumn id="319" xr3:uid="{44319C3C-6F69-47AF-88B1-5F37FC276A6C}" name="Column20" dataDxfId="16148"/>
    <tableColumn id="320" xr3:uid="{00BC254C-CCB9-4452-98F4-7C6198D8E589}" name="Column21" dataDxfId="16147"/>
    <tableColumn id="321" xr3:uid="{4855D574-3A79-4FA2-A5BA-05534C5D8086}" name="Column22" dataDxfId="16146"/>
    <tableColumn id="322" xr3:uid="{01722EBA-1F29-4580-8B1D-DC5363446DC9}" name="Column23" dataDxfId="16145"/>
    <tableColumn id="323" xr3:uid="{81C51A1D-DCDF-43AB-B9F2-3BDD7E7AB057}" name="Column24" dataDxfId="16144"/>
    <tableColumn id="324" xr3:uid="{696311AF-30E8-43DE-84E5-4EF0D730C753}" name="Column25" dataDxfId="16143"/>
    <tableColumn id="325" xr3:uid="{95946688-5578-42BC-8F25-F83750B9F843}" name="Column315" dataDxfId="16142"/>
    <tableColumn id="326" xr3:uid="{E1BA7FB4-349E-4315-AF94-4D2B58336237}" name="Column316" dataDxfId="16141"/>
    <tableColumn id="327" xr3:uid="{16567BE8-A845-499B-A6FC-DDE9C06DC58E}" name="Column317" dataDxfId="16140"/>
    <tableColumn id="328" xr3:uid="{7823D340-6E33-425E-9680-E7989D6F4BA0}" name="Column318" dataDxfId="16139"/>
    <tableColumn id="329" xr3:uid="{5D987B3D-A50A-4EDD-B494-FB24D9BCCCB7}" name="Column319" dataDxfId="16138"/>
    <tableColumn id="330" xr3:uid="{683222EE-F043-4415-B606-47039C713D2B}" name="Column320" dataDxfId="16137"/>
    <tableColumn id="331" xr3:uid="{10BA7BF1-F74A-4416-A732-799BF473D028}" name="Column321" dataDxfId="16136"/>
    <tableColumn id="332" xr3:uid="{73041BB5-17A6-432E-AE3F-158B139C0F2D}" name="Column322" dataDxfId="16135"/>
    <tableColumn id="333" xr3:uid="{CE12B35D-9BE4-4DE0-B000-33C032322891}" name="Column323" dataDxfId="16134"/>
    <tableColumn id="334" xr3:uid="{C2A20A78-F4F3-40B6-8E35-6E5D22900E0F}" name="Column324" dataDxfId="16133"/>
    <tableColumn id="335" xr3:uid="{87866B2E-138E-477C-A27F-E2456CC314F6}" name="Column325" dataDxfId="16132"/>
    <tableColumn id="336" xr3:uid="{E4634076-F979-4872-8FCD-09F885545022}" name="Column326" dataDxfId="16131"/>
    <tableColumn id="337" xr3:uid="{75BEDA7A-0DB7-4743-8B03-490A72C190BE}" name="Column327" dataDxfId="16130"/>
    <tableColumn id="338" xr3:uid="{0BCBFC39-517E-4924-8834-79F5A24970F8}" name="Column328" dataDxfId="16129"/>
    <tableColumn id="339" xr3:uid="{7B3A6166-B053-4FD3-841C-84C3ECA4BCB0}" name="Column329" dataDxfId="16128"/>
    <tableColumn id="340" xr3:uid="{AF3C35C6-CB1C-4FDF-9CD3-669FB28897F3}" name="Column330" dataDxfId="16127"/>
    <tableColumn id="341" xr3:uid="{EE82D75B-E694-47D1-AC83-631034DEFE0D}" name="Column331" dataDxfId="16126"/>
    <tableColumn id="342" xr3:uid="{9B1C088F-ADD2-4DA4-A3B9-495AD33AE400}" name="Column332" dataDxfId="16125"/>
    <tableColumn id="343" xr3:uid="{CFCD5A29-59B7-49F2-85D8-1D5456CBE3CD}" name="Column333" dataDxfId="16124"/>
    <tableColumn id="344" xr3:uid="{2C053967-396A-469E-AC59-DB87C4E7962D}" name="Column334" dataDxfId="16123"/>
    <tableColumn id="345" xr3:uid="{B68A6116-B85E-49E7-B6D4-DA1F3843EB5B}" name="Column335" dataDxfId="16122"/>
    <tableColumn id="346" xr3:uid="{FD6DF5B5-DEB5-48D2-8AAB-DEA918B546F7}" name="Column336" dataDxfId="16121"/>
    <tableColumn id="347" xr3:uid="{C6CCEFFC-C3A3-491F-8E35-306EB178C126}" name="Column337" dataDxfId="16120"/>
    <tableColumn id="348" xr3:uid="{925B5797-D350-4EED-906D-3ABEB7B5F1B9}" name="Column338" dataDxfId="16119"/>
    <tableColumn id="349" xr3:uid="{BF41611E-A938-439F-9559-7BB986A0E5E4}" name="Column339" dataDxfId="16118"/>
    <tableColumn id="350" xr3:uid="{41F194EF-BAAC-4D87-BF25-DA3CCE7817F5}" name="Column340" dataDxfId="16117"/>
    <tableColumn id="351" xr3:uid="{D02CB784-79AF-4AF7-A0A1-7ACA55A37162}" name="Column341" dataDxfId="16116"/>
    <tableColumn id="352" xr3:uid="{34E911AC-DEA9-47FB-9D1C-C79FFA6BD952}" name="Column342" dataDxfId="16115"/>
    <tableColumn id="353" xr3:uid="{69070927-B585-4641-A386-60F752162C41}" name="Column343" dataDxfId="16114"/>
    <tableColumn id="354" xr3:uid="{08E5E0D2-42D6-438F-8F24-A6E4798D81B8}" name="Column344" dataDxfId="16113"/>
    <tableColumn id="355" xr3:uid="{515E3879-B8BD-4C7C-BC55-82C5A3E8BD64}" name="Column345" dataDxfId="16112"/>
    <tableColumn id="356" xr3:uid="{BADD2938-2503-4AA4-8450-B2D8B65C1BA7}" name="Column346" dataDxfId="16111"/>
    <tableColumn id="357" xr3:uid="{77886534-E2B7-456A-9DCB-A88537B97D6F}" name="Column347" dataDxfId="16110"/>
    <tableColumn id="358" xr3:uid="{82483AFE-EBF5-45A7-83A5-19B6BC43B050}" name="Column348" dataDxfId="16109"/>
    <tableColumn id="359" xr3:uid="{CF8779C6-C0D0-43C9-A524-4BCBD70FDB9B}" name="Column349" dataDxfId="16108"/>
    <tableColumn id="360" xr3:uid="{1B8A3F3A-FAA9-4C3E-8B36-9708E2A8EAE0}" name="Column350" dataDxfId="16107"/>
    <tableColumn id="361" xr3:uid="{7CDA8E35-DDDC-4D46-BC83-25820AA49C86}" name="Column351" dataDxfId="16106"/>
    <tableColumn id="362" xr3:uid="{D780E095-51EB-4BE0-B7E1-6382ECE99B3E}" name="Column352" dataDxfId="16105"/>
    <tableColumn id="363" xr3:uid="{86992FC5-7C51-45F4-A56D-3AEF82E88A13}" name="Column353" dataDxfId="16104"/>
    <tableColumn id="364" xr3:uid="{48C97DF0-EA51-4F0F-A4B6-1CAF2292A2A7}" name="Column354" dataDxfId="16103"/>
    <tableColumn id="365" xr3:uid="{B9C31A7B-3E7F-4B26-811F-EE42B3D7671D}" name="Column355" dataDxfId="16102"/>
    <tableColumn id="366" xr3:uid="{408E4EBC-B36A-4460-A469-65FBCD128A69}" name="Column356" dataDxfId="16101"/>
    <tableColumn id="367" xr3:uid="{5E2CA6A4-9ECA-43A7-AC8D-0BEAC47B0844}" name="Column357" dataDxfId="16100"/>
    <tableColumn id="368" xr3:uid="{7C0424F5-F1BC-47AA-9793-3D3B1AEDCE6F}" name="Column358" dataDxfId="16099"/>
    <tableColumn id="369" xr3:uid="{A81AFDF8-DE43-41CA-B139-02B638F7428B}" name="Column359" dataDxfId="16098"/>
    <tableColumn id="370" xr3:uid="{7CF84D2F-A432-47AA-B38C-6821A9A13C5A}" name="Column360" dataDxfId="16097"/>
    <tableColumn id="371" xr3:uid="{19FCB26D-99D8-43E5-8F08-860A1CA5A3B9}" name="Column361" dataDxfId="16096"/>
    <tableColumn id="372" xr3:uid="{E68B28C9-D797-4962-A08C-72F299FD34DD}" name="Column362" dataDxfId="16095"/>
    <tableColumn id="373" xr3:uid="{1FA4DD62-6106-4FAE-AB77-E4D3D6BCAC47}" name="Column363" dataDxfId="16094"/>
    <tableColumn id="374" xr3:uid="{3054BD82-CAE2-4DEA-A3D5-2A86C74153ED}" name="Column364" dataDxfId="16093"/>
    <tableColumn id="375" xr3:uid="{45896BB6-23E2-4A98-B5BA-E41BE83C766F}" name="Column365" dataDxfId="16092"/>
    <tableColumn id="376" xr3:uid="{1B5431D0-C2DB-4D04-97EC-2A86C9CD6F21}" name="Column366" dataDxfId="16091"/>
    <tableColumn id="377" xr3:uid="{7E446632-452D-42F2-807F-16AE97165958}" name="Column367" dataDxfId="16090"/>
    <tableColumn id="378" xr3:uid="{24BA959C-EC4B-4B7C-9A7D-BB4FBDD7FF16}" name="Column368" dataDxfId="16089"/>
    <tableColumn id="379" xr3:uid="{3D7EEE1A-1A4B-4EFD-A83A-28AB3580695D}" name="Column369" dataDxfId="16088"/>
    <tableColumn id="380" xr3:uid="{E347C791-A196-4417-813F-550A1BC7365A}" name="Column370" dataDxfId="16087"/>
    <tableColumn id="381" xr3:uid="{2416E56A-290D-4F22-9E13-CC7592F992D7}" name="Column371" dataDxfId="16086"/>
    <tableColumn id="382" xr3:uid="{2CB32063-2C8A-446D-9706-B76EAE43F74D}" name="Column372" dataDxfId="16085"/>
    <tableColumn id="383" xr3:uid="{EA5DF6A5-43ED-4B65-A369-8E475761680C}" name="Column373" dataDxfId="16084"/>
    <tableColumn id="384" xr3:uid="{83FF076C-D049-4C46-99E7-BC6B847F51D1}" name="Column374" dataDxfId="16083"/>
    <tableColumn id="385" xr3:uid="{B6FA0E6F-D324-4421-98F1-4BCD6822E4A2}" name="Column375" dataDxfId="16082"/>
    <tableColumn id="386" xr3:uid="{89F5B500-59E5-431F-92F0-568FC57AD41C}" name="Column376" dataDxfId="16081"/>
    <tableColumn id="387" xr3:uid="{D7BC284A-361F-4308-83C1-4D926C6CA40D}" name="Column377" dataDxfId="16080"/>
    <tableColumn id="388" xr3:uid="{219B3980-3F67-45E6-90C9-BE6B57A7092A}" name="Column378" dataDxfId="16079"/>
    <tableColumn id="389" xr3:uid="{C92F09AD-E4FC-4E05-B3B0-4405A548320A}" name="Column379" dataDxfId="16078"/>
    <tableColumn id="390" xr3:uid="{91AFFBB7-14B5-48AA-A862-DEBF76B8A320}" name="Column380" dataDxfId="16077"/>
    <tableColumn id="391" xr3:uid="{83D8E352-28F0-4832-B502-B3C9A810CC06}" name="Column381" dataDxfId="16076"/>
    <tableColumn id="392" xr3:uid="{31BB9808-6BBF-4746-AD25-4185DE042368}" name="Column382" dataDxfId="16075"/>
    <tableColumn id="393" xr3:uid="{CFD07204-8AA8-4445-ADFF-A083D69BF236}" name="Column383" dataDxfId="16074"/>
    <tableColumn id="394" xr3:uid="{953DC896-3B86-4027-80C6-5491209AC217}" name="Column384" dataDxfId="16073"/>
    <tableColumn id="395" xr3:uid="{7730C11B-E85C-4CA8-A5BB-F02C9D5DED6B}" name="Column385" dataDxfId="16072"/>
    <tableColumn id="396" xr3:uid="{35A63FC8-9947-45F5-9DFC-BB10AE8A2CA7}" name="Column386" dataDxfId="16071"/>
    <tableColumn id="397" xr3:uid="{36B077CE-963B-4769-BC19-2CBCCBD5D35A}" name="Column387" dataDxfId="16070"/>
    <tableColumn id="398" xr3:uid="{CD03A3DD-05B6-4696-880A-A0361899DA15}" name="Column388" dataDxfId="16069"/>
    <tableColumn id="399" xr3:uid="{FD6415B2-36CB-4F10-9D57-09B09694889D}" name="Column389" dataDxfId="16068"/>
    <tableColumn id="400" xr3:uid="{C213EE4F-EECB-4C91-84D4-1D6715B8628E}" name="Column390" dataDxfId="16067"/>
    <tableColumn id="401" xr3:uid="{CB4771AB-E652-4B27-9461-265134E793CA}" name="Column391" dataDxfId="16066"/>
    <tableColumn id="402" xr3:uid="{13ED9AF0-8318-4E33-9D65-EAE7258FAC71}" name="Column392" dataDxfId="16065"/>
    <tableColumn id="403" xr3:uid="{56DC27A4-B9E9-4880-8C68-FAFE0484F0A7}" name="Column393" dataDxfId="16064"/>
    <tableColumn id="404" xr3:uid="{084EBFE3-15D9-47CC-986D-80A81A810601}" name="Column394" dataDxfId="16063"/>
    <tableColumn id="405" xr3:uid="{264958DF-C126-45A9-B769-F1846E88CD42}" name="Column395" dataDxfId="16062"/>
    <tableColumn id="406" xr3:uid="{214E9366-A4AA-43E8-8F19-E08B16DF4D4E}" name="Column396" dataDxfId="16061"/>
    <tableColumn id="407" xr3:uid="{09554D58-7644-496E-96B3-DB196625B2F8}" name="Column397" dataDxfId="16060"/>
    <tableColumn id="408" xr3:uid="{B6E49CA9-E2EF-4C22-8521-697802B06C93}" name="Column398" dataDxfId="16059"/>
    <tableColumn id="409" xr3:uid="{2AFA0B28-AD36-4D27-9328-A940826429FC}" name="Column399" dataDxfId="16058"/>
    <tableColumn id="410" xr3:uid="{E88A7073-351F-4844-B59C-F3C78E41D832}" name="Column400" dataDxfId="16057"/>
    <tableColumn id="411" xr3:uid="{A15FD3FB-5861-4697-A68C-B414314F137D}" name="Column401" dataDxfId="16056"/>
    <tableColumn id="412" xr3:uid="{F5CD0803-81A4-48B0-8D42-39A17DCBF10E}" name="Column402" dataDxfId="16055"/>
    <tableColumn id="413" xr3:uid="{B0DD415A-23E9-4E3D-97AC-DECD5D0B58E7}" name="Column403" dataDxfId="16054"/>
    <tableColumn id="414" xr3:uid="{CD74BC16-6AD2-4540-935F-7F4034A5A0E6}" name="Column404" dataDxfId="16053"/>
    <tableColumn id="415" xr3:uid="{05193043-E8A1-45B6-9D48-E78E08BF257D}" name="Column405" dataDxfId="16052"/>
    <tableColumn id="416" xr3:uid="{B33BFBA4-2319-47FC-88C7-7818E1943CE9}" name="Column406" dataDxfId="16051"/>
    <tableColumn id="417" xr3:uid="{705CBB1E-1D6B-4F11-BFF6-1B86934FA01D}" name="Column407" dataDxfId="16050"/>
    <tableColumn id="418" xr3:uid="{52A830B4-A6D6-44FA-AE1C-2C2E63A2C2E7}" name="Column408" dataDxfId="16049"/>
    <tableColumn id="419" xr3:uid="{76BE5EC0-8FD1-4056-921E-4412D2B5A686}" name="Column409" dataDxfId="16048"/>
    <tableColumn id="420" xr3:uid="{12444E2B-FC07-4AD4-AF1A-97C706E99297}" name="Column410" dataDxfId="16047"/>
    <tableColumn id="421" xr3:uid="{0E9743DE-56A1-444C-9F96-2383CA501E49}" name="Column411" dataDxfId="16046"/>
    <tableColumn id="422" xr3:uid="{8934118E-5D49-4F3C-8154-614FFD0CC976}" name="Column412" dataDxfId="16045"/>
    <tableColumn id="423" xr3:uid="{9BFE5679-A941-4ADE-B0FE-82C15A8DA290}" name="Column413" dataDxfId="16044"/>
    <tableColumn id="424" xr3:uid="{EB5649EC-001F-4524-8B04-559B46271601}" name="Column414" dataDxfId="16043"/>
    <tableColumn id="425" xr3:uid="{EA5E84E6-F6BC-4F2C-B830-823700BF15FC}" name="Column415" dataDxfId="16042"/>
    <tableColumn id="426" xr3:uid="{D2B02268-81C4-4EAA-94A0-22CCCBC70BD4}" name="Column416" dataDxfId="16041"/>
    <tableColumn id="427" xr3:uid="{0F204684-93CB-4CB5-ADAF-E832AC23E3F1}" name="Column417" dataDxfId="16040"/>
    <tableColumn id="428" xr3:uid="{CC43AB0C-1B12-4B7C-9F91-6EAF65D0DE62}" name="Column418" dataDxfId="16039"/>
    <tableColumn id="429" xr3:uid="{1B05635B-16C4-4EB0-AB26-1CA6F70795C8}" name="Column419" dataDxfId="16038"/>
    <tableColumn id="430" xr3:uid="{3B91C554-DE7F-411E-B082-F28006A81077}" name="Column420" dataDxfId="16037"/>
    <tableColumn id="431" xr3:uid="{40B667D9-32D6-432F-8205-B1AD08A9E95D}" name="Column421" dataDxfId="16036"/>
    <tableColumn id="432" xr3:uid="{11753E1A-88E7-4AA9-8EB4-1172F159BC7F}" name="Column422" dataDxfId="16035"/>
    <tableColumn id="433" xr3:uid="{E6F3E8EC-460C-4070-874C-00ED7030C519}" name="Column423" dataDxfId="16034"/>
    <tableColumn id="434" xr3:uid="{6AE9940F-F02C-49FA-AD7D-B9DBEAB01FC7}" name="Column424" dataDxfId="16033"/>
    <tableColumn id="435" xr3:uid="{985A1009-C844-45AD-87A2-E39E85298AB3}" name="Column425" dataDxfId="16032"/>
    <tableColumn id="436" xr3:uid="{9353A942-4F03-452C-B8A6-2BFA1531B99F}" name="Column426" dataDxfId="16031"/>
    <tableColumn id="437" xr3:uid="{C3DE010E-9D13-4390-A4C3-E1CE058A707C}" name="Column427" dataDxfId="16030"/>
    <tableColumn id="438" xr3:uid="{2C2EC265-3A6F-4D3C-B8E7-4171F866C7DF}" name="Column428" dataDxfId="16029"/>
    <tableColumn id="439" xr3:uid="{51145983-F044-4D9B-BB6C-C3C5156D139B}" name="Column429" dataDxfId="16028"/>
    <tableColumn id="440" xr3:uid="{B2BE3847-B364-4A31-AAFB-C95E5A29CFE2}" name="Column430" dataDxfId="16027"/>
    <tableColumn id="441" xr3:uid="{FE2AD432-7E33-4CB9-95DA-457439082578}" name="Column431" dataDxfId="16026"/>
    <tableColumn id="442" xr3:uid="{E3DA39D7-AC52-4629-AC76-1C8C3E685AAC}" name="Column432" dataDxfId="16025"/>
    <tableColumn id="443" xr3:uid="{52345EE0-F0EE-4B28-A42D-8685D3897456}" name="Column433" dataDxfId="16024"/>
    <tableColumn id="444" xr3:uid="{155B5A44-0783-4FD6-8DBC-2BB14D503F76}" name="Column434" dataDxfId="16023"/>
    <tableColumn id="445" xr3:uid="{1507B92B-211F-4DC8-BB5E-ACF5B23A5AE7}" name="Column435" dataDxfId="16022"/>
    <tableColumn id="446" xr3:uid="{6F395D09-5804-45E0-979E-6A0DE15DA5E9}" name="Column436" dataDxfId="16021"/>
    <tableColumn id="447" xr3:uid="{A6470415-CF31-4CE1-9D60-8F83B2D4620E}" name="Column437" dataDxfId="16020"/>
    <tableColumn id="448" xr3:uid="{BB568870-4EA1-4094-8602-EAF4C55D143E}" name="Column438" dataDxfId="16019"/>
    <tableColumn id="449" xr3:uid="{71445679-D313-4215-8D79-F79844236612}" name="Column439" dataDxfId="16018"/>
    <tableColumn id="450" xr3:uid="{526EC2A7-C95E-4BCF-9CC1-A8A3CBB5E558}" name="Column440" dataDxfId="16017"/>
    <tableColumn id="451" xr3:uid="{2BAD2A71-8F71-4FFD-9496-23750FBD99DE}" name="Column441" dataDxfId="16016"/>
    <tableColumn id="452" xr3:uid="{21DC3027-7E0B-4781-953F-DF6407D82990}" name="Column442" dataDxfId="16015"/>
    <tableColumn id="453" xr3:uid="{4F35AD38-7403-4713-B684-7344BD2402DD}" name="Column443" dataDxfId="16014"/>
    <tableColumn id="454" xr3:uid="{41255740-C3C9-4155-8405-E1D32D6882D6}" name="Column444" dataDxfId="16013"/>
    <tableColumn id="455" xr3:uid="{EFB4C48F-FA2B-4BB1-AE8F-EA64218CDEFC}" name="Column445" dataDxfId="16012"/>
    <tableColumn id="456" xr3:uid="{595F01B5-8859-4774-A2D6-9E5889B07E5A}" name="Column446" dataDxfId="16011"/>
    <tableColumn id="457" xr3:uid="{3A573D2D-B53C-48C3-AA1A-5AD2F1C3F44F}" name="Column447" dataDxfId="16010"/>
    <tableColumn id="458" xr3:uid="{1EF2320B-2881-4789-AEE7-FC2527C5D5E7}" name="Column448" dataDxfId="16009"/>
    <tableColumn id="459" xr3:uid="{DFDFD24F-0D23-4B27-B407-7D6894ECF26F}" name="Column449" dataDxfId="16008"/>
    <tableColumn id="460" xr3:uid="{952C6CDD-43A3-4BBF-99A0-2ACFC1054595}" name="Column450" dataDxfId="16007"/>
    <tableColumn id="461" xr3:uid="{DE80D2D0-F34F-4A4B-ACA9-17E059C1AB6C}" name="Column451" dataDxfId="16006"/>
    <tableColumn id="462" xr3:uid="{FDCD9C49-D1AC-4E0C-8E35-1FAF1A5DE445}" name="Column452" dataDxfId="16005"/>
    <tableColumn id="463" xr3:uid="{05A6721A-F049-4F72-B569-4DD60C67A6D4}" name="Column453" dataDxfId="16004"/>
    <tableColumn id="464" xr3:uid="{C45A96F9-2D54-4512-BE23-730E32CEC13D}" name="Column454" dataDxfId="16003"/>
    <tableColumn id="465" xr3:uid="{70B9BC3B-437F-414E-960F-DC36C4AF254C}" name="Column455" dataDxfId="16002"/>
    <tableColumn id="466" xr3:uid="{8C672F37-3368-4152-9412-637F5DED358C}" name="Column456" dataDxfId="16001"/>
    <tableColumn id="467" xr3:uid="{BF60B3D2-11C2-4492-80C2-A8076BC16FDB}" name="Column457" dataDxfId="16000"/>
    <tableColumn id="468" xr3:uid="{65F28046-0F31-4BDB-AC02-17F3EC9249AD}" name="Column458" dataDxfId="15999"/>
    <tableColumn id="469" xr3:uid="{07AED1CA-26DA-4BDA-A53B-FCDF060E5C09}" name="Column459" dataDxfId="15998"/>
    <tableColumn id="470" xr3:uid="{133ED99D-12D6-4A85-BB1F-E8C3F5F8858E}" name="Column460" dataDxfId="15997"/>
    <tableColumn id="471" xr3:uid="{B6A3B377-8A07-4EBD-9317-EF724695864F}" name="Column461" dataDxfId="15996"/>
    <tableColumn id="472" xr3:uid="{2B4A72A5-9AD7-4872-938C-3EB682B2BF03}" name="Column462" dataDxfId="15995"/>
    <tableColumn id="473" xr3:uid="{8E34B390-9469-4EBF-A972-9E13C415AD55}" name="Column463" dataDxfId="15994"/>
    <tableColumn id="474" xr3:uid="{D6DCB37E-1EBC-44D7-BA7E-1CB0983B0FE5}" name="Column464" dataDxfId="15993"/>
    <tableColumn id="475" xr3:uid="{E14C87DC-6484-4060-854F-0DC9F9FDD454}" name="Column465" dataDxfId="15992"/>
    <tableColumn id="476" xr3:uid="{7E6478D6-D026-42C1-9D3D-92026B6D152E}" name="Column466" dataDxfId="15991"/>
    <tableColumn id="477" xr3:uid="{227E1B9F-CAAC-49ED-8705-CF35DF2214D0}" name="Column467" dataDxfId="15990"/>
    <tableColumn id="478" xr3:uid="{B9F2D89E-FA78-43F6-BE5A-1979D3F256B4}" name="Column468" dataDxfId="15989"/>
    <tableColumn id="479" xr3:uid="{D606E5CD-EA1C-419D-98C0-557F4E789848}" name="Column469" dataDxfId="15988"/>
    <tableColumn id="480" xr3:uid="{55134CA1-34B5-4BEC-8077-7FE3F41E8B6D}" name="Column470" dataDxfId="15987"/>
    <tableColumn id="481" xr3:uid="{53AC74D3-005B-4CD7-B58A-981B9FDAC7FA}" name="Column471" dataDxfId="15986"/>
    <tableColumn id="482" xr3:uid="{E65AF771-9AAC-4CCD-9150-8DBA731DD40C}" name="Column472" dataDxfId="15985"/>
    <tableColumn id="483" xr3:uid="{76D17C32-791F-4801-8AEA-CD78B489B51D}" name="Column473" dataDxfId="15984"/>
    <tableColumn id="484" xr3:uid="{06392602-2945-4C6C-A667-1DC5E42E67B7}" name="Column474" dataDxfId="15983"/>
    <tableColumn id="485" xr3:uid="{C304B2E2-89EB-41C5-8066-81FED806A1EC}" name="Column475" dataDxfId="15982"/>
    <tableColumn id="486" xr3:uid="{5DF3D943-68B6-4CF1-8949-3C0DF143D1D3}" name="Column476" dataDxfId="15981"/>
    <tableColumn id="487" xr3:uid="{DF05356A-2A0D-4722-B82F-BB9932AA9957}" name="Column477" dataDxfId="15980"/>
    <tableColumn id="488" xr3:uid="{168DC707-5717-41ED-A581-92FBA545B8A4}" name="Column478" dataDxfId="15979"/>
    <tableColumn id="489" xr3:uid="{AA983B5E-B8B3-4D5C-8F5D-A20C88CAC2D4}" name="Column479" dataDxfId="15978"/>
    <tableColumn id="490" xr3:uid="{2F201B5A-9CE5-42AD-ADE1-DE4906D0C285}" name="Column480" dataDxfId="15977"/>
    <tableColumn id="491" xr3:uid="{E46C514D-8069-4692-9A14-6B4F1F03793D}" name="Column481" dataDxfId="15976"/>
    <tableColumn id="492" xr3:uid="{10DCBEC3-946B-4FE3-9BAB-6479F8D9D974}" name="Column482" dataDxfId="15975"/>
    <tableColumn id="493" xr3:uid="{38E96305-7A2E-4A15-8684-4478179C76C4}" name="Column483" dataDxfId="15974"/>
    <tableColumn id="494" xr3:uid="{ADBB7FA5-F2D7-4926-8AA9-B4FA81F402ED}" name="Column484" dataDxfId="15973"/>
    <tableColumn id="495" xr3:uid="{798CB8C2-963F-43F2-ACD3-C4DBC4971EFE}" name="Column485" dataDxfId="15972"/>
    <tableColumn id="496" xr3:uid="{488B06B4-7E09-42AC-89E1-2E4570095639}" name="Column486" dataDxfId="15971"/>
    <tableColumn id="497" xr3:uid="{24E05102-1561-49A3-81D1-43EF58173F93}" name="Column487" dataDxfId="15970"/>
    <tableColumn id="498" xr3:uid="{5B40F977-7469-4308-9F92-8DB3460941D8}" name="Column488" dataDxfId="15969"/>
    <tableColumn id="499" xr3:uid="{C4ED428F-4BE3-40F3-A315-6F5088C4C088}" name="Column489" dataDxfId="15968"/>
    <tableColumn id="500" xr3:uid="{75A8444C-891B-4409-8CA1-F9A7A16252D4}" name="Column490" dataDxfId="15967"/>
    <tableColumn id="501" xr3:uid="{F9EF5D83-9087-4C32-8A63-54A534E9AAD3}" name="Column491" dataDxfId="15966"/>
    <tableColumn id="502" xr3:uid="{050E8109-FE4D-4A56-AF6A-9D8982C95DA8}" name="Column492" dataDxfId="15965"/>
    <tableColumn id="503" xr3:uid="{F62D3241-C372-40AE-A1E2-D254710DE704}" name="Column493" dataDxfId="15964"/>
    <tableColumn id="504" xr3:uid="{3BD0690C-F02B-4EC3-8306-B052FF0777C3}" name="Column494" dataDxfId="15963"/>
    <tableColumn id="505" xr3:uid="{F1716D6B-5EF8-4A72-9A6A-72A08623643D}" name="Column495" dataDxfId="15962"/>
    <tableColumn id="506" xr3:uid="{7C656B0F-2A9A-4BB8-8C3C-87565BBAF412}" name="Column496" dataDxfId="15961"/>
    <tableColumn id="507" xr3:uid="{48CA30C2-C6B2-4A0A-9785-3E21B028BE20}" name="Column497" dataDxfId="15960"/>
    <tableColumn id="508" xr3:uid="{62D60860-99B9-4B72-9D0C-0D242454C623}" name="Column498" dataDxfId="15959"/>
    <tableColumn id="509" xr3:uid="{DDDD5685-F19C-41E2-8561-0EB0098F8FA8}" name="Column499" dataDxfId="15958"/>
    <tableColumn id="510" xr3:uid="{6F9CD676-F849-46BC-874C-4FDED0E8C356}" name="Column500" dataDxfId="15957"/>
    <tableColumn id="511" xr3:uid="{9B0E282E-7A86-46D4-84E3-603E6FD6ECFF}" name="Column501" dataDxfId="15956"/>
    <tableColumn id="512" xr3:uid="{C7FF7B2C-7350-48AA-B251-3E907055E5B1}" name="Column502" dataDxfId="15955"/>
    <tableColumn id="513" xr3:uid="{BA71B0E9-3E62-4F11-BF78-1AFAFB267AB6}" name="Column503" dataDxfId="15954"/>
    <tableColumn id="514" xr3:uid="{220D6BC2-A7BC-4B71-B7A7-A487A5E9B7CD}" name="Column504" dataDxfId="15953"/>
    <tableColumn id="515" xr3:uid="{B1CF8B7C-2A87-43FA-A318-9795B5D836D1}" name="Column505" dataDxfId="15952"/>
    <tableColumn id="516" xr3:uid="{B52BA0C2-085E-4940-A302-A3BA2E8007FC}" name="Column506" dataDxfId="15951"/>
    <tableColumn id="517" xr3:uid="{696CE2B6-3383-401D-980B-E88319ED7074}" name="Column507" dataDxfId="15950"/>
    <tableColumn id="518" xr3:uid="{9F58E1A1-87BB-45C6-B584-BC37852A174D}" name="Column508" dataDxfId="15949"/>
    <tableColumn id="519" xr3:uid="{70F59221-BF34-4F2D-891D-76696C3B01D9}" name="Column509" dataDxfId="15948"/>
    <tableColumn id="520" xr3:uid="{1D92F336-CD92-43C8-9A12-DB113590F3F9}" name="Column510" dataDxfId="15947"/>
    <tableColumn id="521" xr3:uid="{48906D77-8E0B-405D-9CC2-FFD93047228E}" name="Column511" dataDxfId="15946"/>
    <tableColumn id="522" xr3:uid="{9285277A-9A94-4B1C-B163-83859ED54E46}" name="Column512" dataDxfId="15945"/>
    <tableColumn id="523" xr3:uid="{FDF4E144-6BE6-4A2E-93F8-A67CE2686673}" name="Column513" dataDxfId="15944"/>
    <tableColumn id="524" xr3:uid="{BF511D0E-2AC4-450A-A0CD-76A63B26E88B}" name="Column514" dataDxfId="15943"/>
    <tableColumn id="525" xr3:uid="{3C96E3D7-98AF-406A-BD4C-2DD8DC889074}" name="Column515" dataDxfId="15942"/>
    <tableColumn id="526" xr3:uid="{B3AC5EBF-A85B-42A0-A215-3AA8398884C6}" name="Column516" dataDxfId="15941"/>
    <tableColumn id="527" xr3:uid="{917DEA8D-4BA2-4B84-8CF4-7246D5543561}" name="Column517" dataDxfId="15940"/>
    <tableColumn id="528" xr3:uid="{4EBBF016-88B2-4ACA-93E3-A3907AC401C3}" name="Column518" dataDxfId="15939"/>
    <tableColumn id="529" xr3:uid="{39978AB9-C148-4630-B925-AF516CDB6D17}" name="Column519" dataDxfId="15938"/>
    <tableColumn id="530" xr3:uid="{08D2AF86-97BB-4FA7-A003-C7011F38AFC6}" name="Column520" dataDxfId="15937"/>
    <tableColumn id="531" xr3:uid="{D4F17B89-43C4-44DC-BB5E-854E3F80CCFE}" name="Column521" dataDxfId="15936"/>
    <tableColumn id="532" xr3:uid="{DD5F1ADF-8767-4F59-90CC-8155B931CFED}" name="Column522" dataDxfId="15935"/>
    <tableColumn id="533" xr3:uid="{34E65837-0277-4183-AC21-5D094E601E81}" name="Column523" dataDxfId="15934"/>
    <tableColumn id="534" xr3:uid="{5EC1A60E-BE30-4D8D-A6F2-A942779B9DCF}" name="Column524" dataDxfId="15933"/>
    <tableColumn id="535" xr3:uid="{16E34D5D-4D91-486D-9FE2-F24149FCBD9C}" name="Column525" dataDxfId="15932"/>
    <tableColumn id="536" xr3:uid="{12ACAFE4-25DA-477B-891D-FE39CE152EF5}" name="Column526" dataDxfId="15931"/>
    <tableColumn id="537" xr3:uid="{36E42AE8-A888-49D2-BF98-1E71E8D4030C}" name="Column527" dataDxfId="15930"/>
    <tableColumn id="538" xr3:uid="{225DDCA1-081E-4589-94A6-8094229D0401}" name="Column528" dataDxfId="15929"/>
    <tableColumn id="539" xr3:uid="{8E42C0B9-30C3-44A2-BA54-75B95D7E6F1C}" name="Column529" dataDxfId="15928"/>
    <tableColumn id="540" xr3:uid="{833A6AD1-F9AA-4351-8927-80554FB85B02}" name="Column530" dataDxfId="15927"/>
    <tableColumn id="541" xr3:uid="{18ACE7FE-35A6-455A-A393-3315C9175F6E}" name="Column531" dataDxfId="15926"/>
    <tableColumn id="542" xr3:uid="{1AC8EDA9-0E89-4005-A31B-54EC70B7AFC4}" name="Column532" dataDxfId="15925"/>
    <tableColumn id="543" xr3:uid="{081DA647-FD57-4E50-B2D3-2A96B372A3BD}" name="Column533" dataDxfId="15924"/>
    <tableColumn id="544" xr3:uid="{814BF507-F1B7-44D5-86AC-9A375716DECF}" name="Column534" dataDxfId="15923"/>
    <tableColumn id="545" xr3:uid="{432A6426-A53D-434A-BC0F-3D8109AA2F10}" name="Column535" dataDxfId="15922"/>
    <tableColumn id="546" xr3:uid="{D2B5B7A0-3237-4B03-8358-E77370368E7B}" name="Column536" dataDxfId="15921"/>
    <tableColumn id="547" xr3:uid="{29067B44-1C47-4FBD-A3CE-8DCF2875EAC1}" name="Column537" dataDxfId="15920"/>
    <tableColumn id="548" xr3:uid="{319CF660-2F2D-493D-8DE3-CD9CB1EC2862}" name="Column538" dataDxfId="15919"/>
    <tableColumn id="549" xr3:uid="{E7190D4D-83EF-4672-9D68-98E7746A909D}" name="Column539" dataDxfId="15918"/>
    <tableColumn id="550" xr3:uid="{A28E1B88-8C48-46D5-8786-6B4840C7E8F4}" name="Column540" dataDxfId="15917"/>
    <tableColumn id="551" xr3:uid="{B5A94BCE-8531-4976-BD18-9C404BD7EF86}" name="Column541" dataDxfId="15916"/>
    <tableColumn id="552" xr3:uid="{02096DC6-7CEC-431D-80D1-70A1988760BB}" name="Column542" dataDxfId="15915"/>
    <tableColumn id="553" xr3:uid="{774AB88A-804B-43CA-85A9-91A97AD9C6CB}" name="Column543" dataDxfId="15914"/>
    <tableColumn id="554" xr3:uid="{BEEE966B-7F7B-4CF8-A363-4D9C5C1EF484}" name="Column544" dataDxfId="15913"/>
    <tableColumn id="555" xr3:uid="{D5C53E20-8E87-4D65-8AE3-13E5CE32D015}" name="Column545" dataDxfId="15912"/>
    <tableColumn id="556" xr3:uid="{C051C59A-F4BC-4B79-801D-C1BF07CCD7EF}" name="Column546" dataDxfId="15911"/>
    <tableColumn id="557" xr3:uid="{6E17DE6E-9EC8-4980-A60E-E3BC2C73F224}" name="Column547" dataDxfId="15910"/>
    <tableColumn id="558" xr3:uid="{A0BDCF44-06B5-42F6-93DE-36C7E7668F9B}" name="Column548" dataDxfId="15909"/>
    <tableColumn id="559" xr3:uid="{CDC22B83-B746-4B5B-BA06-4206E352AF55}" name="Column549" dataDxfId="15908"/>
    <tableColumn id="560" xr3:uid="{610A0D9A-690C-4029-9630-4C38DE9587E5}" name="Column550" dataDxfId="15907"/>
    <tableColumn id="561" xr3:uid="{099C78B2-9A85-4CDA-8E49-1A798E2AFCF4}" name="Column551" dataDxfId="15906"/>
    <tableColumn id="562" xr3:uid="{DCAC27B8-12A6-43D7-89CA-C33C3DF8235B}" name="Column552" dataDxfId="15905"/>
    <tableColumn id="563" xr3:uid="{F22E0694-8B49-40D5-9ACF-A63186CA4012}" name="Column553" dataDxfId="15904"/>
    <tableColumn id="564" xr3:uid="{03B4AD9F-91A0-4993-A570-647D652E5603}" name="Column554" dataDxfId="15903"/>
    <tableColumn id="565" xr3:uid="{C1635E16-E39B-4EE1-B925-C1C4019B6E16}" name="Column555" dataDxfId="15902"/>
    <tableColumn id="566" xr3:uid="{0CC3131E-2F25-4A39-BFBF-5C79FFCDE533}" name="Column556" dataDxfId="15901"/>
    <tableColumn id="567" xr3:uid="{6B37C160-EA7B-448C-A40B-6921FAD53ECD}" name="Column557" dataDxfId="15900"/>
    <tableColumn id="568" xr3:uid="{3B03B5F4-FEDC-4AF2-AF1F-226DFF068DB8}" name="Column558" dataDxfId="15899"/>
    <tableColumn id="569" xr3:uid="{E4CBD3B6-2694-44B0-A1D5-A26980066BA6}" name="Column559" dataDxfId="15898"/>
    <tableColumn id="570" xr3:uid="{1D21E4D2-32A6-4EFA-9D21-492EF94E5A1D}" name="Column560" dataDxfId="15897"/>
    <tableColumn id="571" xr3:uid="{22C7174B-1879-4739-92E5-6162CD471791}" name="Column561" dataDxfId="15896"/>
    <tableColumn id="572" xr3:uid="{05FA8787-3E7F-42FF-9F92-728A5AE576CD}" name="Column562" dataDxfId="15895"/>
    <tableColumn id="573" xr3:uid="{BF14E9EE-EDBF-43A1-B63E-2025BF0E36E7}" name="Column563" dataDxfId="15894"/>
    <tableColumn id="574" xr3:uid="{484C997A-DFCB-49AD-9226-AD0C044D5DA0}" name="Column564" dataDxfId="15893"/>
    <tableColumn id="575" xr3:uid="{0608A693-01D0-4730-9CFE-C17A70DE151D}" name="Column565" dataDxfId="15892"/>
    <tableColumn id="576" xr3:uid="{DCAD7221-C9D5-4416-A8C9-FA586747F971}" name="Column566" dataDxfId="15891"/>
    <tableColumn id="577" xr3:uid="{A27BFBE2-B765-4BE7-A604-AE4A4D72D215}" name="Column567" dataDxfId="15890"/>
    <tableColumn id="578" xr3:uid="{3D7281A2-0956-4840-8999-D21A0A094A46}" name="Column568" dataDxfId="15889"/>
    <tableColumn id="579" xr3:uid="{E612E301-09A8-4DC0-ACC9-3CC253E5427F}" name="Column569" dataDxfId="15888"/>
    <tableColumn id="580" xr3:uid="{D534BAA5-0EDB-4872-AB80-760B6F172314}" name="Column570" dataDxfId="15887"/>
    <tableColumn id="581" xr3:uid="{B81E0C30-F9ED-409E-9C3E-661ACC7E73C4}" name="Column571" dataDxfId="15886"/>
    <tableColumn id="582" xr3:uid="{BECA67FF-30B9-49B2-B933-49C963913381}" name="Column572" dataDxfId="15885"/>
    <tableColumn id="583" xr3:uid="{5E8D9123-F387-4575-B43D-B230491CB8A9}" name="Column573" dataDxfId="15884"/>
    <tableColumn id="584" xr3:uid="{9F2B79F1-D3F0-4858-A794-E265115F742E}" name="Column574" dataDxfId="15883"/>
    <tableColumn id="585" xr3:uid="{24DF136A-C60A-441C-8C6F-DD2BDF64264D}" name="Column575" dataDxfId="15882"/>
    <tableColumn id="586" xr3:uid="{9FD0E50F-9196-47E0-8AB5-B05400C68EFA}" name="Column576" dataDxfId="15881"/>
    <tableColumn id="587" xr3:uid="{89936B9D-70B8-4670-BF6D-8F2F6AB775F7}" name="Column577" dataDxfId="15880"/>
    <tableColumn id="588" xr3:uid="{CD3A356C-3D57-4DF4-A629-5DBA15C40012}" name="Column578" dataDxfId="15879"/>
    <tableColumn id="589" xr3:uid="{2C2A380C-408D-44D7-837C-45AA404DF391}" name="Column579" dataDxfId="15878"/>
    <tableColumn id="590" xr3:uid="{2E18C960-E85E-4F07-923C-375760455D78}" name="Column580" dataDxfId="15877"/>
    <tableColumn id="591" xr3:uid="{663B81BF-F521-44C7-9BEC-8040BFB6E09E}" name="Column581" dataDxfId="15876"/>
    <tableColumn id="592" xr3:uid="{81D9676B-70CB-49F9-B707-51CDA3363572}" name="Column582" dataDxfId="15875"/>
    <tableColumn id="593" xr3:uid="{99440852-89EC-420C-AE4E-C18D6D1BDA15}" name="Column583" dataDxfId="15874"/>
    <tableColumn id="594" xr3:uid="{7F3B7289-1F97-41E3-86D2-65DB266E5F16}" name="Column584" dataDxfId="15873"/>
    <tableColumn id="595" xr3:uid="{C3E3476C-E94E-4A60-A1F3-7DAA7DD952FE}" name="Column585" dataDxfId="15872"/>
    <tableColumn id="596" xr3:uid="{2EA3059B-7D8A-4681-983A-889B1DA394FC}" name="Column586" dataDxfId="15871"/>
    <tableColumn id="597" xr3:uid="{724C1AE6-3FA4-405E-ACFF-FDB012EB4D25}" name="Column587" dataDxfId="15870"/>
    <tableColumn id="598" xr3:uid="{72377207-30AD-47D9-BC16-F7B4BDE3603D}" name="Column588" dataDxfId="15869"/>
    <tableColumn id="599" xr3:uid="{FAC918E0-4225-4CD4-85C6-21C5C421A5B3}" name="Column589" dataDxfId="15868"/>
    <tableColumn id="600" xr3:uid="{5E9825B4-8A47-4B60-977B-30EFA17B58BC}" name="Column590" dataDxfId="15867"/>
    <tableColumn id="601" xr3:uid="{4E4B4EAA-7315-4638-AB27-FC0D0134FD44}" name="Column591" dataDxfId="15866"/>
    <tableColumn id="602" xr3:uid="{B3FCCE64-33B5-461C-8712-B83C28BBD879}" name="Column592" dataDxfId="15865"/>
    <tableColumn id="603" xr3:uid="{14F46333-4C50-4C5F-B26F-20F7C14E027C}" name="Column593" dataDxfId="15864"/>
    <tableColumn id="604" xr3:uid="{0A13EE0B-05A1-41C7-8C42-BA259C8604D4}" name="Column594" dataDxfId="15863"/>
    <tableColumn id="605" xr3:uid="{6574A8A4-D1EE-4749-B28E-4B5BC90E82BD}" name="Column595" dataDxfId="15862"/>
    <tableColumn id="606" xr3:uid="{37399152-0E8F-413D-8E66-07E5D5A2300B}" name="Column596" dataDxfId="15861"/>
    <tableColumn id="607" xr3:uid="{10067158-5E98-40F2-B2AC-F5A0CE6F6921}" name="Column597" dataDxfId="15860"/>
    <tableColumn id="608" xr3:uid="{C9CB09D5-1F8D-4993-A62A-8A133CFEAC00}" name="Column598" dataDxfId="15859"/>
    <tableColumn id="609" xr3:uid="{74CFBE25-34F4-49B9-B549-8E48954F8AE3}" name="Column599" dataDxfId="15858"/>
    <tableColumn id="610" xr3:uid="{8E8E11AC-6109-4A0F-87D6-7F05D38847EF}" name="Column600" dataDxfId="15857"/>
    <tableColumn id="611" xr3:uid="{088C3BDB-8C4B-405B-82CC-5C901B8FB9B9}" name="Column601" dataDxfId="15856"/>
    <tableColumn id="612" xr3:uid="{94BA9696-A68E-4620-926D-D9EB22C11849}" name="Column602" dataDxfId="15855"/>
    <tableColumn id="613" xr3:uid="{D017D246-B8FF-422E-A210-D5E97B101474}" name="Column603" dataDxfId="15854"/>
    <tableColumn id="614" xr3:uid="{5E25F9FE-6BB3-4103-AE9C-FCDB74AA18D1}" name="Column604" dataDxfId="15853"/>
    <tableColumn id="615" xr3:uid="{6592DC27-F880-441C-AD1F-E47CE4635E8A}" name="Column605" dataDxfId="15852"/>
    <tableColumn id="616" xr3:uid="{1B7EAD62-1057-46A3-9CA3-D34E8C73A876}" name="Column606" dataDxfId="15851"/>
    <tableColumn id="617" xr3:uid="{C7F8B74C-ECC5-40BA-890A-4D34094FD84B}" name="Column607" dataDxfId="15850"/>
    <tableColumn id="618" xr3:uid="{B861F792-9876-478C-B304-D8C943EFC5C5}" name="Column608" dataDxfId="15849"/>
    <tableColumn id="619" xr3:uid="{AD544884-3685-4D6C-AD20-D0744E67D8AC}" name="Column609" dataDxfId="15848"/>
    <tableColumn id="620" xr3:uid="{6E2F692A-808C-4DC7-B30F-8E49503C555E}" name="Column610" dataDxfId="15847"/>
    <tableColumn id="621" xr3:uid="{F6EAC510-AD60-4225-B36F-ED1F161C0DF4}" name="Column611" dataDxfId="15846"/>
    <tableColumn id="622" xr3:uid="{F409440C-72F1-4C00-9BF0-0A671E9BE9E8}" name="Column612" dataDxfId="15845"/>
    <tableColumn id="623" xr3:uid="{ED780D9C-3923-4F4D-A691-E69D010056FF}" name="Column613" dataDxfId="15844"/>
    <tableColumn id="624" xr3:uid="{ED059046-E322-4058-81EC-97009B0154E5}" name="Column614" dataDxfId="15843"/>
    <tableColumn id="625" xr3:uid="{148DC4D2-6B76-46AA-82C6-F904B798DDE9}" name="Column615" dataDxfId="15842"/>
    <tableColumn id="626" xr3:uid="{ED45220C-C03C-4A67-BDFE-2C1A8C8562A8}" name="Column616" dataDxfId="15841"/>
    <tableColumn id="627" xr3:uid="{30DB42AC-6EC5-4F1C-B0EC-08598D1FD656}" name="Column617" dataDxfId="15840"/>
    <tableColumn id="628" xr3:uid="{DE974D68-1E73-4D06-868D-CC3C0791EB0D}" name="Column618" dataDxfId="15839"/>
    <tableColumn id="629" xr3:uid="{26F2C0A6-41DD-4B04-93EE-CF8175641B3A}" name="Column619" dataDxfId="15838"/>
    <tableColumn id="630" xr3:uid="{A6B1CF2E-E314-4924-9B06-C06716EDD03E}" name="Column620" dataDxfId="15837"/>
    <tableColumn id="631" xr3:uid="{B4ECF757-D420-4C9A-8A0B-7119E4666260}" name="Column621" dataDxfId="15836"/>
    <tableColumn id="632" xr3:uid="{ABEA09C0-EBD9-4F80-8835-E9E9017FFE00}" name="Column622" dataDxfId="15835"/>
    <tableColumn id="633" xr3:uid="{37D1FBD2-826C-4099-8EF9-0A1FEAA8EC90}" name="Column623" dataDxfId="15834"/>
    <tableColumn id="634" xr3:uid="{9959F513-76E3-4C7C-8739-C907236DE76D}" name="Column624" dataDxfId="15833"/>
    <tableColumn id="635" xr3:uid="{F9C7F93C-C4B9-4068-8FC5-16D50D21049F}" name="Column625" dataDxfId="15832"/>
    <tableColumn id="636" xr3:uid="{16883D36-5C4A-4064-858D-2E4BC77FFDDB}" name="Column626" dataDxfId="15831"/>
    <tableColumn id="637" xr3:uid="{88F87B57-F36D-4910-BCF1-2F67B96A06AB}" name="Column627" dataDxfId="15830"/>
    <tableColumn id="638" xr3:uid="{8C48E3AF-5BA2-4D48-87B1-2D075D4DE033}" name="Column628" dataDxfId="15829"/>
    <tableColumn id="639" xr3:uid="{E9086DBF-1478-455F-BE2C-8DD009E12CAD}" name="Column629" dataDxfId="15828"/>
    <tableColumn id="640" xr3:uid="{6B219248-0BD2-4A2A-B888-ED5288ACCCEA}" name="Column630" dataDxfId="15827"/>
    <tableColumn id="641" xr3:uid="{CDA4B0B6-4F87-4602-BA5E-690040949364}" name="Column631" dataDxfId="15826"/>
    <tableColumn id="642" xr3:uid="{A8E3FC28-6619-4441-BBB5-63FAE978407E}" name="Column632" dataDxfId="15825"/>
    <tableColumn id="643" xr3:uid="{5E5C99DF-2BE6-4DAD-AD5C-626933E4C4DB}" name="Column633" dataDxfId="15824"/>
    <tableColumn id="644" xr3:uid="{4FACF445-25A3-482A-B4A8-06819AC4FE2A}" name="Column634" dataDxfId="15823"/>
    <tableColumn id="645" xr3:uid="{F7E39F2F-5F85-4ABA-B2A2-5EE845DCEE7E}" name="Column635" dataDxfId="15822"/>
    <tableColumn id="646" xr3:uid="{4C6B8B75-EDB1-4292-B10C-CDAC8745EE80}" name="Column636" dataDxfId="15821"/>
    <tableColumn id="647" xr3:uid="{D9D98688-7C4F-4056-9A39-E9FD89DE00ED}" name="Column637" dataDxfId="15820"/>
    <tableColumn id="648" xr3:uid="{EEA78135-F879-4FC5-BF15-96B7E967D599}" name="Column638" dataDxfId="15819"/>
    <tableColumn id="649" xr3:uid="{162D545E-B1EA-4462-85BA-191806D17C28}" name="Column639" dataDxfId="15818"/>
    <tableColumn id="650" xr3:uid="{DE47A40C-FCBF-464E-8E5F-BF8DED5B37D8}" name="Column640" dataDxfId="15817"/>
    <tableColumn id="651" xr3:uid="{1FBE13E2-6A78-4EB1-B5DE-1E217762969F}" name="Column641" dataDxfId="15816"/>
    <tableColumn id="652" xr3:uid="{3EFDE49A-28C9-4329-8DA3-FA0BA37C5E9C}" name="Column642" dataDxfId="15815"/>
    <tableColumn id="653" xr3:uid="{03055A7C-6069-4776-A7D0-BBAD157926BD}" name="Column643" dataDxfId="15814"/>
    <tableColumn id="654" xr3:uid="{DCCEB550-C0B9-4FF8-83D0-1478E287A08B}" name="Column644" dataDxfId="15813"/>
    <tableColumn id="655" xr3:uid="{E40D6BBB-39F3-49C9-A7EF-EA1B2E2DF320}" name="Column645" dataDxfId="15812"/>
    <tableColumn id="656" xr3:uid="{1AF48165-44BD-4891-9653-677410324EE4}" name="Column646" dataDxfId="15811"/>
    <tableColumn id="657" xr3:uid="{E2E2A77B-56EC-49F3-8315-130F04E81850}" name="Column647" dataDxfId="15810"/>
    <tableColumn id="658" xr3:uid="{42ADC237-D75A-44E0-AA12-0FD1EEBE994C}" name="Column648" dataDxfId="15809"/>
    <tableColumn id="659" xr3:uid="{8C702261-7011-4FB2-8410-D2F8F6C4F4B2}" name="Column649" dataDxfId="15808"/>
    <tableColumn id="660" xr3:uid="{81E5C19D-B246-4980-B501-AFE82CA18BED}" name="Column650" dataDxfId="15807"/>
    <tableColumn id="661" xr3:uid="{D1F2C3A7-7845-4FDB-8AF5-E2BF2C2BA060}" name="Column651" dataDxfId="15806"/>
    <tableColumn id="662" xr3:uid="{C62F93AA-22A7-475D-B593-04EF86B7D52F}" name="Column652" dataDxfId="15805"/>
    <tableColumn id="663" xr3:uid="{8E20DA84-30F5-4294-AFEC-0051B6EFA4B3}" name="Column653" dataDxfId="15804"/>
    <tableColumn id="664" xr3:uid="{B0F55A9B-1000-4071-8C43-9A915FF10D30}" name="Column654" dataDxfId="15803"/>
    <tableColumn id="665" xr3:uid="{691461BE-DD94-41D3-B782-EC2E37D885F3}" name="Column655" dataDxfId="15802"/>
    <tableColumn id="666" xr3:uid="{0E2C3619-AB9E-428D-9F8B-C654A2DAF470}" name="Column656" dataDxfId="15801"/>
    <tableColumn id="667" xr3:uid="{69A3BE54-A97E-4799-B45F-D09FC80DEACA}" name="Column657" dataDxfId="15800"/>
    <tableColumn id="668" xr3:uid="{59B60DF3-B5B4-42C9-B55E-486E6335228A}" name="Column658" dataDxfId="15799"/>
    <tableColumn id="669" xr3:uid="{7888C7DC-750D-4B53-83F6-5CBF07D4E974}" name="Column659" dataDxfId="15798"/>
    <tableColumn id="670" xr3:uid="{3C7E1881-2626-4800-AA61-A117447F1182}" name="Column660" dataDxfId="15797"/>
    <tableColumn id="671" xr3:uid="{46050EE5-BDD3-416E-9C26-CBD1A3724DDC}" name="Column661" dataDxfId="15796"/>
    <tableColumn id="672" xr3:uid="{345D650B-6458-43C3-B702-5ECA01FC10AF}" name="Column662" dataDxfId="15795"/>
    <tableColumn id="673" xr3:uid="{28930641-1137-4E50-8987-27E9E04ECF30}" name="Column663" dataDxfId="15794"/>
    <tableColumn id="674" xr3:uid="{0647DEEE-170E-4EAF-A8A6-4768D038AF78}" name="Column664" dataDxfId="15793"/>
    <tableColumn id="675" xr3:uid="{CD31E686-3846-4EB5-B18D-2E19127B47BA}" name="Column665" dataDxfId="15792"/>
    <tableColumn id="676" xr3:uid="{D2D1121A-BA5E-4582-9DA3-DD9352B215A8}" name="Column666" dataDxfId="15791"/>
    <tableColumn id="677" xr3:uid="{2C3DA23C-8EA7-46BC-89E9-4A0685C73B24}" name="Column667" dataDxfId="15790"/>
    <tableColumn id="678" xr3:uid="{F0D55CC4-BB73-4309-A6F9-0797DA8D69E3}" name="Column668" dataDxfId="15789"/>
    <tableColumn id="679" xr3:uid="{0627D48B-3EB1-4E2D-B375-E7E26FF97165}" name="Column669" dataDxfId="15788"/>
    <tableColumn id="680" xr3:uid="{8652CBE2-CFAA-4285-91E1-EF0009BBB277}" name="Column670" dataDxfId="15787"/>
    <tableColumn id="681" xr3:uid="{1C995D2B-9DB0-45B9-B1A9-DF2D392E6365}" name="Column671" dataDxfId="15786"/>
    <tableColumn id="682" xr3:uid="{6FD4D1E3-BED0-468C-8470-49395CA10A16}" name="Column672" dataDxfId="15785"/>
    <tableColumn id="683" xr3:uid="{4A55AC41-E24A-4CD2-9532-F74BF9B4916F}" name="Column673" dataDxfId="15784"/>
    <tableColumn id="684" xr3:uid="{E83CB843-78FB-4BBD-A3BD-79E828DE4CFC}" name="Column674" dataDxfId="15783"/>
    <tableColumn id="685" xr3:uid="{800946F2-5D72-48E9-BFFD-0129EA43D4EC}" name="Column675" dataDxfId="15782"/>
    <tableColumn id="686" xr3:uid="{D82D7C62-DC92-4EC5-B408-FA82188DA93C}" name="Column676" dataDxfId="15781"/>
    <tableColumn id="687" xr3:uid="{CA5AFEFC-0917-4301-8DBD-124D866CFFAC}" name="Column677" dataDxfId="15780"/>
    <tableColumn id="688" xr3:uid="{BE73785D-6A65-40CC-B19D-CB19E85839F3}" name="Column678" dataDxfId="15779"/>
    <tableColumn id="689" xr3:uid="{1AF4A2B3-59D3-4C4B-850C-76179AEFBFC2}" name="Column679" dataDxfId="15778"/>
    <tableColumn id="690" xr3:uid="{2DCA52C3-A71D-41A0-893F-03EC8630BE2F}" name="Column680" dataDxfId="15777"/>
    <tableColumn id="691" xr3:uid="{62821419-1019-461D-8523-F71B1134BEFF}" name="Column681" dataDxfId="15776"/>
    <tableColumn id="692" xr3:uid="{0C562676-15EA-4ABB-95C6-0E0B6D229F18}" name="Column682" dataDxfId="15775"/>
    <tableColumn id="693" xr3:uid="{B5EB2CBD-FC67-41CD-93EB-5A30712A0B72}" name="Column683" dataDxfId="15774"/>
    <tableColumn id="694" xr3:uid="{211EF1A9-E6DC-400C-ABF3-9597E60BEBF1}" name="Column684" dataDxfId="15773"/>
    <tableColumn id="695" xr3:uid="{96288456-B72B-44BF-9EDF-6FA2C1452E5D}" name="Column685" dataDxfId="15772"/>
    <tableColumn id="696" xr3:uid="{536955AA-708B-4381-B453-704CD71280BA}" name="Column686" dataDxfId="15771"/>
    <tableColumn id="697" xr3:uid="{1CBAD9CE-9356-4A5A-9CCB-5E6D2A676981}" name="Column687" dataDxfId="15770"/>
    <tableColumn id="698" xr3:uid="{833651D2-2AF3-4390-BD84-56ABF099A9BB}" name="Column688" dataDxfId="15769"/>
    <tableColumn id="699" xr3:uid="{0AE9E065-33A7-4D88-BEFB-7994ADA79FBF}" name="Column689" dataDxfId="15768"/>
    <tableColumn id="700" xr3:uid="{38A0CED6-BDD0-437B-B9A3-92DD9A35A239}" name="Column690" dataDxfId="15767"/>
    <tableColumn id="701" xr3:uid="{6E7880C1-DA2A-409B-A139-93CC06DC47A1}" name="Column691" dataDxfId="15766"/>
    <tableColumn id="702" xr3:uid="{5C7C56B0-8582-4964-9A18-8FF59F5506D6}" name="Column692" dataDxfId="15765"/>
    <tableColumn id="703" xr3:uid="{D1346A20-A0BD-4742-BB9C-C692DA0BEB3D}" name="Column693" dataDxfId="15764"/>
    <tableColumn id="704" xr3:uid="{7DF77FD7-3F14-442D-9524-5A37896B35A3}" name="Column694" dataDxfId="15763"/>
    <tableColumn id="705" xr3:uid="{E12A24C2-FB3C-40AE-9755-E6F978F4348F}" name="Column695" dataDxfId="15762"/>
    <tableColumn id="706" xr3:uid="{8CAB9B3C-1F03-426C-9500-A788F1CDFC12}" name="Column696" dataDxfId="15761"/>
    <tableColumn id="707" xr3:uid="{7F3B8E59-5F47-4F83-B64E-6A1AAA9C6102}" name="Column697" dataDxfId="15760"/>
    <tableColumn id="708" xr3:uid="{F5DBF8FE-059B-4B2C-9F22-AE83D2FA5AB9}" name="Column698" dataDxfId="15759"/>
    <tableColumn id="709" xr3:uid="{C24270AA-DB87-4FF8-A1C1-519574781D15}" name="Column699" dataDxfId="15758"/>
    <tableColumn id="710" xr3:uid="{47FA8C6F-1E7B-478C-AE1C-8780B06CD238}" name="Column700" dataDxfId="15757"/>
    <tableColumn id="711" xr3:uid="{BC8049D3-F5A1-4457-B419-D41B4B7B40FF}" name="Column701" dataDxfId="15756"/>
    <tableColumn id="712" xr3:uid="{536AACDB-38D8-4787-82B2-6D0706AFDCD1}" name="Column702" dataDxfId="15755"/>
    <tableColumn id="713" xr3:uid="{5DDF5ADB-31BD-4BE9-A1CC-44655517F3EF}" name="Column703" dataDxfId="15754"/>
    <tableColumn id="714" xr3:uid="{214EB608-2E74-4CE2-B066-893FC1BC1E1E}" name="Column704" dataDxfId="15753"/>
    <tableColumn id="715" xr3:uid="{07EFA2B8-0015-49A3-924F-074853CAAB5F}" name="Column705" dataDxfId="15752"/>
    <tableColumn id="716" xr3:uid="{28FB69AE-F556-4D88-8517-DD9461162683}" name="Column706" dataDxfId="15751"/>
    <tableColumn id="717" xr3:uid="{79A020F4-2DF0-41EA-AE9C-3585310BC862}" name="Column707" dataDxfId="15750"/>
    <tableColumn id="718" xr3:uid="{464DA423-C201-45D0-99D0-A366E601DA97}" name="Column708" dataDxfId="15749"/>
    <tableColumn id="719" xr3:uid="{6B80828E-239D-4B0F-A40B-EEFA0CC33561}" name="Column709" dataDxfId="15748"/>
    <tableColumn id="720" xr3:uid="{2D6903F7-20A1-4EC6-A904-18246C2A9A0F}" name="Column710" dataDxfId="15747"/>
    <tableColumn id="721" xr3:uid="{8C2CBBF2-367A-48C0-A9D0-A1AF89486A2F}" name="Column711" dataDxfId="15746"/>
    <tableColumn id="722" xr3:uid="{4FEA4FD8-CC53-40DE-9C9A-1137636C4B1E}" name="Column712" dataDxfId="15745"/>
    <tableColumn id="723" xr3:uid="{ABA5B3F6-16FD-4AF2-95A1-C853161E7C8D}" name="Column713" dataDxfId="15744"/>
    <tableColumn id="724" xr3:uid="{65360D4D-DB49-4E58-9E56-4675E59F1B42}" name="Column714" dataDxfId="15743"/>
    <tableColumn id="725" xr3:uid="{50479B28-AC46-45A8-B030-14F8872FC594}" name="Column715" dataDxfId="15742"/>
    <tableColumn id="726" xr3:uid="{728786CD-C266-4301-8F5D-520985F16374}" name="Column716" dataDxfId="15741"/>
    <tableColumn id="727" xr3:uid="{E1012D51-6562-4CB0-B197-B80D1736423A}" name="Column717" dataDxfId="15740"/>
    <tableColumn id="728" xr3:uid="{25F4A49A-D327-4598-ACB0-C12C4E9BA4CA}" name="Column718" dataDxfId="15739"/>
    <tableColumn id="729" xr3:uid="{6099C7CF-5842-41A4-B26D-ECADD7292D0E}" name="Column719" dataDxfId="15738"/>
    <tableColumn id="730" xr3:uid="{DB976495-23CF-475E-890D-B73575B09F54}" name="Column720" dataDxfId="15737"/>
    <tableColumn id="731" xr3:uid="{7B950AB3-FE5B-4496-9DB8-506A8C7D6914}" name="Column721" dataDxfId="15736"/>
    <tableColumn id="732" xr3:uid="{6C1D0DC7-2AD2-42F8-B828-A5D6DA68EC39}" name="Column722" dataDxfId="15735"/>
    <tableColumn id="733" xr3:uid="{B08387BE-0912-47FF-B02F-05FB46E8D1C4}" name="Column723" dataDxfId="15734"/>
    <tableColumn id="734" xr3:uid="{60BCD73A-BDC4-4113-AE84-B39DA53D8725}" name="Column724" dataDxfId="15733"/>
    <tableColumn id="735" xr3:uid="{B648289C-B2F3-4F34-8541-6DA0410D2F4D}" name="Column725" dataDxfId="15732"/>
    <tableColumn id="736" xr3:uid="{D8484935-7233-46C2-844C-D06FD964143F}" name="Column726" dataDxfId="15731"/>
    <tableColumn id="737" xr3:uid="{C010816F-5779-4F6F-A516-B776846C9321}" name="Column727" dataDxfId="15730"/>
    <tableColumn id="738" xr3:uid="{EE0DFFC0-967D-48CB-9371-7BB906DB42FD}" name="Column728" dataDxfId="15729"/>
    <tableColumn id="739" xr3:uid="{1C6B48B4-851A-4328-A0CB-9B8CD4FE117C}" name="Column729" dataDxfId="15728"/>
    <tableColumn id="740" xr3:uid="{3EB1FDD5-2F35-453E-9291-1D74CCCC2C17}" name="Column730" dataDxfId="15727"/>
    <tableColumn id="741" xr3:uid="{565B56A6-0544-4C7D-85D5-DF443A5FBE03}" name="Column731" dataDxfId="15726"/>
    <tableColumn id="742" xr3:uid="{8D26275D-ED0D-45FB-BF50-64A161B7052B}" name="Column732" dataDxfId="15725"/>
    <tableColumn id="743" xr3:uid="{E816B5F7-5CBA-4054-BCA7-4A3AC5DF7D33}" name="Column733" dataDxfId="15724"/>
    <tableColumn id="744" xr3:uid="{341524E6-1475-4C81-809B-8C3A5BD27A66}" name="Column734" dataDxfId="15723"/>
    <tableColumn id="745" xr3:uid="{8E81C91E-8D39-41DB-8B9B-729F66ED8818}" name="Column735" dataDxfId="15722"/>
    <tableColumn id="746" xr3:uid="{CEC62837-CBFA-4BD8-B9A2-6C21758D18DE}" name="Column736" dataDxfId="15721"/>
    <tableColumn id="747" xr3:uid="{71052B0B-DBF6-48EB-9096-5238C164E578}" name="Column737" dataDxfId="15720"/>
    <tableColumn id="748" xr3:uid="{1F5D5560-0840-4394-969B-D1F213834FD8}" name="Column738" dataDxfId="15719"/>
    <tableColumn id="749" xr3:uid="{7AB26922-B5AA-450A-8E85-F32164F1D4DA}" name="Column739" dataDxfId="15718"/>
    <tableColumn id="750" xr3:uid="{6E4C9B79-48DE-48DA-BBD6-1E05237B1D56}" name="Column740" dataDxfId="15717"/>
    <tableColumn id="751" xr3:uid="{07B7D133-DA68-4136-84F2-22DE491BE6F2}" name="Column741" dataDxfId="15716"/>
    <tableColumn id="752" xr3:uid="{968CB246-03BA-47FA-AE5B-63986EC7020C}" name="Column742" dataDxfId="15715"/>
    <tableColumn id="753" xr3:uid="{D4C6FEFE-1BCA-40B8-ACDD-5A5390A90E53}" name="Column743" dataDxfId="15714"/>
    <tableColumn id="754" xr3:uid="{ACCEA701-A8CD-48DC-ADD8-85251822B19D}" name="Column744" dataDxfId="15713"/>
    <tableColumn id="755" xr3:uid="{497652A1-88F4-4B59-94E0-9E698128E111}" name="Column745" dataDxfId="15712"/>
    <tableColumn id="756" xr3:uid="{888FB7F6-6471-4D23-92CD-0EE149769F0E}" name="Column746" dataDxfId="15711"/>
    <tableColumn id="757" xr3:uid="{50FBBFEA-20CE-4B8C-BAD6-CD75E144CE48}" name="Column747" dataDxfId="15710"/>
    <tableColumn id="758" xr3:uid="{3D713F2A-1E7B-40D7-8378-A8922C3141E0}" name="Column748" dataDxfId="15709"/>
    <tableColumn id="759" xr3:uid="{FFD3661C-9F7D-42E0-B477-D883FD27B310}" name="Column749" dataDxfId="15708"/>
    <tableColumn id="760" xr3:uid="{30D5B3B0-6534-4C18-BC8C-B328D560B3BD}" name="Column750" dataDxfId="15707"/>
    <tableColumn id="761" xr3:uid="{CE7A8905-C91F-4D4D-914C-6F43DF35507D}" name="Column751" dataDxfId="15706"/>
    <tableColumn id="762" xr3:uid="{63DD8FEE-A132-422A-B229-CD2ABAD4B28D}" name="Column752" dataDxfId="15705"/>
    <tableColumn id="763" xr3:uid="{AEFCD6AC-961E-417A-A8CF-C00B5E137348}" name="Column753" dataDxfId="15704"/>
    <tableColumn id="764" xr3:uid="{86BFD43D-2CF6-4934-81F4-61759DB1CE01}" name="Column754" dataDxfId="15703"/>
    <tableColumn id="765" xr3:uid="{5F2AF935-E8DA-43D4-AA8C-15B3555633BB}" name="Column755" dataDxfId="15702"/>
    <tableColumn id="766" xr3:uid="{113B31EC-DC8C-4281-8DD5-33D4BCD9B891}" name="Column756" dataDxfId="15701"/>
    <tableColumn id="767" xr3:uid="{490F59A1-9450-48D4-AC9B-4922D20F8D86}" name="Column757" dataDxfId="15700"/>
    <tableColumn id="768" xr3:uid="{75CF2FD5-36B0-4785-8DB0-08445B3C8655}" name="Column758" dataDxfId="15699"/>
    <tableColumn id="769" xr3:uid="{071D2042-3970-4B48-AD7A-09C01A54782A}" name="Column759" dataDxfId="15698"/>
    <tableColumn id="770" xr3:uid="{9CF498AC-A09C-48FA-9EEB-A1AAD6A275BF}" name="Column760" dataDxfId="15697"/>
    <tableColumn id="771" xr3:uid="{94CE2A34-99B8-4DFC-98EB-1EBE37529B18}" name="Column761" dataDxfId="15696"/>
    <tableColumn id="772" xr3:uid="{76EF937A-F0CF-4F83-8576-F03BF47B20CC}" name="Column762" dataDxfId="15695"/>
    <tableColumn id="773" xr3:uid="{7F2E48C2-7E84-4098-B912-786141AD0F34}" name="Column763" dataDxfId="15694"/>
    <tableColumn id="774" xr3:uid="{15E7CE89-7D26-471C-9936-D9A20AF25E80}" name="Column764" dataDxfId="15693"/>
    <tableColumn id="775" xr3:uid="{426FC559-7604-48D8-B021-C374D1804522}" name="Column765" dataDxfId="15692"/>
    <tableColumn id="776" xr3:uid="{9BA1AB2F-C5F1-4729-9165-C2326F84120D}" name="Column766" dataDxfId="15691"/>
    <tableColumn id="777" xr3:uid="{DB7DA335-5B09-4824-B620-64941EE97E90}" name="Column767" dataDxfId="15690"/>
    <tableColumn id="778" xr3:uid="{5A4D9A63-81E1-49B3-B1E3-2C261FF2CA51}" name="Column768" dataDxfId="15689"/>
    <tableColumn id="779" xr3:uid="{1C55C13D-D264-4B1B-9C69-4881DAE8C3BF}" name="Column769" dataDxfId="15688"/>
    <tableColumn id="780" xr3:uid="{AE69F2A9-719C-4847-9D26-4E68926882B7}" name="Column770" dataDxfId="15687"/>
    <tableColumn id="781" xr3:uid="{AC97F2B4-E6FC-4966-B86B-2137A6786954}" name="Column771" dataDxfId="15686"/>
    <tableColumn id="782" xr3:uid="{F3975BFB-98DE-40CE-B21C-C19B88B394EB}" name="Column772" dataDxfId="15685"/>
    <tableColumn id="783" xr3:uid="{70854717-744C-49BA-A5EA-2E29C7C50DBF}" name="Column773" dataDxfId="15684"/>
    <tableColumn id="784" xr3:uid="{5CC0A9AC-0F64-4DF6-85E0-1B2F30F90567}" name="Column774" dataDxfId="15683"/>
    <tableColumn id="785" xr3:uid="{BF0EB645-DEE7-42E7-AAD1-42213B7AE7C5}" name="Column775" dataDxfId="15682"/>
    <tableColumn id="786" xr3:uid="{66E9D962-3B83-4F7C-8CE2-858DE5DF2FD5}" name="Column776" dataDxfId="15681"/>
    <tableColumn id="787" xr3:uid="{F0AC6783-FCFC-417F-9AB0-544AA97F1371}" name="Column777" dataDxfId="15680"/>
    <tableColumn id="788" xr3:uid="{B60A7407-B223-4C24-9FBB-775B93980B7E}" name="Column778" dataDxfId="15679"/>
    <tableColumn id="789" xr3:uid="{237CA22D-BC4C-4536-92A5-828B2ACFB88A}" name="Column779" dataDxfId="15678"/>
    <tableColumn id="790" xr3:uid="{918FB6B5-2C5F-4A0C-83EB-9104C1216BF4}" name="Column780" dataDxfId="15677"/>
    <tableColumn id="791" xr3:uid="{E0CDBC7B-45AF-4290-A023-C6072BF56665}" name="Column781" dataDxfId="15676"/>
    <tableColumn id="792" xr3:uid="{588A6438-F4A1-41EE-BB66-195CC58F4C18}" name="Column782" dataDxfId="15675"/>
    <tableColumn id="793" xr3:uid="{CAB949F9-C36B-4CC8-8998-BCD44D5F9571}" name="Column783" dataDxfId="15674"/>
    <tableColumn id="794" xr3:uid="{FE00207F-30B7-417D-8F33-83FC2DCAF446}" name="Column784" dataDxfId="15673"/>
    <tableColumn id="795" xr3:uid="{287BEF67-0B22-48C0-94A0-602B4CD3D095}" name="Column785" dataDxfId="15672"/>
    <tableColumn id="796" xr3:uid="{C021719C-5147-4FBD-96D0-B774B36E3EA4}" name="Column786" dataDxfId="15671"/>
    <tableColumn id="797" xr3:uid="{EA59DC14-BD20-49AA-9F9E-498710496226}" name="Column787" dataDxfId="15670"/>
    <tableColumn id="798" xr3:uid="{A52F3E2D-7F37-4D5B-A945-F1E69800BF67}" name="Column788" dataDxfId="15669"/>
    <tableColumn id="799" xr3:uid="{86B36187-0240-455A-92B4-1E5F18985E81}" name="Column789" dataDxfId="15668"/>
    <tableColumn id="800" xr3:uid="{38921F7E-BDEE-4325-99A4-8E7B0D4D2090}" name="Column790" dataDxfId="15667"/>
    <tableColumn id="801" xr3:uid="{D5A9EBD0-BF1D-4E0D-B0FF-A3E1D8BE4667}" name="Column791" dataDxfId="15666"/>
    <tableColumn id="802" xr3:uid="{170F17EC-507D-4666-A839-A85CBC566290}" name="Column792" dataDxfId="15665"/>
    <tableColumn id="803" xr3:uid="{717DE449-F6A6-4F6A-8505-06E892EEDCB8}" name="Column793" dataDxfId="15664"/>
    <tableColumn id="804" xr3:uid="{271F2A12-C0D2-4943-8AB9-5B5341EA43D0}" name="Column794" dataDxfId="15663"/>
    <tableColumn id="805" xr3:uid="{B7B3BF08-C194-4D08-A94F-4BBCDF0FA450}" name="Column795" dataDxfId="15662"/>
    <tableColumn id="806" xr3:uid="{712F11C7-3156-4082-8C35-41F74267A7A7}" name="Column796" dataDxfId="15661"/>
    <tableColumn id="807" xr3:uid="{1DFE0483-430E-416A-97F8-8A51EF30B277}" name="Column797" dataDxfId="15660"/>
    <tableColumn id="808" xr3:uid="{DF6438B2-6EE6-42A3-8DD0-0006C4F97CCC}" name="Column798" dataDxfId="15659"/>
    <tableColumn id="809" xr3:uid="{205F3248-187E-476E-9625-E7EFE44875A4}" name="Column799" dataDxfId="15658"/>
    <tableColumn id="810" xr3:uid="{0A4D4A51-B30B-475E-9DD8-C807E98BC48C}" name="Column800" dataDxfId="15657"/>
    <tableColumn id="811" xr3:uid="{066A5DA4-FB9B-439D-9150-BA3C51A5F199}" name="Column801" dataDxfId="15656"/>
    <tableColumn id="812" xr3:uid="{11048EAE-DC8B-4285-BAA2-8ECEFB870002}" name="Column802" dataDxfId="15655"/>
    <tableColumn id="813" xr3:uid="{2AA3D16E-0EFB-434D-A339-32431ACB7F2B}" name="Column803" dataDxfId="15654"/>
    <tableColumn id="814" xr3:uid="{E61D6075-5FCE-4AD3-AD47-5BF8AD09D450}" name="Column804" dataDxfId="15653"/>
    <tableColumn id="815" xr3:uid="{E564465A-3653-474C-9874-E0CBDF4DD77D}" name="Column805" dataDxfId="15652"/>
    <tableColumn id="816" xr3:uid="{F9A54607-C1BD-43FC-993B-676BB9750A75}" name="Column806" dataDxfId="15651"/>
    <tableColumn id="817" xr3:uid="{EA9C63C2-CA99-48FC-9B5C-F5B13B3764B7}" name="Column807" dataDxfId="15650"/>
    <tableColumn id="818" xr3:uid="{AFE1F1BA-8D1A-4FB7-944B-12625A6C88A1}" name="Column808" dataDxfId="15649"/>
    <tableColumn id="819" xr3:uid="{36DA394D-588F-483D-B2E2-E2B5B7AB54D2}" name="Column809" dataDxfId="15648"/>
    <tableColumn id="820" xr3:uid="{248750C8-BDBC-4997-8068-069F81B5D8D4}" name="Column810" dataDxfId="15647"/>
    <tableColumn id="821" xr3:uid="{9179F83A-539C-44B9-BE6B-5890365D3313}" name="Column811" dataDxfId="15646"/>
    <tableColumn id="822" xr3:uid="{9E10D83C-39DB-4179-8D41-5E5A413700CC}" name="Column812" dataDxfId="15645"/>
    <tableColumn id="823" xr3:uid="{A320062C-7765-414C-AF2B-E41F37F5D838}" name="Column813" dataDxfId="15644"/>
    <tableColumn id="824" xr3:uid="{1E2B3D34-EC4E-43D3-905C-95FFDB3FB226}" name="Column814" dataDxfId="15643"/>
    <tableColumn id="825" xr3:uid="{5CA7D87C-F81E-4D07-8619-B2B341445EAF}" name="Column815" dataDxfId="15642"/>
    <tableColumn id="826" xr3:uid="{CF7C62CC-D19B-43DD-96D5-C9508ABABC72}" name="Column816" dataDxfId="15641"/>
    <tableColumn id="827" xr3:uid="{A51E3C93-0AA8-46B3-8531-12D37D9ED45E}" name="Column817" dataDxfId="15640"/>
    <tableColumn id="828" xr3:uid="{480FAC86-7855-4AEC-A731-B6B99894F6AC}" name="Column818" dataDxfId="15639"/>
    <tableColumn id="829" xr3:uid="{80DA9EC3-BFC2-48BA-A4D6-6B926B4BDBB3}" name="Column819" dataDxfId="15638"/>
    <tableColumn id="830" xr3:uid="{FC75864B-59D3-47B5-8A69-D13F6C1F035E}" name="Column820" dataDxfId="15637"/>
    <tableColumn id="831" xr3:uid="{C1ACC58E-6B31-4284-BDB0-8576413D845A}" name="Column821" dataDxfId="15636"/>
    <tableColumn id="832" xr3:uid="{58D640BD-561C-424B-A72E-2C06DFF92BAD}" name="Column822" dataDxfId="15635"/>
    <tableColumn id="833" xr3:uid="{4918202A-51A7-4407-BC5B-3F15C5BC83CF}" name="Column823" dataDxfId="15634"/>
    <tableColumn id="834" xr3:uid="{9F1E7D51-FA15-401E-89C8-66037403463E}" name="Column824" dataDxfId="15633"/>
    <tableColumn id="835" xr3:uid="{1C4901F2-A4F1-49C1-8400-14B4AB040681}" name="Column825" dataDxfId="15632"/>
    <tableColumn id="836" xr3:uid="{1CB6E6DC-770C-40E7-AD3F-F1116F52ACDC}" name="Column826" dataDxfId="15631"/>
    <tableColumn id="837" xr3:uid="{4829DC3E-3CCF-40E0-B809-D721869B7A3A}" name="Column827" dataDxfId="15630"/>
    <tableColumn id="838" xr3:uid="{86EF4234-24DD-4EB7-8D10-EC07CEBFDD07}" name="Column828" dataDxfId="15629"/>
    <tableColumn id="839" xr3:uid="{3277125C-1914-425E-B0A7-393E6865C6E0}" name="Column829" dataDxfId="15628"/>
    <tableColumn id="840" xr3:uid="{EB5000A4-9741-4C81-81B5-0C5ABDC05C18}" name="Column830" dataDxfId="15627"/>
    <tableColumn id="841" xr3:uid="{159581AA-B13F-4468-8C61-A176CBC8FBE9}" name="Column831" dataDxfId="15626"/>
    <tableColumn id="842" xr3:uid="{665F7E03-CCBF-4291-B26B-22D11266B2A8}" name="Column832" dataDxfId="15625"/>
    <tableColumn id="843" xr3:uid="{900A099F-E653-4A52-959D-A00D7B4F8718}" name="Column833" dataDxfId="15624"/>
    <tableColumn id="844" xr3:uid="{D463791C-58CC-4A99-B066-1C28AF7B51EC}" name="Column834" dataDxfId="15623"/>
    <tableColumn id="845" xr3:uid="{D56772E8-F04E-4A01-BB43-AB3DED9DB185}" name="Column835" dataDxfId="15622"/>
    <tableColumn id="846" xr3:uid="{4EDB0D96-E513-41E1-91EB-C7543E247EB4}" name="Column836" dataDxfId="15621"/>
    <tableColumn id="847" xr3:uid="{1EB753C7-9B31-4B3A-9C95-D23499782138}" name="Column837" dataDxfId="15620"/>
    <tableColumn id="848" xr3:uid="{80E5F9E3-198A-417A-AAE2-05C04ABC2D8E}" name="Column838" dataDxfId="15619"/>
    <tableColumn id="849" xr3:uid="{7F5CBF67-3B38-420C-B11F-1E33D9821D53}" name="Column839" dataDxfId="15618"/>
    <tableColumn id="850" xr3:uid="{EBB8691D-1945-4813-87F9-CECD26F2688E}" name="Column840" dataDxfId="15617"/>
    <tableColumn id="851" xr3:uid="{3CDA6DE0-6663-4B5F-9546-195390C68799}" name="Column841" dataDxfId="15616"/>
    <tableColumn id="852" xr3:uid="{45B3FE3D-3ADE-4DE0-B82A-D70683F1F8ED}" name="Column842" dataDxfId="15615"/>
    <tableColumn id="853" xr3:uid="{5F76348E-2576-4252-A367-EAC8A7766AB5}" name="Column843" dataDxfId="15614"/>
    <tableColumn id="854" xr3:uid="{E21DBDD5-221D-40D7-98B5-3FD31EB70F52}" name="Column844" dataDxfId="15613"/>
    <tableColumn id="855" xr3:uid="{B99C4676-AA2A-4077-BF6D-630545AFF2DB}" name="Column845" dataDxfId="15612"/>
    <tableColumn id="856" xr3:uid="{ACE8561D-99A3-4DDA-9984-09983075C7F0}" name="Column846" dataDxfId="15611"/>
    <tableColumn id="857" xr3:uid="{443208D3-7018-4B74-AC6A-A788A3B590B6}" name="Column847" dataDxfId="15610"/>
    <tableColumn id="858" xr3:uid="{4CD764C2-3DFA-4248-91FA-7D30055ABE1C}" name="Column848" dataDxfId="15609"/>
    <tableColumn id="859" xr3:uid="{A858F5A6-9E3A-4EBA-8564-419D75F08426}" name="Column849" dataDxfId="15608"/>
    <tableColumn id="860" xr3:uid="{DF12C08C-CC5C-4C7E-9909-80FBC17A6A70}" name="Column850" dataDxfId="15607"/>
    <tableColumn id="861" xr3:uid="{7D11C38C-DCEF-4AB9-94FC-B9D75D0EC4E7}" name="Column851" dataDxfId="15606"/>
    <tableColumn id="862" xr3:uid="{151F0DED-6781-464D-BE7D-3B0D1D84F745}" name="Column852" dataDxfId="15605"/>
    <tableColumn id="863" xr3:uid="{9F2644A6-49B2-4830-9DC3-03EE9F57945F}" name="Column853" dataDxfId="15604"/>
    <tableColumn id="864" xr3:uid="{090E09B4-8883-42AF-962F-2D110BF64A29}" name="Column854" dataDxfId="15603"/>
    <tableColumn id="865" xr3:uid="{9CC8C04B-9F48-4CF7-8219-EC6EAED446A6}" name="Column855" dataDxfId="15602"/>
    <tableColumn id="866" xr3:uid="{4B045105-2BCA-4953-AF05-9A842B417FFC}" name="Column856" dataDxfId="15601"/>
    <tableColumn id="867" xr3:uid="{ACE1CC5B-FB14-4904-94FC-6FD5BB1C2FCB}" name="Column857" dataDxfId="15600"/>
    <tableColumn id="868" xr3:uid="{D2211344-AE55-4B15-A4D9-25ADA0B16697}" name="Column858" dataDxfId="15599"/>
    <tableColumn id="869" xr3:uid="{0722F3CD-1FEB-4120-972D-89EAEC5F0D40}" name="Column859" dataDxfId="15598"/>
    <tableColumn id="870" xr3:uid="{BD5D0470-E702-449C-A33B-0E783D69780C}" name="Column860" dataDxfId="15597"/>
    <tableColumn id="871" xr3:uid="{732A8FF8-F9B8-4BB9-AAC7-2016DAF59ADD}" name="Column861" dataDxfId="15596"/>
    <tableColumn id="872" xr3:uid="{072B516F-70A4-46EA-9CA2-65A0D545A973}" name="Column862" dataDxfId="15595"/>
    <tableColumn id="873" xr3:uid="{889849BD-8002-481D-AF80-D0605A7D7ED4}" name="Column863" dataDxfId="15594"/>
    <tableColumn id="874" xr3:uid="{7B6061D6-0501-4958-BA09-24846D88E51C}" name="Column864" dataDxfId="15593"/>
    <tableColumn id="875" xr3:uid="{38E3F0FF-27D9-4E80-A474-4CD48CC5B9FB}" name="Column865" dataDxfId="15592"/>
    <tableColumn id="876" xr3:uid="{AB0B918D-43D3-45D4-AA65-DCA80415B1FD}" name="Column866" dataDxfId="15591"/>
    <tableColumn id="877" xr3:uid="{83E935DD-50EE-41CB-906E-C110519026CB}" name="Column867" dataDxfId="15590"/>
    <tableColumn id="878" xr3:uid="{175E976A-7D98-4146-BA7D-C6B494BD9AF8}" name="Column868" dataDxfId="15589"/>
    <tableColumn id="879" xr3:uid="{E4840E4E-3A7A-4B16-9C18-1B624D324C40}" name="Column869" dataDxfId="15588"/>
    <tableColumn id="880" xr3:uid="{C3309E63-DB75-4E75-B18A-7D01F6DCEA9E}" name="Column870" dataDxfId="15587"/>
    <tableColumn id="881" xr3:uid="{02B7720C-517F-4A6A-82E3-551FED4CF25C}" name="Column871" dataDxfId="15586"/>
    <tableColumn id="882" xr3:uid="{29ABCF01-4F06-40BA-A043-D497C8AE3B82}" name="Column872" dataDxfId="15585"/>
    <tableColumn id="883" xr3:uid="{5F5EE7B1-9246-4026-A1DC-6BD3E952B15B}" name="Column873" dataDxfId="15584"/>
    <tableColumn id="884" xr3:uid="{E9740912-F418-4ADC-817D-D9BF70A59FC9}" name="Column874" dataDxfId="15583"/>
    <tableColumn id="885" xr3:uid="{BC9D7DC1-8B00-40FF-8B6B-C6589AC2EC68}" name="Column875" dataDxfId="15582"/>
    <tableColumn id="886" xr3:uid="{8DB67B12-A251-474C-9099-18BD950A1103}" name="Column876" dataDxfId="15581"/>
    <tableColumn id="887" xr3:uid="{2D2203A8-BDE7-4BA5-A3AD-E4561FF70EAB}" name="Column877" dataDxfId="15580"/>
    <tableColumn id="888" xr3:uid="{F9CF9C39-8F2E-448C-84F0-F72BDC3999A8}" name="Column878" dataDxfId="15579"/>
    <tableColumn id="889" xr3:uid="{DEB41493-A754-4886-B1EF-A0960B7B9E72}" name="Column879" dataDxfId="15578"/>
    <tableColumn id="890" xr3:uid="{40CE62EB-75DC-4CC2-B071-8D46970D4DA5}" name="Column880" dataDxfId="15577"/>
    <tableColumn id="891" xr3:uid="{B566AC6C-7645-4A2D-A54C-EECAD840844F}" name="Column881" dataDxfId="15576"/>
    <tableColumn id="892" xr3:uid="{05F94D44-C078-4942-A065-9D7BF3859FB5}" name="Column882" dataDxfId="15575"/>
    <tableColumn id="893" xr3:uid="{3131FAF5-7F38-4408-812D-8E3C053D158A}" name="Column883" dataDxfId="15574"/>
    <tableColumn id="894" xr3:uid="{85A61B31-3C19-44CD-84A6-2D3933368DEE}" name="Column884" dataDxfId="15573"/>
    <tableColumn id="895" xr3:uid="{D1956965-9E2F-45E3-8DEA-12B3183D071F}" name="Column885" dataDxfId="15572"/>
    <tableColumn id="896" xr3:uid="{4AF95DB7-F387-4744-B00F-290C2EB5CB22}" name="Column886" dataDxfId="15571"/>
    <tableColumn id="897" xr3:uid="{E39E1C49-71D0-4AA6-828E-B13484CBD317}" name="Column887" dataDxfId="15570"/>
    <tableColumn id="898" xr3:uid="{CB49EDE4-49D1-4AD0-8EA4-A4B119031EB1}" name="Column888" dataDxfId="15569"/>
    <tableColumn id="899" xr3:uid="{0982F112-A32F-4939-AD36-948A3A9ABB89}" name="Column889" dataDxfId="15568"/>
    <tableColumn id="900" xr3:uid="{16352263-A6A7-4202-84E2-86A2E624C351}" name="Column890" dataDxfId="15567"/>
    <tableColumn id="901" xr3:uid="{38AC6350-270F-4AF5-8354-885F329A1EEC}" name="Column891" dataDxfId="15566"/>
    <tableColumn id="902" xr3:uid="{64B9664B-89FF-4C9F-898D-373BBA4C000A}" name="Column892" dataDxfId="15565"/>
    <tableColumn id="903" xr3:uid="{64A31CF0-8024-4915-BE61-112D83522C73}" name="Column893" dataDxfId="15564"/>
    <tableColumn id="904" xr3:uid="{889AB39A-D1E6-4B52-B0EA-E0DF492F4FAC}" name="Column894" dataDxfId="15563"/>
    <tableColumn id="905" xr3:uid="{AB174489-F1F6-4B19-8E7A-5C7A689DF3FE}" name="Column895" dataDxfId="15562"/>
    <tableColumn id="906" xr3:uid="{2698BF23-E6C0-4F62-AF5F-116F224C1904}" name="Column896" dataDxfId="15561"/>
    <tableColumn id="907" xr3:uid="{B557855F-2D06-481D-9466-834FDB068FC0}" name="Column897" dataDxfId="15560"/>
    <tableColumn id="908" xr3:uid="{85C7F14E-0D63-4FA9-8F73-6E530B6ACAF8}" name="Column898" dataDxfId="15559"/>
    <tableColumn id="909" xr3:uid="{62216670-EEDE-4AB7-831F-7F9509681F15}" name="Column899" dataDxfId="15558"/>
    <tableColumn id="910" xr3:uid="{155B90B5-886F-4F56-AB50-FD3322981418}" name="Column900" dataDxfId="15557"/>
    <tableColumn id="911" xr3:uid="{F9BBCA20-4C4F-4976-A8A7-E2C14F8CE10D}" name="Column901" dataDxfId="15556"/>
    <tableColumn id="912" xr3:uid="{77B9E33A-F062-4113-A589-4F6126CC2364}" name="Column902" dataDxfId="15555"/>
    <tableColumn id="913" xr3:uid="{EA6F1BC9-3807-4F18-A572-F503F510E76F}" name="Column903" dataDxfId="15554"/>
    <tableColumn id="914" xr3:uid="{8CF68D7C-CB58-45F7-9D04-9345CC952F55}" name="Column904" dataDxfId="15553"/>
    <tableColumn id="915" xr3:uid="{BEC6E189-0025-422E-9CC8-16A2F660B1F1}" name="Column905" dataDxfId="15552"/>
    <tableColumn id="916" xr3:uid="{C4D445EE-08EF-4CC3-852F-09FF395D798F}" name="Column906" dataDxfId="15551"/>
    <tableColumn id="917" xr3:uid="{D11FAB06-F57C-4D3C-8902-AAE85AF746FD}" name="Column907" dataDxfId="15550"/>
    <tableColumn id="918" xr3:uid="{22558F44-E4D6-42AD-B2F3-6DD0D7BBB15A}" name="Column908" dataDxfId="15549"/>
    <tableColumn id="919" xr3:uid="{2489628E-DF30-4617-94E3-13B3D0CE2D86}" name="Column909" dataDxfId="15548"/>
    <tableColumn id="920" xr3:uid="{C84F36B3-2848-4273-ACD1-42C6E96F50F3}" name="Column910" dataDxfId="15547"/>
    <tableColumn id="921" xr3:uid="{F8C59425-3A91-4776-8F66-8340BC8B7A41}" name="Column911" dataDxfId="15546"/>
    <tableColumn id="922" xr3:uid="{F3CC55CC-8490-48E6-9755-A69AF8CF1290}" name="Column912" dataDxfId="15545"/>
    <tableColumn id="923" xr3:uid="{24319FAB-DB72-4121-A0C4-67E543CD8637}" name="Column913" dataDxfId="15544"/>
    <tableColumn id="924" xr3:uid="{4BD1F67F-EA89-40AB-8285-1BE3F4563B7C}" name="Column914" dataDxfId="15543"/>
    <tableColumn id="925" xr3:uid="{116069BD-8348-44E0-9E54-CA74AF9A37BA}" name="Column915" dataDxfId="15542"/>
    <tableColumn id="926" xr3:uid="{52F7927A-0128-4C03-8C50-60DBCAEEA60C}" name="Column916" dataDxfId="15541"/>
    <tableColumn id="927" xr3:uid="{F9ACB212-36F9-4230-A9A3-3821C979764B}" name="Column917" dataDxfId="15540"/>
    <tableColumn id="928" xr3:uid="{4A48F1EF-54F3-436C-BDDA-541EB3FFC7B8}" name="Column918" dataDxfId="15539"/>
    <tableColumn id="929" xr3:uid="{BBB45501-5BD3-4686-ABA4-25936C721A09}" name="Column919" dataDxfId="15538"/>
    <tableColumn id="930" xr3:uid="{5671E848-A8E8-4064-93BE-889A3AB900C4}" name="Column920" dataDxfId="15537"/>
    <tableColumn id="931" xr3:uid="{CBC26261-FCF2-4FBA-9D5E-1E49B121E7F3}" name="Column921" dataDxfId="15536"/>
    <tableColumn id="932" xr3:uid="{3C72587F-366B-4FA2-942B-B28B1D74D065}" name="Column922" dataDxfId="15535"/>
    <tableColumn id="933" xr3:uid="{88D4A94E-7631-4B05-A9E8-E0A5B5D71D8A}" name="Column923" dataDxfId="15534"/>
    <tableColumn id="934" xr3:uid="{3F705F3E-A287-4337-918B-F04F456C5B8C}" name="Column924" dataDxfId="15533"/>
    <tableColumn id="935" xr3:uid="{4AF4B773-31DF-441C-A942-88EE2F704D92}" name="Column925" dataDxfId="15532"/>
    <tableColumn id="936" xr3:uid="{724A3808-8B46-4AC1-A64E-D3D45497CA2B}" name="Column926" dataDxfId="15531"/>
    <tableColumn id="937" xr3:uid="{AFD14F53-BA88-4F44-85AD-735F55768F72}" name="Column927" dataDxfId="15530"/>
    <tableColumn id="938" xr3:uid="{6A8D95EC-5F01-408F-A57B-001AB3ADC77E}" name="Column928" dataDxfId="15529"/>
    <tableColumn id="939" xr3:uid="{69C9A77B-8CA5-41F7-8384-C908D677585E}" name="Column929" dataDxfId="15528"/>
    <tableColumn id="940" xr3:uid="{9DC23B88-086D-46EB-ADD3-CB78DFCA94B1}" name="Column930" dataDxfId="15527"/>
    <tableColumn id="941" xr3:uid="{97C30AE6-59F1-433A-9A91-7BF5C9ED1E41}" name="Column931" dataDxfId="15526"/>
    <tableColumn id="942" xr3:uid="{1A1D58BB-3A83-42C6-818A-49F3046C149C}" name="Column932" dataDxfId="15525"/>
    <tableColumn id="943" xr3:uid="{5006FDB3-1F39-4005-9DA4-68BC35338047}" name="Column933" dataDxfId="15524"/>
    <tableColumn id="944" xr3:uid="{BE36053A-766E-418B-AACF-54D1898518C3}" name="Column934" dataDxfId="15523"/>
    <tableColumn id="945" xr3:uid="{C5690863-C30E-4750-ABA9-B2E46B41B4C4}" name="Column935" dataDxfId="15522"/>
    <tableColumn id="946" xr3:uid="{D62F3323-572B-4A71-96DE-1B6B5DD03B10}" name="Column936" dataDxfId="15521"/>
    <tableColumn id="947" xr3:uid="{A7682852-4188-414A-BA45-AEDC87DCBFCF}" name="Column937" dataDxfId="15520"/>
    <tableColumn id="948" xr3:uid="{3AAF8E55-5A0D-4DC3-B1BA-B70C0F2687C3}" name="Column938" dataDxfId="15519"/>
    <tableColumn id="949" xr3:uid="{520F303D-BA8C-4FF7-BD93-16EEC1AF4AEC}" name="Column939" dataDxfId="15518"/>
    <tableColumn id="950" xr3:uid="{AFB66F70-CA82-4C25-9C29-F0EA40CC60B1}" name="Column940" dataDxfId="15517"/>
    <tableColumn id="951" xr3:uid="{A4096AD0-4DE7-4945-A5A7-E656BF754C8C}" name="Column941" dataDxfId="15516"/>
    <tableColumn id="952" xr3:uid="{0E2110CC-BDC4-4988-9454-37488A2819F5}" name="Column942" dataDxfId="15515"/>
    <tableColumn id="953" xr3:uid="{CBCA376E-CDBD-4576-ABB0-9C4745F44AB1}" name="Column943" dataDxfId="15514"/>
    <tableColumn id="954" xr3:uid="{5885F649-9E5B-403D-8FE7-87E9F1CCB74D}" name="Column944" dataDxfId="15513"/>
    <tableColumn id="955" xr3:uid="{51257848-DCA3-4309-B417-F722CFE6BF9F}" name="Column945" dataDxfId="15512"/>
    <tableColumn id="956" xr3:uid="{171F098E-47EF-4085-BFCE-58033BAE159E}" name="Column946" dataDxfId="15511"/>
    <tableColumn id="957" xr3:uid="{9701EB41-4D2F-4CE3-93A6-22A8757209DA}" name="Column947" dataDxfId="15510"/>
    <tableColumn id="958" xr3:uid="{50E6012D-6F54-4B38-8DF1-703A2077DB93}" name="Column948" dataDxfId="15509"/>
    <tableColumn id="959" xr3:uid="{1F602190-6D6E-47E9-8A7B-CE5FF21782E0}" name="Column949" dataDxfId="15508"/>
    <tableColumn id="960" xr3:uid="{173901A9-0C87-4132-AFDA-8CB52BE7E4DF}" name="Column950" dataDxfId="15507"/>
    <tableColumn id="961" xr3:uid="{F11571D0-5EFA-4F71-8EA5-8E5E0BB6F88D}" name="Column951" dataDxfId="15506"/>
    <tableColumn id="962" xr3:uid="{BFE5F4F3-DEEF-4F5B-8CED-E12A25FE17F9}" name="Column952" dataDxfId="15505"/>
    <tableColumn id="963" xr3:uid="{76AE14EF-9D74-434D-AB5F-7F3AAC7A8D7F}" name="Column953" dataDxfId="15504"/>
    <tableColumn id="964" xr3:uid="{21516DE5-0D56-481A-BD38-B748832ED988}" name="Column954" dataDxfId="15503"/>
    <tableColumn id="965" xr3:uid="{BD171295-739B-42DD-BB26-2755B09A506B}" name="Column955" dataDxfId="15502"/>
    <tableColumn id="966" xr3:uid="{DB1D0925-DCB7-43DD-9259-6CD47DF11FE4}" name="Column956" dataDxfId="15501"/>
    <tableColumn id="967" xr3:uid="{8ABFDD31-EC46-44B5-8EE1-7AC642286E19}" name="Column957" dataDxfId="15500"/>
    <tableColumn id="968" xr3:uid="{28E9CFC8-44D2-4B35-8F31-AC5B43E8A7F4}" name="Column958" dataDxfId="15499"/>
    <tableColumn id="969" xr3:uid="{D8F0315D-BF72-4602-9214-29678157074F}" name="Column959" dataDxfId="15498"/>
    <tableColumn id="970" xr3:uid="{14FDC413-D92E-4889-9971-2A30E5708BC1}" name="Column960" dataDxfId="15497"/>
    <tableColumn id="971" xr3:uid="{511E4D2B-9B5E-454C-AE57-BAFB3AF2F2BB}" name="Column961" dataDxfId="15496"/>
    <tableColumn id="972" xr3:uid="{0848FF46-4FCD-43C9-ACF5-13029BDE9A6C}" name="Column962" dataDxfId="15495"/>
    <tableColumn id="973" xr3:uid="{35DA1319-D994-4C8F-A134-B9036EEC3D14}" name="Column963" dataDxfId="15494"/>
    <tableColumn id="974" xr3:uid="{DD1E089A-7938-4F3B-9044-32EE3F6C5058}" name="Column964" dataDxfId="15493"/>
    <tableColumn id="975" xr3:uid="{B1F94206-642A-4AA5-A6E7-0954144E471A}" name="Column965" dataDxfId="15492"/>
    <tableColumn id="976" xr3:uid="{96C5D6B7-A7A0-4198-BA23-BA329687F175}" name="Column966" dataDxfId="15491"/>
    <tableColumn id="977" xr3:uid="{2D5321E8-6C16-4D79-8FEB-A4969FCADF1A}" name="Column967" dataDxfId="15490"/>
    <tableColumn id="978" xr3:uid="{B5DA9C53-8A77-4C3B-9096-83DDFC4C4AD5}" name="Column968" dataDxfId="15489"/>
    <tableColumn id="979" xr3:uid="{91D0B477-D424-4716-B023-888974D78EDA}" name="Column969" dataDxfId="15488"/>
    <tableColumn id="980" xr3:uid="{5DF399EA-3722-415E-BA22-6D594F6D2BEA}" name="Column970" dataDxfId="15487"/>
    <tableColumn id="981" xr3:uid="{70EBFDFC-495D-4B44-8DB1-C591CB8FC0C6}" name="Column971" dataDxfId="15486"/>
    <tableColumn id="982" xr3:uid="{29A54123-3F79-4ED8-9999-51402BB90183}" name="Column972" dataDxfId="15485"/>
    <tableColumn id="983" xr3:uid="{2ECD24A8-C061-4160-A93E-2D8B53335D2F}" name="Column973" dataDxfId="15484"/>
    <tableColumn id="984" xr3:uid="{BAB40C4F-73FD-4BA1-B787-DB7CA7EA73E5}" name="Column974" dataDxfId="15483"/>
    <tableColumn id="985" xr3:uid="{F4CF5240-4655-4741-A7C3-B8915412646E}" name="Column975" dataDxfId="15482"/>
    <tableColumn id="986" xr3:uid="{7223A6F3-CD42-40C6-B98E-D8CEC4EFA37C}" name="Column976" dataDxfId="15481"/>
    <tableColumn id="987" xr3:uid="{6937DB75-B58D-4372-8E99-E458092C8A1C}" name="Column977" dataDxfId="15480"/>
    <tableColumn id="988" xr3:uid="{EDA3B745-0EBC-4D7B-B08A-AD089E4F60D9}" name="Column978" dataDxfId="15479"/>
    <tableColumn id="989" xr3:uid="{AE378F65-780A-4BDC-8094-5377646BD045}" name="Column979" dataDxfId="15478"/>
    <tableColumn id="990" xr3:uid="{5824A288-1F3B-4DBF-B436-989F2723D279}" name="Column980" dataDxfId="15477"/>
    <tableColumn id="991" xr3:uid="{80D229DF-425A-4851-8249-20F7499BEB1F}" name="Column981" dataDxfId="15476"/>
    <tableColumn id="992" xr3:uid="{CEDB359E-5213-4710-A953-50D85BEB8650}" name="Column982" dataDxfId="15475"/>
    <tableColumn id="993" xr3:uid="{FFB5BDF1-D0EF-440F-8948-8585953F0435}" name="Column983" dataDxfId="15474"/>
    <tableColumn id="994" xr3:uid="{DED0D91C-0DAB-48CE-A6F2-C18A75DB86B2}" name="Column984" dataDxfId="15473"/>
    <tableColumn id="995" xr3:uid="{BBA01253-F963-4ED5-9FD8-1E98AD4551DE}" name="Column985" dataDxfId="15472"/>
    <tableColumn id="996" xr3:uid="{991BCC05-80F6-4515-AB18-DA71D1C5D1A2}" name="Column986" dataDxfId="15471"/>
    <tableColumn id="997" xr3:uid="{F67B538B-C88B-42C8-BDD9-0B5F3D7BE66D}" name="Column987" dataDxfId="15470"/>
    <tableColumn id="998" xr3:uid="{D045F7AD-9A83-4965-96EF-D4A9F5B05BF8}" name="Column988" dataDxfId="15469"/>
    <tableColumn id="999" xr3:uid="{2C8753F2-C174-4ACF-A2B9-A2F04FBE7FD5}" name="Column989" dataDxfId="15468"/>
    <tableColumn id="1000" xr3:uid="{9DDEC454-CDC6-46C1-9EB7-64C3A110E9EB}" name="Column990" dataDxfId="15467"/>
    <tableColumn id="1001" xr3:uid="{F1631379-C907-4B01-82C1-549BBAF3CF9B}" name="Column991" dataDxfId="15466"/>
    <tableColumn id="1002" xr3:uid="{F0A57BC9-FF82-4918-A8FF-E4C3378040AC}" name="Column992" dataDxfId="15465"/>
    <tableColumn id="1003" xr3:uid="{6FF0C00D-C794-44D8-9393-20F473A8C450}" name="Column993" dataDxfId="15464"/>
    <tableColumn id="1004" xr3:uid="{2F89F003-132B-4305-925E-9DF0F0A1A10F}" name="Column994" dataDxfId="15463"/>
    <tableColumn id="1005" xr3:uid="{8B76A4B2-EAF3-403E-A0E8-DE7C81832066}" name="Column995" dataDxfId="15462"/>
    <tableColumn id="1006" xr3:uid="{89FF749B-CA57-4E89-A373-C735348DC8A3}" name="Column996" dataDxfId="15461"/>
    <tableColumn id="1007" xr3:uid="{BDD3B76C-262E-4F8F-A392-E6E8BA234B5E}" name="Column997" dataDxfId="15460"/>
    <tableColumn id="1008" xr3:uid="{5B92E5DB-BB36-4469-82AE-4FDFB4043FD6}" name="Column998" dataDxfId="15459"/>
    <tableColumn id="1009" xr3:uid="{96B65DA4-EC35-4730-8D23-939947E43535}" name="Column999" dataDxfId="15458"/>
    <tableColumn id="1010" xr3:uid="{4C946928-B521-4778-95D4-0D8C1316BCE0}" name="Column1000" dataDxfId="15457"/>
    <tableColumn id="1011" xr3:uid="{B55FA9F1-C89F-4AC6-95A5-EF47DE416959}" name="Column1001" dataDxfId="15456"/>
    <tableColumn id="1012" xr3:uid="{6B2BDB8A-8A2E-4229-82A1-9D5E662A9096}" name="Column1002" dataDxfId="15455"/>
    <tableColumn id="1013" xr3:uid="{7F72F73F-3C6B-4735-9DFE-FC0CBD003FAF}" name="Column1003" dataDxfId="15454"/>
    <tableColumn id="1014" xr3:uid="{35D78AB1-3627-448B-B7ED-D8183ADAC07A}" name="Column1004" dataDxfId="15453"/>
    <tableColumn id="1015" xr3:uid="{FADE431B-D780-449E-85E7-8A3F9A9D463B}" name="Column1005" dataDxfId="15452"/>
    <tableColumn id="1016" xr3:uid="{AE4A4F9A-883F-43FB-8D97-E26012A2831C}" name="Column1006" dataDxfId="15451"/>
    <tableColumn id="1017" xr3:uid="{814BE560-8878-4F03-8749-36FEFE54463D}" name="Column1007" dataDxfId="15450"/>
    <tableColumn id="1018" xr3:uid="{563B1F8C-2DE9-4A9A-A81F-53571A277680}" name="Column1008" dataDxfId="15449"/>
    <tableColumn id="1019" xr3:uid="{AF17E502-12F3-4B87-98D6-A73098F8E840}" name="Column1009" dataDxfId="15448"/>
    <tableColumn id="1020" xr3:uid="{C7C2A21C-E1F8-486E-BBEB-F6BD601AA9BB}" name="Column1010" dataDxfId="15447"/>
    <tableColumn id="1021" xr3:uid="{92B04F9C-007A-4812-BC73-592F1CDBC14F}" name="Column1011" dataDxfId="15446"/>
    <tableColumn id="1022" xr3:uid="{1570F500-CF81-4B0E-8215-0F0465550507}" name="Column1012" dataDxfId="15445"/>
    <tableColumn id="1023" xr3:uid="{56F86E2A-9F71-44D8-8FDF-66D72BF644B9}" name="Column1013" dataDxfId="15444"/>
    <tableColumn id="1024" xr3:uid="{B9C244D8-DF11-480C-98A3-3FB255F8C8DF}" name="Column1014" dataDxfId="15443"/>
    <tableColumn id="1025" xr3:uid="{617DA08F-2CFC-4A9A-B862-B2CE0EC8BE8A}" name="Column1015" dataDxfId="15442"/>
    <tableColumn id="1026" xr3:uid="{582B4D67-398C-4194-A95F-FE5BB5863E2F}" name="Column1016" dataDxfId="15441"/>
    <tableColumn id="1027" xr3:uid="{515FC869-AD6C-4548-9B7B-F23C867533EE}" name="Column1017" dataDxfId="15440"/>
    <tableColumn id="1028" xr3:uid="{7D81FD26-930F-499B-A61A-0508024AAFCD}" name="Column1018" dataDxfId="15439"/>
    <tableColumn id="1029" xr3:uid="{04CF2E6A-B9C6-40F8-A2BA-37EB73D09B18}" name="Column1019" dataDxfId="15438"/>
    <tableColumn id="1030" xr3:uid="{D9B2B981-4793-4E1A-84B0-EDE413FA9289}" name="Column1020" dataDxfId="15437"/>
    <tableColumn id="1031" xr3:uid="{1AF25011-D3A8-46D9-BA54-167560723876}" name="Column1021" dataDxfId="15436"/>
    <tableColumn id="1032" xr3:uid="{CCE7BE7B-2BD4-4AD8-840D-4216E03BB3BB}" name="Column1022" dataDxfId="15435"/>
    <tableColumn id="1033" xr3:uid="{DD41D3A3-ABA3-4277-93B5-42F653B859C0}" name="Column1023" dataDxfId="15434"/>
    <tableColumn id="1034" xr3:uid="{45831604-8AEC-406D-A41F-E28879E82580}" name="Column1024" dataDxfId="15433"/>
    <tableColumn id="1035" xr3:uid="{467136B1-E324-4E39-A028-FFD60194FE28}" name="Column1025" dataDxfId="15432"/>
    <tableColumn id="1036" xr3:uid="{934171A5-9AFE-436D-9D89-92C34D8E96BF}" name="Column1026" dataDxfId="15431"/>
    <tableColumn id="1037" xr3:uid="{8DE7DAE9-1D2D-452D-B25A-1EC1C3222D02}" name="Column1027" dataDxfId="15430"/>
    <tableColumn id="1038" xr3:uid="{7792335B-75CB-4814-A423-0BDB1CE943C6}" name="Column1028" dataDxfId="15429"/>
    <tableColumn id="1039" xr3:uid="{8BA1AE22-FDD2-4B94-A587-9FF10A0BBFA2}" name="Column1029" dataDxfId="15428"/>
    <tableColumn id="1040" xr3:uid="{6AA54691-45E5-4B42-AF31-AE2EC1321109}" name="Column1030" dataDxfId="15427"/>
    <tableColumn id="1041" xr3:uid="{394C4961-7C69-403C-853B-C6EF42693998}" name="Column1031" dataDxfId="15426"/>
    <tableColumn id="1042" xr3:uid="{11B156B7-E2AA-42E9-B72C-1896D2AC0ED3}" name="Column1032" dataDxfId="15425"/>
    <tableColumn id="1043" xr3:uid="{E85D1284-8F38-4748-80D9-A06EC23553EA}" name="Column1033" dataDxfId="15424"/>
    <tableColumn id="1044" xr3:uid="{BFD63FF8-AB49-455E-B912-E53489EC1B95}" name="Column1034" dataDxfId="15423"/>
    <tableColumn id="1045" xr3:uid="{D5C8DCA9-E6DB-41A7-8606-51EEC8F2170E}" name="Column1035" dataDxfId="15422"/>
    <tableColumn id="1046" xr3:uid="{34029ADA-F2B9-4ACD-8029-6E4407A50851}" name="Column1036" dataDxfId="15421"/>
    <tableColumn id="1047" xr3:uid="{535810E2-6484-4E25-A5E8-D81E1E7169CC}" name="Column1037" dataDxfId="15420"/>
    <tableColumn id="1048" xr3:uid="{7908D41E-E372-4897-AFA0-FCEFC37FB61E}" name="Column1038" dataDxfId="15419"/>
    <tableColumn id="1049" xr3:uid="{ECFFB5D6-27F0-4F30-BF56-2A1622FA11C4}" name="Column1039" dataDxfId="15418"/>
    <tableColumn id="1050" xr3:uid="{CC8E45BA-A6D4-41A9-BCE1-EDFA5E7BB626}" name="Column1040" dataDxfId="15417"/>
    <tableColumn id="1051" xr3:uid="{6FE56605-57EB-4337-AC78-F752DD32A164}" name="Column1041" dataDxfId="15416"/>
    <tableColumn id="1052" xr3:uid="{687A30B6-5D42-452F-AE2C-2373B49086BC}" name="Column1042" dataDxfId="15415"/>
    <tableColumn id="1053" xr3:uid="{6C985611-CA8B-4C4C-A736-5DD8A515963D}" name="Column1043" dataDxfId="15414"/>
    <tableColumn id="1054" xr3:uid="{ECF7B4EB-7662-4E75-A2F0-ACFD4BFCD15A}" name="Column1044" dataDxfId="15413"/>
    <tableColumn id="1055" xr3:uid="{B1899E8C-1F23-414F-AF03-7B553EEAD95F}" name="Column1045" dataDxfId="15412"/>
    <tableColumn id="1056" xr3:uid="{0AD4E1E4-7BB1-464A-B297-72B2A632E2D1}" name="Column1046" dataDxfId="15411"/>
    <tableColumn id="1057" xr3:uid="{5D0B6EEE-D2E3-4FC7-B593-70E5DF86CF4B}" name="Column1047" dataDxfId="15410"/>
    <tableColumn id="1058" xr3:uid="{FB029584-59FF-44AD-9B4A-459028A7F34F}" name="Column1048" dataDxfId="15409"/>
    <tableColumn id="1059" xr3:uid="{54F54827-3876-452C-926B-E168160871B8}" name="Column1049" dataDxfId="15408"/>
    <tableColumn id="1060" xr3:uid="{9D82367E-D999-4F34-9B7F-F99327819152}" name="Column1050" dataDxfId="15407"/>
    <tableColumn id="1061" xr3:uid="{D9B5685B-78E3-454E-9B55-2B9C9A1BEFF3}" name="Column1051" dataDxfId="15406"/>
    <tableColumn id="1062" xr3:uid="{5859FE6A-1818-4648-AAAA-97B06FFE6F7C}" name="Column1052" dataDxfId="15405"/>
    <tableColumn id="1063" xr3:uid="{8AC6E1C1-F225-4604-AF6C-0B4F614CCDC7}" name="Column1053" dataDxfId="15404"/>
    <tableColumn id="1064" xr3:uid="{5A8D66C9-20FA-49FB-B56E-40349C80216C}" name="Column1054" dataDxfId="15403"/>
    <tableColumn id="1065" xr3:uid="{D58B4242-F9C0-4A30-B65D-7AB2E64D50C9}" name="Column1055" dataDxfId="15402"/>
    <tableColumn id="1066" xr3:uid="{AFF2E41A-D8A4-4638-879D-0845AD987D28}" name="Column1056" dataDxfId="15401"/>
    <tableColumn id="1067" xr3:uid="{99007850-A73D-4C54-A3DE-3B6166F98B52}" name="Column1057" dataDxfId="15400"/>
    <tableColumn id="1068" xr3:uid="{426D5418-6593-4B95-A332-C703DD7F332F}" name="Column1058" dataDxfId="15399"/>
    <tableColumn id="1069" xr3:uid="{0ACA34BD-936C-4F73-BCFA-516E444F8566}" name="Column1059" dataDxfId="15398"/>
    <tableColumn id="1070" xr3:uid="{FCDCD4AD-6CF7-450F-9973-91580E4C65EC}" name="Column1060" dataDxfId="15397"/>
    <tableColumn id="1071" xr3:uid="{E73835D0-BD81-4D8B-B838-EAE61BF03BC9}" name="Column1061" dataDxfId="15396"/>
    <tableColumn id="1072" xr3:uid="{F0346AB1-9B2A-406C-8DFC-89E1FA55DF8B}" name="Column1062" dataDxfId="15395"/>
    <tableColumn id="1073" xr3:uid="{5035A45F-0E0C-48A8-BB9A-C4C8F2F09941}" name="Column1063" dataDxfId="15394"/>
    <tableColumn id="1074" xr3:uid="{F9333ACC-0F55-4869-88CA-FAD6A20C8856}" name="Column1064" dataDxfId="15393"/>
    <tableColumn id="1075" xr3:uid="{39386898-2CF4-46D7-8EF1-1EC44FD830F3}" name="Column1065" dataDxfId="15392"/>
    <tableColumn id="1076" xr3:uid="{869C6481-AFC0-4B0B-AA15-D3CA8DEE3452}" name="Column1066" dataDxfId="15391"/>
    <tableColumn id="1077" xr3:uid="{82A40BFC-A776-4D75-9F85-B318BBDD4A46}" name="Column1067" dataDxfId="15390"/>
    <tableColumn id="1078" xr3:uid="{E24D995E-921D-4352-AF8C-4D91027B6153}" name="Column1068" dataDxfId="15389"/>
    <tableColumn id="1079" xr3:uid="{3888D937-953B-4DBF-A11C-C83C5F5DD091}" name="Column1069" dataDxfId="15388"/>
    <tableColumn id="1080" xr3:uid="{5C8E0EF0-7DFA-4308-B115-E2EE14C683FF}" name="Column1070" dataDxfId="15387"/>
    <tableColumn id="1081" xr3:uid="{23728B6F-6102-4302-B1C2-30455DD79452}" name="Column1071" dataDxfId="15386"/>
    <tableColumn id="1082" xr3:uid="{F6E7D8D9-9060-4FEC-9AED-588218E7BCB1}" name="Column1072" dataDxfId="15385"/>
    <tableColumn id="1083" xr3:uid="{06AACB25-2195-46C0-BFD2-8509C4D6CDC6}" name="Column1073" dataDxfId="15384"/>
    <tableColumn id="1084" xr3:uid="{33F66231-B66B-4F49-9CD8-931A66F404D8}" name="Column1074" dataDxfId="15383"/>
    <tableColumn id="1085" xr3:uid="{F8F9CDFF-B2FC-4EAB-9FA1-06E8DEBEA15F}" name="Column1075" dataDxfId="15382"/>
    <tableColumn id="1086" xr3:uid="{8E624A1B-5AD3-468F-9988-9F574BC1CA2C}" name="Column1076" dataDxfId="15381"/>
    <tableColumn id="1087" xr3:uid="{F20A9929-D368-4451-BF62-71653D3610FE}" name="Column1077" dataDxfId="15380"/>
    <tableColumn id="1088" xr3:uid="{1071969D-29B5-460C-9408-261DCF3E5FDD}" name="Column1078" dataDxfId="15379"/>
    <tableColumn id="1089" xr3:uid="{00147C90-92A6-4684-A64F-8D56B5AC8D1B}" name="Column1079" dataDxfId="15378"/>
    <tableColumn id="1090" xr3:uid="{1234687A-8245-4B97-9BBC-7919F8F5B2EB}" name="Column1080" dataDxfId="15377"/>
    <tableColumn id="1091" xr3:uid="{1BF62509-A945-4275-BB82-CE7076E1C4CC}" name="Column1081" dataDxfId="15376"/>
    <tableColumn id="1092" xr3:uid="{52D3BE06-F64E-4E86-BB07-A2B319ADD47B}" name="Column1082" dataDxfId="15375"/>
    <tableColumn id="1093" xr3:uid="{5B0A545A-8933-40FF-9796-C6C7D1F8B6A0}" name="Column1083" dataDxfId="15374"/>
    <tableColumn id="1094" xr3:uid="{7023EE3C-6810-4C48-BBDB-5923F2C090FB}" name="Column1084" dataDxfId="15373"/>
    <tableColumn id="1095" xr3:uid="{6FF3FAA9-B656-404B-905F-840B7B686982}" name="Column1085" dataDxfId="15372"/>
    <tableColumn id="1096" xr3:uid="{02656EC5-A0CF-427C-B44D-645EBC58824E}" name="Column1086" dataDxfId="15371"/>
    <tableColumn id="1097" xr3:uid="{79EB6C59-0CEB-43C3-A7B2-1EEFD029D5EB}" name="Column1087" dataDxfId="15370"/>
    <tableColumn id="1098" xr3:uid="{00841CD1-9309-4938-9209-0433B2CE543B}" name="Column1088" dataDxfId="15369"/>
    <tableColumn id="1099" xr3:uid="{70B39FDC-754C-45B3-A9A5-253B1230EED8}" name="Column1089" dataDxfId="15368"/>
    <tableColumn id="1100" xr3:uid="{5AF3CB3B-5F9B-4165-84F5-1F8339DC1476}" name="Column1090" dataDxfId="15367"/>
    <tableColumn id="1101" xr3:uid="{C19F5B5B-51AB-483D-BBC4-68D5D4C792CF}" name="Column1091" dataDxfId="15366"/>
    <tableColumn id="1102" xr3:uid="{6971FA97-E935-40A2-9CEB-476550A6AB3F}" name="Column1092" dataDxfId="15365"/>
    <tableColumn id="1103" xr3:uid="{94B0A658-CCE8-48CA-8E3E-54F62C46D7BD}" name="Column1093" dataDxfId="15364"/>
    <tableColumn id="1104" xr3:uid="{9AC24E6F-F6FB-4089-BF85-BD4DB7498A1D}" name="Column1094" dataDxfId="15363"/>
    <tableColumn id="1105" xr3:uid="{1442A091-8686-4F32-B636-116474E77807}" name="Column1095" dataDxfId="15362"/>
    <tableColumn id="1106" xr3:uid="{34F0A41E-9D1F-49C4-95AC-E57637D1AF3A}" name="Column1096" dataDxfId="15361"/>
    <tableColumn id="1107" xr3:uid="{2BA77A83-F715-4C49-865F-AE4923B53D8A}" name="Column1097" dataDxfId="15360"/>
    <tableColumn id="1108" xr3:uid="{0A73B73B-4C35-432C-9B7A-6AC08750C850}" name="Column1098" dataDxfId="15359"/>
    <tableColumn id="1109" xr3:uid="{0DA43CCD-C236-4EEC-9674-F3EB54932CF3}" name="Column1099" dataDxfId="15358"/>
    <tableColumn id="1110" xr3:uid="{450324E8-78A7-4ADF-A82B-681407861DD1}" name="Column1100" dataDxfId="15357"/>
    <tableColumn id="1111" xr3:uid="{A7D8016D-7649-470C-8701-6BDBCB741AAF}" name="Column1101" dataDxfId="15356"/>
    <tableColumn id="1112" xr3:uid="{1B009C50-E850-4FDB-833C-FDF2891F84E2}" name="Column1102" dataDxfId="15355"/>
    <tableColumn id="1113" xr3:uid="{84CC137D-B892-4E50-80F7-48B91667F187}" name="Column1103" dataDxfId="15354"/>
    <tableColumn id="1114" xr3:uid="{683CD37D-5380-4EDA-83AD-00A9F18EA787}" name="Column1104" dataDxfId="15353"/>
    <tableColumn id="1115" xr3:uid="{5FCAFAF8-27BB-4154-BC1D-317A648A532C}" name="Column1105" dataDxfId="15352"/>
    <tableColumn id="1116" xr3:uid="{BD0B5E0C-2AAE-4C34-A013-0B78353A4418}" name="Column1106" dataDxfId="15351"/>
    <tableColumn id="1117" xr3:uid="{AADEC25A-2C7C-402D-BB65-C4A6D450F951}" name="Column1107" dataDxfId="15350"/>
    <tableColumn id="1118" xr3:uid="{6A258BA1-B8CF-4851-B514-F861C361EA4C}" name="Column1108" dataDxfId="15349"/>
    <tableColumn id="1119" xr3:uid="{588B5F97-E0B1-4915-AA84-AAEBE0C1A67E}" name="Column1109" dataDxfId="15348"/>
    <tableColumn id="1120" xr3:uid="{DF949A8B-1FA4-4CD0-988E-379D32233270}" name="Column1110" dataDxfId="15347"/>
    <tableColumn id="1121" xr3:uid="{927F928D-0A9E-420E-95B1-40A8D06DB560}" name="Column1111" dataDxfId="15346"/>
    <tableColumn id="1122" xr3:uid="{030C0CE1-2351-4E3A-9299-A3137CC39025}" name="Column1112" dataDxfId="15345"/>
    <tableColumn id="1123" xr3:uid="{C91DA957-0739-4459-AD91-08606DE5CB2E}" name="Column1113" dataDxfId="15344"/>
    <tableColumn id="1124" xr3:uid="{B0F5F1C6-4B2A-43F5-AC2D-6A6CFE4741A9}" name="Column1114" dataDxfId="15343"/>
    <tableColumn id="1125" xr3:uid="{67F07CB6-8850-4C7C-A76B-06CE9FF9F903}" name="Column1115" dataDxfId="15342"/>
    <tableColumn id="1126" xr3:uid="{D89EC21A-E33E-4593-9B50-3444734BF436}" name="Column1116" dataDxfId="15341"/>
    <tableColumn id="1127" xr3:uid="{8225145F-3766-42DC-A5A0-7A049BFA3E25}" name="Column1117" dataDxfId="15340"/>
    <tableColumn id="1128" xr3:uid="{E133F739-AEEF-492B-BDD3-F936A148B53F}" name="Column1118" dataDxfId="15339"/>
    <tableColumn id="1129" xr3:uid="{66511A00-9529-4B13-9390-64F5984E35EF}" name="Column1119" dataDxfId="15338"/>
    <tableColumn id="1130" xr3:uid="{22F5DF74-78B6-4396-9CE0-20DC71F3540C}" name="Column1120" dataDxfId="15337"/>
    <tableColumn id="1131" xr3:uid="{D17AFC09-B312-4ABE-86ED-11B1193770BB}" name="Column1121" dataDxfId="15336"/>
    <tableColumn id="1132" xr3:uid="{4B06A99A-49D8-4014-B78B-4246B56579C6}" name="Column1122" dataDxfId="15335"/>
    <tableColumn id="1133" xr3:uid="{6D20E99A-9142-4DFB-A156-A36449ECBB78}" name="Column1123" dataDxfId="15334"/>
    <tableColumn id="1134" xr3:uid="{BD0BC846-B635-489C-9242-B4BB0E3474B5}" name="Column1124" dataDxfId="15333"/>
    <tableColumn id="1135" xr3:uid="{264152F4-9612-4049-B0B1-7DA2A33DB80E}" name="Column1125" dataDxfId="15332"/>
    <tableColumn id="1136" xr3:uid="{5F842479-9218-4EF5-9BF8-DF7C72E60A2E}" name="Column1126" dataDxfId="15331"/>
    <tableColumn id="1137" xr3:uid="{549C9793-E33F-4FBF-9803-BCCF16D4F9AD}" name="Column1127" dataDxfId="15330"/>
    <tableColumn id="1138" xr3:uid="{7E80C4B5-873F-4305-9CBB-D62C6A97A92E}" name="Column1128" dataDxfId="15329"/>
    <tableColumn id="1139" xr3:uid="{80A1E634-1B45-4518-9D11-BECC872ABDC0}" name="Column1129" dataDxfId="15328"/>
    <tableColumn id="1140" xr3:uid="{7B3A151F-77C5-43C7-AF4F-DFB12405A2B5}" name="Column1130" dataDxfId="15327"/>
    <tableColumn id="1141" xr3:uid="{CADB93B3-3C1A-4213-BF65-722442F1B0F9}" name="Column1131" dataDxfId="15326"/>
    <tableColumn id="1142" xr3:uid="{17890277-6C02-4E4C-9B30-E6B86C0441AE}" name="Column1132" dataDxfId="15325"/>
    <tableColumn id="1143" xr3:uid="{C5B33765-83CB-4CAF-B09A-6969FA9C338A}" name="Column1133" dataDxfId="15324"/>
    <tableColumn id="1144" xr3:uid="{C07E8786-1771-4174-9FE7-DBF39EAD827B}" name="Column1134" dataDxfId="15323"/>
    <tableColumn id="1145" xr3:uid="{565361F7-3D7F-442D-8AC7-8C12440B624E}" name="Column1135" dataDxfId="15322"/>
    <tableColumn id="1146" xr3:uid="{9984C0C0-1E41-484E-BBCE-C47F013DEB06}" name="Column1136" dataDxfId="15321"/>
    <tableColumn id="1147" xr3:uid="{6730E245-4638-43FD-AEDD-1B51EF81D48E}" name="Column1137" dataDxfId="15320"/>
    <tableColumn id="1148" xr3:uid="{690D1661-BA7D-4C8B-B2DC-D541A85118F8}" name="Column1138" dataDxfId="15319"/>
    <tableColumn id="1149" xr3:uid="{00FD0192-F26B-47AA-A922-7001928991D5}" name="Column1139" dataDxfId="15318"/>
    <tableColumn id="1150" xr3:uid="{6B1FBAB5-C440-4BAD-84BD-FAE61B0C4047}" name="Column1140" dataDxfId="15317"/>
    <tableColumn id="1151" xr3:uid="{EBFB3B9F-F442-44A9-805E-55DE1331DEE5}" name="Column1141" dataDxfId="15316"/>
    <tableColumn id="1152" xr3:uid="{538601F1-8042-4CFA-84C2-36B7916883DA}" name="Column1142" dataDxfId="15315"/>
    <tableColumn id="1153" xr3:uid="{CA193589-3B20-4A87-B23C-2D0ED7A33CCE}" name="Column1143" dataDxfId="15314"/>
    <tableColumn id="1154" xr3:uid="{A34F898F-086B-44D6-B826-E5FDA8275D3A}" name="Column1144" dataDxfId="15313"/>
    <tableColumn id="1155" xr3:uid="{DEDDE00B-E9DC-481D-ABC3-876A847F45B1}" name="Column1145" dataDxfId="15312"/>
    <tableColumn id="1156" xr3:uid="{06E1803E-823C-4275-878A-632E4138A212}" name="Column1146" dataDxfId="15311"/>
    <tableColumn id="1157" xr3:uid="{8711F19E-41CA-4D62-A785-EEABD79A0F6A}" name="Column1147" dataDxfId="15310"/>
    <tableColumn id="1158" xr3:uid="{6B15B622-626B-4E22-86E3-FA5E51260267}" name="Column1148" dataDxfId="15309"/>
    <tableColumn id="1159" xr3:uid="{AF725F65-0E47-46F2-8787-5F93CE6B5F9B}" name="Column1149" dataDxfId="15308"/>
    <tableColumn id="1160" xr3:uid="{984C0B00-B6F8-491B-BADA-E52882DE6209}" name="Column1150" dataDxfId="15307"/>
    <tableColumn id="1161" xr3:uid="{AB34D8D0-BD37-4EE4-95D9-7FF5BD68C627}" name="Column1151" dataDxfId="15306"/>
    <tableColumn id="1162" xr3:uid="{BD62C0BB-11CC-47A4-BEBD-9F7FF0D09231}" name="Column1152" dataDxfId="15305"/>
    <tableColumn id="1163" xr3:uid="{33205001-1E9D-4532-8A16-648B20DDECD8}" name="Column1153" dataDxfId="15304"/>
    <tableColumn id="1164" xr3:uid="{71C39FF0-D548-4E2C-839A-58BDD13F216E}" name="Column1154" dataDxfId="15303"/>
    <tableColumn id="1165" xr3:uid="{A0F4B8D2-B1D3-4E57-B744-B2CB6A88E5E7}" name="Column1155" dataDxfId="15302"/>
    <tableColumn id="1166" xr3:uid="{885227D0-4631-4432-A37C-2736BA5BF62B}" name="Column1156" dataDxfId="15301"/>
    <tableColumn id="1167" xr3:uid="{31F99517-05EA-4E15-B48D-0ED0342C1E24}" name="Column1157" dataDxfId="15300"/>
    <tableColumn id="1168" xr3:uid="{377353B5-A75B-4A16-B9C8-8DC4DE27A4FA}" name="Column1158" dataDxfId="15299"/>
    <tableColumn id="1169" xr3:uid="{162A14C7-45BC-4768-B54B-049AF6C75DB3}" name="Column1159" dataDxfId="15298"/>
    <tableColumn id="1170" xr3:uid="{63306091-FBDB-4F9A-B6AC-BFCE3E5D601F}" name="Column1160" dataDxfId="15297"/>
    <tableColumn id="1171" xr3:uid="{1891CD89-5DCF-4839-B870-DAFFD7E77E14}" name="Column1161" dataDxfId="15296"/>
    <tableColumn id="1172" xr3:uid="{EBED8063-5D25-4D8A-B94D-85364CCA15C8}" name="Column1162" dataDxfId="15295"/>
    <tableColumn id="1173" xr3:uid="{B74B5BCC-DA7B-42F2-B24A-B00E4CA69FEF}" name="Column1163" dataDxfId="15294"/>
    <tableColumn id="1174" xr3:uid="{DEC095A4-EC1D-461F-8584-61459DF7B2F0}" name="Column1164" dataDxfId="15293"/>
    <tableColumn id="1175" xr3:uid="{8DCCB64D-67B9-4251-875C-19E3CEAA1CE2}" name="Column1165" dataDxfId="15292"/>
    <tableColumn id="1176" xr3:uid="{DBD21151-6F41-4786-9B31-393DD46892BE}" name="Column1166" dataDxfId="15291"/>
    <tableColumn id="1177" xr3:uid="{7CB18B67-9A2B-4733-B244-54C97D71FB2E}" name="Column1167" dataDxfId="15290"/>
    <tableColumn id="1178" xr3:uid="{0FA1D65F-286E-42AD-AABD-996A119642B9}" name="Column1168" dataDxfId="15289"/>
    <tableColumn id="1179" xr3:uid="{DC69DF87-CE1F-4287-B85C-E9D7A06D5F52}" name="Column1169" dataDxfId="15288"/>
    <tableColumn id="1180" xr3:uid="{F848722D-6322-4E52-92A6-58F599EBF8FA}" name="Column1170" dataDxfId="15287"/>
    <tableColumn id="1181" xr3:uid="{C50887D6-9696-4F17-99BD-288AA883A9E3}" name="Column1171" dataDxfId="15286"/>
    <tableColumn id="1182" xr3:uid="{4ABCFF26-B9CC-47EE-9A82-BA92D005CDE3}" name="Column1172" dataDxfId="15285"/>
    <tableColumn id="1183" xr3:uid="{86A3C242-D210-4B00-81CB-045B504947D4}" name="Column1173" dataDxfId="15284"/>
    <tableColumn id="1184" xr3:uid="{3C563FCC-D683-4E63-A12C-9892D06BBA50}" name="Column1174" dataDxfId="15283"/>
    <tableColumn id="1185" xr3:uid="{4AFC1FA4-F962-4509-AE20-E4DA1E563A52}" name="Column1175" dataDxfId="15282"/>
    <tableColumn id="1186" xr3:uid="{434BCF70-81D3-483C-8A78-4C100B225AE8}" name="Column1176" dataDxfId="15281"/>
    <tableColumn id="1187" xr3:uid="{267A5370-2547-4729-B396-9D1A84D242CD}" name="Column1177" dataDxfId="15280"/>
    <tableColumn id="1188" xr3:uid="{DA3614CA-2374-48E4-BFD7-D35135489419}" name="Column1178" dataDxfId="15279"/>
    <tableColumn id="1189" xr3:uid="{7886FEF1-3703-4B27-880D-075DAEBDFB75}" name="Column1179" dataDxfId="15278"/>
    <tableColumn id="1190" xr3:uid="{87F278FD-1616-4225-BA30-12D048E2DB74}" name="Column1180" dataDxfId="15277"/>
    <tableColumn id="1191" xr3:uid="{C914D157-E9AF-4FC9-8A27-5DB258658676}" name="Column1181" dataDxfId="15276"/>
    <tableColumn id="1192" xr3:uid="{F525A6C9-C984-4DDA-A71A-113247A56D87}" name="Column1182" dataDxfId="15275"/>
    <tableColumn id="1193" xr3:uid="{F0A8F6DE-0D3C-4C8D-9A92-BEAFE138AB08}" name="Column1183" dataDxfId="15274"/>
    <tableColumn id="1194" xr3:uid="{B3E03309-5549-490C-A67C-3D86CB7C1B11}" name="Column1184" dataDxfId="15273"/>
    <tableColumn id="1195" xr3:uid="{F528EB92-0477-42C1-8986-BF2C1A30AAA7}" name="Column1185" dataDxfId="15272"/>
    <tableColumn id="1196" xr3:uid="{5BD523A9-0ADE-4240-9517-644A4FAF35B2}" name="Column1186" dataDxfId="15271"/>
    <tableColumn id="1197" xr3:uid="{F31FA393-D8FA-4C07-9FA4-94EEFFE21292}" name="Column1187" dataDxfId="15270"/>
    <tableColumn id="1198" xr3:uid="{EDA9BDE9-6F65-4158-A1F4-B212E7BFDF36}" name="Column1188" dataDxfId="15269"/>
    <tableColumn id="1199" xr3:uid="{1E9A242F-97EC-45B1-AA99-49353C21B29B}" name="Column1189" dataDxfId="15268"/>
    <tableColumn id="1200" xr3:uid="{A60516DE-73F2-4AF5-85D1-057CB06FB590}" name="Column1190" dataDxfId="15267"/>
    <tableColumn id="1201" xr3:uid="{AB2BF5F8-A0B1-413B-A10A-1773FD69491C}" name="Column1191" dataDxfId="15266"/>
    <tableColumn id="1202" xr3:uid="{4E2EFF5E-23BD-484C-8E4A-875CC0D99A59}" name="Column1192" dataDxfId="15265"/>
    <tableColumn id="1203" xr3:uid="{4BC5BBEB-E2E3-418F-8F52-F88D80818B4B}" name="Column1193" dataDxfId="15264"/>
    <tableColumn id="1204" xr3:uid="{D30C1A55-8C32-4E73-89B7-D929AEA96020}" name="Column1194" dataDxfId="15263"/>
    <tableColumn id="1205" xr3:uid="{9E51BD90-B477-4749-B7F4-54EDCFD85F1F}" name="Column1195" dataDxfId="15262"/>
    <tableColumn id="1206" xr3:uid="{7B0E755A-8D19-4AF3-A56F-F2F832EB08DD}" name="Column1196" dataDxfId="15261"/>
    <tableColumn id="1207" xr3:uid="{D4CAA9EE-2F3F-4986-931A-D98C47272C11}" name="Column1197" dataDxfId="15260"/>
    <tableColumn id="1208" xr3:uid="{637759BC-94AC-4F8D-B7F1-A6D69E78DD92}" name="Column1198" dataDxfId="15259"/>
    <tableColumn id="1209" xr3:uid="{F3EF70E5-69E2-4604-A41A-2E04B9E66FA2}" name="Column1199" dataDxfId="15258"/>
    <tableColumn id="1210" xr3:uid="{51B9191F-3C40-4BFB-AE9A-3F05DC15A370}" name="Column1200" dataDxfId="15257"/>
    <tableColumn id="1211" xr3:uid="{1F371ED5-CD99-4C0D-A19F-5AA295DBBACF}" name="Column1201" dataDxfId="15256"/>
    <tableColumn id="1212" xr3:uid="{87495AD5-D6F2-4D95-8E0A-87ACC8C87A37}" name="Column1202" dataDxfId="15255"/>
    <tableColumn id="1213" xr3:uid="{CB1466C7-CC2D-40E7-918D-39AFCF775979}" name="Column1203" dataDxfId="15254"/>
    <tableColumn id="1214" xr3:uid="{60039E66-5759-45AA-BD1D-6C6CD2677B92}" name="Column1204" dataDxfId="15253"/>
    <tableColumn id="1215" xr3:uid="{EA766271-BFA0-442E-BA13-C9EC991D8A71}" name="Column1205" dataDxfId="15252"/>
    <tableColumn id="1216" xr3:uid="{951949C2-C87A-4D6D-B2F0-AE8A36E729BD}" name="Column1206" dataDxfId="15251"/>
    <tableColumn id="1217" xr3:uid="{2462A501-3D83-499E-B9A9-E555A6E38D88}" name="Column1207" dataDxfId="15250"/>
    <tableColumn id="1218" xr3:uid="{5E948D58-6463-4886-8CB0-30EE6B24A828}" name="Column1208" dataDxfId="15249"/>
    <tableColumn id="1219" xr3:uid="{625A2E48-F01C-4A0C-948A-453E03A66BF0}" name="Column1209" dataDxfId="15248"/>
    <tableColumn id="1220" xr3:uid="{6EF4DF1E-E67B-4505-AD6C-0A11C485852A}" name="Column1210" dataDxfId="15247"/>
    <tableColumn id="1221" xr3:uid="{5F69683C-E42A-45E0-BB5D-808478109E20}" name="Column1211" dataDxfId="15246"/>
    <tableColumn id="1222" xr3:uid="{F7E6F64E-EA10-4F76-9FCB-10DA830907B0}" name="Column1212" dataDxfId="15245"/>
    <tableColumn id="1223" xr3:uid="{FAF1A2A7-94D2-48DD-A3E5-81CAC49E4870}" name="Column1213" dataDxfId="15244"/>
    <tableColumn id="1224" xr3:uid="{574E7F4B-86AD-41E5-BED4-FA55939409B0}" name="Column1214" dataDxfId="15243"/>
    <tableColumn id="1225" xr3:uid="{8C205EFA-255B-4BDA-9A9A-80BC1AD1FE9D}" name="Column1215" dataDxfId="15242"/>
    <tableColumn id="1226" xr3:uid="{1A33344D-EAA7-45A6-A78B-4060B5C124D4}" name="Column1216" dataDxfId="15241"/>
    <tableColumn id="1227" xr3:uid="{F5DC490A-9BB2-450D-B958-D7F113F2F97E}" name="Column1217" dataDxfId="15240"/>
    <tableColumn id="1228" xr3:uid="{85D35A4F-1D0D-4026-A1E6-AD4D4021F162}" name="Column1218" dataDxfId="15239"/>
    <tableColumn id="1229" xr3:uid="{586B69D0-CA05-428B-A5D8-AD73253A0D7F}" name="Column1219" dataDxfId="15238"/>
    <tableColumn id="1230" xr3:uid="{128DE679-92F7-43D7-97C6-CCECFF40906C}" name="Column1220" dataDxfId="15237"/>
    <tableColumn id="1231" xr3:uid="{6FD4C9D9-449F-4D72-AD7A-057F200FFF2D}" name="Column1221" dataDxfId="15236"/>
    <tableColumn id="1232" xr3:uid="{937AA6AB-4D0D-4D6A-A4E2-82D8D879ABC8}" name="Column1222" dataDxfId="15235"/>
    <tableColumn id="1233" xr3:uid="{E044BFA5-270F-4C13-8D22-F720E7579BC5}" name="Column1223" dataDxfId="15234"/>
    <tableColumn id="1234" xr3:uid="{73633B62-D2BF-41A4-BD14-F7C7BFEE038C}" name="Column1224" dataDxfId="15233"/>
    <tableColumn id="1235" xr3:uid="{8DDB8BF9-B251-4878-990F-496EFF4A351B}" name="Column1225" dataDxfId="15232"/>
    <tableColumn id="1236" xr3:uid="{3207EC52-60DF-45CF-89B4-BB44795D385B}" name="Column1226" dataDxfId="15231"/>
    <tableColumn id="1237" xr3:uid="{4B92E068-F102-475F-A9B1-CF7622C8BA6D}" name="Column1227" dataDxfId="15230"/>
    <tableColumn id="1238" xr3:uid="{7C9D82F6-89B1-4BE7-B681-653F26D05221}" name="Column1228" dataDxfId="15229"/>
    <tableColumn id="1239" xr3:uid="{536C4320-8F30-401D-909D-86AB1B7C8105}" name="Column1229" dataDxfId="15228"/>
    <tableColumn id="1240" xr3:uid="{EB36E647-F93B-4547-8821-530A3914A818}" name="Column1230" dataDxfId="15227"/>
    <tableColumn id="1241" xr3:uid="{3342F26F-C1B5-41B2-A19A-EA9F36008FC2}" name="Column1231" dataDxfId="15226"/>
    <tableColumn id="1242" xr3:uid="{89762D99-C282-4AF5-B46B-FEFBE3586986}" name="Column1232" dataDxfId="15225"/>
    <tableColumn id="1243" xr3:uid="{21B00046-ED7C-48E9-9E76-F9BB7C98A56E}" name="Column1233" dataDxfId="15224"/>
    <tableColumn id="1244" xr3:uid="{7C9E98FB-9CC5-4CA9-9B62-A56128393067}" name="Column1234" dataDxfId="15223"/>
    <tableColumn id="1245" xr3:uid="{C76BD7E6-1921-4D33-B498-2EF0E620CA4E}" name="Column1235" dataDxfId="15222"/>
    <tableColumn id="1246" xr3:uid="{BCA4D13E-A00D-4DAD-9611-BB1A96ED511D}" name="Column1236" dataDxfId="15221"/>
    <tableColumn id="1247" xr3:uid="{D7A0ED9F-1274-4EF6-819F-68CF442C7BE8}" name="Column1237" dataDxfId="15220"/>
    <tableColumn id="1248" xr3:uid="{83F62647-7761-4B17-9B83-A511C5DBB39F}" name="Column1238" dataDxfId="15219"/>
    <tableColumn id="1249" xr3:uid="{A9195256-681A-404C-B6D8-6F31C8B6B2DB}" name="Column1239" dataDxfId="15218"/>
    <tableColumn id="1250" xr3:uid="{DB9A853A-509A-46EE-A5B5-12B03A32C899}" name="Column1240" dataDxfId="15217"/>
    <tableColumn id="1251" xr3:uid="{C77D6CD9-0166-449F-B8B9-4C0F217C81F3}" name="Column1241" dataDxfId="15216"/>
    <tableColumn id="1252" xr3:uid="{EF55418F-F085-4E40-AEBF-1DBCEE4EF111}" name="Column1242" dataDxfId="15215"/>
    <tableColumn id="1253" xr3:uid="{9308D0ED-1A22-4FB5-93E5-A1B218F96FE7}" name="Column1243" dataDxfId="15214"/>
    <tableColumn id="1254" xr3:uid="{4BAB5F96-452E-40C2-A6E6-9A9D7EAA3024}" name="Column1244" dataDxfId="15213"/>
    <tableColumn id="1255" xr3:uid="{9BFCFAC2-83D8-42F9-883E-95837EBBF7B5}" name="Column1245" dataDxfId="15212"/>
    <tableColumn id="1256" xr3:uid="{76F75C79-49D0-4325-B917-58D89FDF6412}" name="Column1246" dataDxfId="15211"/>
    <tableColumn id="1257" xr3:uid="{7F7CDAF4-F05D-4B04-88B4-5D6D8549A02D}" name="Column1247" dataDxfId="15210"/>
    <tableColumn id="1258" xr3:uid="{91753848-F920-4B75-A017-8B02945CEB48}" name="Column1248" dataDxfId="15209"/>
    <tableColumn id="1259" xr3:uid="{4A1BA750-33E9-401C-ABDF-625BEEC05226}" name="Column1249" dataDxfId="15208"/>
    <tableColumn id="1260" xr3:uid="{722EB505-E253-42B0-9B75-5D411D869559}" name="Column1250" dataDxfId="15207"/>
    <tableColumn id="1261" xr3:uid="{0C70BD20-76AF-4CED-98E3-860ED7CAEC83}" name="Column1251" dataDxfId="15206"/>
    <tableColumn id="1262" xr3:uid="{BF457B67-92ED-43ED-B106-66F4C1E12811}" name="Column1252" dataDxfId="15205"/>
    <tableColumn id="1263" xr3:uid="{0FFBDB70-514D-4627-A721-014064BBB800}" name="Column1253" dataDxfId="15204"/>
    <tableColumn id="1264" xr3:uid="{DA5775C8-A2BD-4712-8CFA-D8ED9AB1AC45}" name="Column1254" dataDxfId="15203"/>
    <tableColumn id="1265" xr3:uid="{B695CFDF-3E2B-4162-87F8-F4FCE0B0C21F}" name="Column1255" dataDxfId="15202"/>
    <tableColumn id="1266" xr3:uid="{52B09311-DAC7-4CE6-AEC2-60E206397010}" name="Column1256" dataDxfId="15201"/>
    <tableColumn id="1267" xr3:uid="{B653F50A-2B32-4191-B03B-F07D0065B396}" name="Column1257" dataDxfId="15200"/>
    <tableColumn id="1268" xr3:uid="{D61FE0B5-6FE3-459B-B7B4-DF036FBCD776}" name="Column1258" dataDxfId="15199"/>
    <tableColumn id="1269" xr3:uid="{3EDA97DC-8CC6-4A82-9BE1-CB01AF06B1F6}" name="Column1259" dataDxfId="15198"/>
    <tableColumn id="1270" xr3:uid="{5A7C7491-5732-47C1-BC13-5D38E5E67DCA}" name="Column1260" dataDxfId="15197"/>
    <tableColumn id="1271" xr3:uid="{8A7B3C26-B335-4787-B5C3-06CB57697F24}" name="Column1261" dataDxfId="15196"/>
    <tableColumn id="1272" xr3:uid="{B1A09DB7-938D-4231-9F4E-0338D4B36D69}" name="Column1262" dataDxfId="15195"/>
    <tableColumn id="1273" xr3:uid="{65422B26-49AF-40BF-A48E-35FC082EFB10}" name="Column1263" dataDxfId="15194"/>
    <tableColumn id="1274" xr3:uid="{572F7E2E-F019-4478-8743-831EE8068DE7}" name="Column1264" dataDxfId="15193"/>
    <tableColumn id="1275" xr3:uid="{99B73623-7CD5-4BA1-8AB1-E2815C927FAC}" name="Column1265" dataDxfId="15192"/>
    <tableColumn id="1276" xr3:uid="{12B4EDEF-3E23-4BB7-8C9F-0F9E839E8106}" name="Column1266" dataDxfId="15191"/>
    <tableColumn id="1277" xr3:uid="{601379EA-BD62-4FA5-A450-8B0F443DBF12}" name="Column1267" dataDxfId="15190"/>
    <tableColumn id="1278" xr3:uid="{9D8B7E1D-CAF7-43D2-9DE8-E7525E2A0784}" name="Column1268" dataDxfId="15189"/>
    <tableColumn id="1279" xr3:uid="{7DC04CAE-4429-41F3-98CC-5639CBEB0FE0}" name="Column1269" dataDxfId="15188"/>
    <tableColumn id="1280" xr3:uid="{8C0B1D5D-6A88-4FE0-9095-0E1DF0411FA2}" name="Column1270" dataDxfId="15187"/>
    <tableColumn id="1281" xr3:uid="{B9F09C0D-7CF4-4C75-BC46-4D98BF861123}" name="Column1271" dataDxfId="15186"/>
    <tableColumn id="1282" xr3:uid="{807FC982-E5D9-4274-9B2A-D20AE92FB4FF}" name="Column1272" dataDxfId="15185"/>
    <tableColumn id="1283" xr3:uid="{355E9E16-42C2-421F-ABDE-94E973B5CA01}" name="Column1273" dataDxfId="15184"/>
    <tableColumn id="1284" xr3:uid="{4036F6AF-3871-417D-A8A4-76654FB22DBA}" name="Column1274" dataDxfId="15183"/>
    <tableColumn id="1285" xr3:uid="{4102B6C9-5BD0-4BAC-9A5C-299D46E575C3}" name="Column1275" dataDxfId="15182"/>
    <tableColumn id="1286" xr3:uid="{BBF04459-649B-402A-A7D0-255F054CE491}" name="Column1276" dataDxfId="15181"/>
    <tableColumn id="1287" xr3:uid="{6B5ED243-B89A-4D98-B6B9-88A435C1BE47}" name="Column1277" dataDxfId="15180"/>
    <tableColumn id="1288" xr3:uid="{E5047BFB-361E-41F1-A705-66CE078401EE}" name="Column1278" dataDxfId="15179"/>
    <tableColumn id="1289" xr3:uid="{5F67DD22-F658-4302-B815-7983654339B9}" name="Column1279" dataDxfId="15178"/>
    <tableColumn id="1290" xr3:uid="{47A33ACF-55A4-44F3-9483-B4F0B8915F09}" name="Column1280" dataDxfId="15177"/>
    <tableColumn id="1291" xr3:uid="{B8EFBE27-3101-4879-BD4E-57F271F9A590}" name="Column1281" dataDxfId="15176"/>
    <tableColumn id="1292" xr3:uid="{3BD06255-03AC-47E0-96A7-13A88A25B12D}" name="Column1282" dataDxfId="15175"/>
    <tableColumn id="1293" xr3:uid="{ADA368EA-C436-4356-9EBC-515DF02992A0}" name="Column1283" dataDxfId="15174"/>
    <tableColumn id="1294" xr3:uid="{F7CA8CE2-643D-4509-9F27-2B19785B7797}" name="Column1284" dataDxfId="15173"/>
    <tableColumn id="1295" xr3:uid="{9D7AC004-FE6A-4095-ACFD-B1CD969BD63F}" name="Column1285" dataDxfId="15172"/>
    <tableColumn id="1296" xr3:uid="{A19D8AC1-97DE-41DC-9C14-1E96BAB94D79}" name="Column1286" dataDxfId="15171"/>
    <tableColumn id="1297" xr3:uid="{C54971FC-2853-4C44-9197-47EA7AEBB068}" name="Column1287" dataDxfId="15170"/>
    <tableColumn id="1298" xr3:uid="{487EE44D-FDF1-469B-BC99-0697321D04BB}" name="Column1288" dataDxfId="15169"/>
    <tableColumn id="1299" xr3:uid="{36B06A82-41DA-4998-A10F-1DEEE326C50F}" name="Column1289" dataDxfId="15168"/>
    <tableColumn id="1300" xr3:uid="{D0A33952-1508-4543-963A-8D8F1A11CF35}" name="Column1290" dataDxfId="15167"/>
    <tableColumn id="1301" xr3:uid="{9B1E9DAA-11F8-4FD0-96C0-4F32195E6D9E}" name="Column1291" dataDxfId="15166"/>
    <tableColumn id="1302" xr3:uid="{4145D881-3F4F-430E-A3F0-06EF0C2ECF8F}" name="Column1292" dataDxfId="15165"/>
    <tableColumn id="1303" xr3:uid="{A9CD3C6B-0547-4F64-95D9-9AE048D7FEA8}" name="Column1293" dataDxfId="15164"/>
    <tableColumn id="1304" xr3:uid="{E9CFEF01-70EE-4819-AE08-40FD8823FBF5}" name="Column1294" dataDxfId="15163"/>
    <tableColumn id="1305" xr3:uid="{F66FA6A0-7253-4F01-A6B6-0C5BF2CA03D3}" name="Column1295" dataDxfId="15162"/>
    <tableColumn id="1306" xr3:uid="{FC6AA163-B2F4-409F-9A45-F1D63DF65772}" name="Column1296" dataDxfId="15161"/>
    <tableColumn id="1307" xr3:uid="{69B25AED-F711-438A-9672-0A3E902BBB51}" name="Column1297" dataDxfId="15160"/>
    <tableColumn id="1308" xr3:uid="{B583192E-DBB1-40D3-AE06-21857CD788AE}" name="Column1298" dataDxfId="15159"/>
    <tableColumn id="1309" xr3:uid="{4F090AD0-8633-4B4E-9445-5FCE392CCB68}" name="Column1299" dataDxfId="15158"/>
    <tableColumn id="1310" xr3:uid="{26AE8E1F-808C-4B99-BE01-9E47A42BF22E}" name="Column1300" dataDxfId="15157"/>
    <tableColumn id="1311" xr3:uid="{DA884B80-134B-4CC8-B8CF-2D3D1DCF5C46}" name="Column1301" dataDxfId="15156"/>
    <tableColumn id="1312" xr3:uid="{5762811E-E4E6-430C-8E18-C96E4DDE401E}" name="Column1302" dataDxfId="15155"/>
    <tableColumn id="1313" xr3:uid="{01705029-9B9D-42BA-8722-B69E02AC4C25}" name="Column1303" dataDxfId="15154"/>
    <tableColumn id="1314" xr3:uid="{D18B7484-207D-415D-99F2-2BE83028196C}" name="Column1304" dataDxfId="15153"/>
    <tableColumn id="1315" xr3:uid="{8B1C2877-1E8E-41B3-92BD-CAA4ECBDD1F5}" name="Column1305" dataDxfId="15152"/>
    <tableColumn id="1316" xr3:uid="{494CA241-ECED-490D-8C2B-A04220DE8A5F}" name="Column1306" dataDxfId="15151"/>
    <tableColumn id="1317" xr3:uid="{DA68FC7D-1075-4748-B9E9-D4DD87163F89}" name="Column1307" dataDxfId="15150"/>
    <tableColumn id="1318" xr3:uid="{715BEF89-B02D-4BDB-BD8E-6C04C1F10068}" name="Column1308" dataDxfId="15149"/>
    <tableColumn id="1319" xr3:uid="{36B8D755-A465-4E5C-90C5-FBD4DBCC46CF}" name="Column1309" dataDxfId="15148"/>
    <tableColumn id="1320" xr3:uid="{15D78CA0-8A9D-4DF9-818D-643973D73D9E}" name="Column1310" dataDxfId="15147"/>
    <tableColumn id="1321" xr3:uid="{9A1BF7F6-A0D7-4F89-8CE9-10D61378EE98}" name="Column1311" dataDxfId="15146"/>
    <tableColumn id="1322" xr3:uid="{A357D518-C57F-48DE-A75F-FE367ADAC320}" name="Column1312" dataDxfId="15145"/>
    <tableColumn id="1323" xr3:uid="{9BBF023A-A91F-4213-A2E8-B4E866067FDD}" name="Column1313" dataDxfId="15144"/>
    <tableColumn id="1324" xr3:uid="{824CF827-A142-4211-AB13-2DB075E4EACD}" name="Column1314" dataDxfId="15143"/>
    <tableColumn id="1325" xr3:uid="{82B4ED97-CAD9-454C-9CF6-47F882DFF42B}" name="Column1315" dataDxfId="15142"/>
    <tableColumn id="1326" xr3:uid="{C6244446-19F0-4666-8CE2-D4D201F155E5}" name="Column1316" dataDxfId="15141"/>
    <tableColumn id="1327" xr3:uid="{7A3A9AE7-857E-40C8-930F-F1593CAE4CC7}" name="Column1317" dataDxfId="15140"/>
    <tableColumn id="1328" xr3:uid="{508AD6FC-99DC-4EEF-96CC-74B1616C2F29}" name="Column1318" dataDxfId="15139"/>
    <tableColumn id="1329" xr3:uid="{B71BB9D8-7761-4432-937F-AC7A3BB28729}" name="Column1319" dataDxfId="15138"/>
    <tableColumn id="1330" xr3:uid="{DC2CEDA6-2834-4573-84E5-C20554107D0E}" name="Column1320" dataDxfId="15137"/>
    <tableColumn id="1331" xr3:uid="{3A0B96D2-C223-4F72-B3A2-3C446629DFF3}" name="Column1321" dataDxfId="15136"/>
    <tableColumn id="1332" xr3:uid="{58E5777E-AE7C-47BB-A950-B3D91EADA10F}" name="Column1322" dataDxfId="15135"/>
    <tableColumn id="1333" xr3:uid="{511A5D9E-69C2-4EE7-A8DD-F77F4BB3DA34}" name="Column1323" dataDxfId="15134"/>
    <tableColumn id="1334" xr3:uid="{25EB30CA-53DD-4FA6-A2CC-0651604E758D}" name="Column1324" dataDxfId="15133"/>
    <tableColumn id="1335" xr3:uid="{8F0F3F37-590D-4CCE-B735-3AFB317FE2A3}" name="Column1325" dataDxfId="15132"/>
    <tableColumn id="1336" xr3:uid="{9F991305-A115-433A-A494-39EEFB476772}" name="Column1326" dataDxfId="15131"/>
    <tableColumn id="1337" xr3:uid="{B929D0AE-60A8-4AA0-97A1-65DB0B7341F1}" name="Column1327" dataDxfId="15130"/>
    <tableColumn id="1338" xr3:uid="{D7A6156E-AB8E-478F-A11C-685BA56AA32A}" name="Column1328" dataDxfId="15129"/>
    <tableColumn id="1339" xr3:uid="{B61D743B-94C8-4794-B34A-406D21BFFBF3}" name="Column1329" dataDxfId="15128"/>
    <tableColumn id="1340" xr3:uid="{E4D5F8C0-2E40-4C9D-B2D0-7535607454C0}" name="Column1330" dataDxfId="15127"/>
    <tableColumn id="1341" xr3:uid="{D02DFF91-BDCD-4986-8995-25786808AE1E}" name="Column1331" dataDxfId="15126"/>
    <tableColumn id="1342" xr3:uid="{FBB698A1-E3A5-41BE-B209-04AF8EB75E02}" name="Column1332" dataDxfId="15125"/>
    <tableColumn id="1343" xr3:uid="{216C9741-7092-445C-8C00-6FBFF69DB06A}" name="Column1333" dataDxfId="15124"/>
    <tableColumn id="1344" xr3:uid="{110B81DD-4F90-485A-8412-BADFA4E4B5DE}" name="Column1334" dataDxfId="15123"/>
    <tableColumn id="1345" xr3:uid="{05901D03-10D2-4838-B117-9443AFB2191A}" name="Column1335" dataDxfId="15122"/>
    <tableColumn id="1346" xr3:uid="{E09FD939-EE51-451A-AED2-45B1BF620BCE}" name="Column1336" dataDxfId="15121"/>
    <tableColumn id="1347" xr3:uid="{056FBDBF-D77B-493C-A574-280736D1DFE3}" name="Column1337" dataDxfId="15120"/>
    <tableColumn id="1348" xr3:uid="{39F7A799-926D-4EAC-B9F3-58061722C37C}" name="Column1338" dataDxfId="15119"/>
    <tableColumn id="1349" xr3:uid="{027585B0-68BC-4558-B426-62C8B5D7AA5B}" name="Column1339" dataDxfId="15118"/>
    <tableColumn id="1350" xr3:uid="{F8015E4E-072A-4674-B48C-7EBF0D331DA1}" name="Column1340" dataDxfId="15117"/>
    <tableColumn id="1351" xr3:uid="{84E34D3B-245D-4D92-9EE7-9884FE6DAD6A}" name="Column1341" dataDxfId="15116"/>
    <tableColumn id="1352" xr3:uid="{7C02D684-B9AF-4A67-B48F-4F6BF806E526}" name="Column1342" dataDxfId="15115"/>
    <tableColumn id="1353" xr3:uid="{87FFAE0E-8BE6-4E33-9952-C1C1DE5DFC4E}" name="Column1343" dataDxfId="15114"/>
    <tableColumn id="1354" xr3:uid="{47FD703B-83CD-466C-8D9C-F184FE642905}" name="Column1344" dataDxfId="15113"/>
    <tableColumn id="1355" xr3:uid="{482F5E27-D31E-43C0-ABE2-B38D0FD2842E}" name="Column1345" dataDxfId="15112"/>
    <tableColumn id="1356" xr3:uid="{EF5F2BF6-9B07-4AD0-8CB2-92855DA68671}" name="Column1346" dataDxfId="15111"/>
    <tableColumn id="1357" xr3:uid="{B699A77F-D72D-4C3E-956B-D476957E3D70}" name="Column1347" dataDxfId="15110"/>
    <tableColumn id="1358" xr3:uid="{B724D83E-FCD2-4A0B-8E8C-3CA7E67D820A}" name="Column1348" dataDxfId="15109"/>
    <tableColumn id="1359" xr3:uid="{5B08E98A-E2CC-4C9E-8E75-34904FE28802}" name="Column1349" dataDxfId="15108"/>
    <tableColumn id="1360" xr3:uid="{CC640724-20D9-478E-AB08-4692C695BAFD}" name="Column1350" dataDxfId="15107"/>
    <tableColumn id="1361" xr3:uid="{468E8F3C-1D72-4BE6-8DA9-9E5EED08325E}" name="Column1351" dataDxfId="15106"/>
    <tableColumn id="1362" xr3:uid="{5104CB0E-E18A-4F54-BA15-F3522CBC1F1B}" name="Column1352" dataDxfId="15105"/>
    <tableColumn id="1363" xr3:uid="{A207F58B-606F-43B4-8A7E-D67068E7117B}" name="Column1353" dataDxfId="15104"/>
    <tableColumn id="1364" xr3:uid="{115A9D68-E828-483A-9DE4-4DEF8EA27C12}" name="Column1354" dataDxfId="15103"/>
    <tableColumn id="1365" xr3:uid="{928FE076-390A-49CC-9826-11CDC68B123F}" name="Column1355" dataDxfId="15102"/>
    <tableColumn id="1366" xr3:uid="{4269A09E-1BF1-491B-B479-98D1A2BBAA37}" name="Column1356" dataDxfId="15101"/>
    <tableColumn id="1367" xr3:uid="{9C12A750-CB00-487E-A37B-9A11F0E8E935}" name="Column1357" dataDxfId="15100"/>
    <tableColumn id="1368" xr3:uid="{8B4435C7-C5D1-4DF3-8722-9DE75B409EAE}" name="Column1358" dataDxfId="15099"/>
    <tableColumn id="1369" xr3:uid="{409797CF-FFE4-4C00-A54C-B796FB9649DC}" name="Column1359" dataDxfId="15098"/>
    <tableColumn id="1370" xr3:uid="{E6F6B1BA-95C2-4A95-9B29-7A2BF357780A}" name="Column1360" dataDxfId="15097"/>
    <tableColumn id="1371" xr3:uid="{B4866F6A-6ADD-4312-BF19-99E6B4880321}" name="Column1361" dataDxfId="15096"/>
    <tableColumn id="1372" xr3:uid="{E10A13A1-2C87-46C3-9C5B-DC2F3F4AF660}" name="Column1362" dataDxfId="15095"/>
    <tableColumn id="1373" xr3:uid="{1E0F8E8C-66BF-4C5E-91A7-0E032EB375EC}" name="Column1363" dataDxfId="15094"/>
    <tableColumn id="1374" xr3:uid="{A454C23F-3952-4A9D-AA16-877AABD1FF3B}" name="Column1364" dataDxfId="15093"/>
    <tableColumn id="1375" xr3:uid="{C88317A1-38F0-4E5C-836C-CDBA186A15D6}" name="Column1365" dataDxfId="15092"/>
    <tableColumn id="1376" xr3:uid="{264B0512-BF58-44B3-A35B-D9F3FAA5E00E}" name="Column1366" dataDxfId="15091"/>
    <tableColumn id="1377" xr3:uid="{1AF10DE3-BDC2-4D16-84CF-A2FD0D7D7251}" name="Column1367" dataDxfId="15090"/>
    <tableColumn id="1378" xr3:uid="{CF01E1B2-2275-4C01-BB23-30CB453B3684}" name="Column1368" dataDxfId="15089"/>
    <tableColumn id="1379" xr3:uid="{7CD201D7-2D9C-4999-BE3D-57AF1CB8F64E}" name="Column1369" dataDxfId="15088"/>
    <tableColumn id="1380" xr3:uid="{F8EC6C2E-F527-4B4B-A6BF-3197B89DB5EC}" name="Column1370" dataDxfId="15087"/>
    <tableColumn id="1381" xr3:uid="{639781AD-2CC1-40BF-9A9E-BC2E09F2184F}" name="Column1371" dataDxfId="15086"/>
    <tableColumn id="1382" xr3:uid="{9FBCC0E5-3CE4-42D8-8CA4-83A3A090944C}" name="Column1372" dataDxfId="15085"/>
    <tableColumn id="1383" xr3:uid="{26A1CFAF-D130-4C75-B097-755889163C06}" name="Column1373" dataDxfId="15084"/>
    <tableColumn id="1384" xr3:uid="{6944BA5C-2021-4E16-BF25-C70B2AB99D5F}" name="Column1374" dataDxfId="15083"/>
    <tableColumn id="1385" xr3:uid="{8F9776D9-5B41-4735-A7E7-D8575A716B3B}" name="Column1375" dataDxfId="15082"/>
    <tableColumn id="1386" xr3:uid="{D4E42EEF-B601-4DC9-92D8-1396F5340BD7}" name="Column1376" dataDxfId="15081"/>
    <tableColumn id="1387" xr3:uid="{CB910003-3E98-4939-9644-C74A1DD89A34}" name="Column1377" dataDxfId="15080"/>
    <tableColumn id="1388" xr3:uid="{FB2C0F2E-BE75-4006-BAC0-2461F1749696}" name="Column1378" dataDxfId="15079"/>
    <tableColumn id="1389" xr3:uid="{DE82FABE-026C-42ED-A5CD-044E5BE6701D}" name="Column1379" dataDxfId="15078"/>
    <tableColumn id="1390" xr3:uid="{A9FDF58B-3B26-45AC-8003-339F267E7744}" name="Column1380" dataDxfId="15077"/>
    <tableColumn id="1391" xr3:uid="{48D42964-D0B0-4D8B-A783-091698203834}" name="Column1381" dataDxfId="15076"/>
    <tableColumn id="1392" xr3:uid="{35CFAC2F-180B-486C-A102-C5D35D5CA60A}" name="Column1382" dataDxfId="15075"/>
    <tableColumn id="1393" xr3:uid="{487290E4-94A2-4F63-98E0-3AFAFE2AD22F}" name="Column1383" dataDxfId="15074"/>
    <tableColumn id="1394" xr3:uid="{FB9420FF-E7FB-4A8A-A907-7C9372A809FF}" name="Column1384" dataDxfId="15073"/>
    <tableColumn id="1395" xr3:uid="{27CE15B4-79A0-4F32-A05F-4787F9828912}" name="Column1385" dataDxfId="15072"/>
    <tableColumn id="1396" xr3:uid="{21A6396C-AC2C-4FA1-8600-E5DE0C3C0251}" name="Column1386" dataDxfId="15071"/>
    <tableColumn id="1397" xr3:uid="{35F6A5AE-7A91-4A30-891D-DAE8E8C0C846}" name="Column1387" dataDxfId="15070"/>
    <tableColumn id="1398" xr3:uid="{BED94F88-4CEE-4F41-8DAE-CEF9663FF070}" name="Column1388" dataDxfId="15069"/>
    <tableColumn id="1399" xr3:uid="{88AD46C8-3CDD-4CC7-BB38-8F8C6D2CEDC4}" name="Column1389" dataDxfId="15068"/>
    <tableColumn id="1400" xr3:uid="{B0F1E903-B180-4CA5-8C62-591A1ABCC7DF}" name="Column1390" dataDxfId="15067"/>
    <tableColumn id="1401" xr3:uid="{1A764C49-7A5B-4C4E-BCE7-95D20DC5796D}" name="Column1391" dataDxfId="15066"/>
    <tableColumn id="1402" xr3:uid="{8668E7AB-CAF8-4817-BC99-F9027AFF16B8}" name="Column1392" dataDxfId="15065"/>
    <tableColumn id="1403" xr3:uid="{D3B51CBC-F022-4ADC-948B-E84CA0CF6C0A}" name="Column1393" dataDxfId="15064"/>
    <tableColumn id="1404" xr3:uid="{EC365056-A41A-4E2B-95B4-90FC428ED6E8}" name="Column1394" dataDxfId="15063"/>
    <tableColumn id="1405" xr3:uid="{F8CB272B-0973-45ED-80B2-2D3406CE8866}" name="Column1395" dataDxfId="15062"/>
    <tableColumn id="1406" xr3:uid="{47FF5CB2-0AAE-45A8-879D-9D9F0A22ACAB}" name="Column1396" dataDxfId="15061"/>
    <tableColumn id="1407" xr3:uid="{690D88B2-E4E3-4E14-A8FF-DC73E8700339}" name="Column1397" dataDxfId="15060"/>
    <tableColumn id="1408" xr3:uid="{2B9E61DF-D7DE-4703-ACFB-7F44399AB504}" name="Column1398" dataDxfId="15059"/>
    <tableColumn id="1409" xr3:uid="{681E3E96-54A6-4107-9067-FEB34A607E94}" name="Column1399" dataDxfId="15058"/>
    <tableColumn id="1410" xr3:uid="{F97A2719-C3BC-4E38-91DF-1E82C856BD3D}" name="Column1400" dataDxfId="15057"/>
    <tableColumn id="1411" xr3:uid="{97C27F57-F50E-4FD2-9C38-C1970A60E1FA}" name="Column1401" dataDxfId="15056"/>
    <tableColumn id="1412" xr3:uid="{A071B9F2-58CC-4570-8185-DB324DBD5B18}" name="Column1402" dataDxfId="15055"/>
    <tableColumn id="1413" xr3:uid="{3A6CE93D-9CFE-4D00-B0F8-43A923978AA8}" name="Column1403" dataDxfId="15054"/>
    <tableColumn id="1414" xr3:uid="{B3F21BFB-FDF8-4D4D-AA85-6599C222B375}" name="Column1404" dataDxfId="15053"/>
    <tableColumn id="1415" xr3:uid="{54874728-1001-476E-B96C-6C8EB5824461}" name="Column1405" dataDxfId="15052"/>
    <tableColumn id="1416" xr3:uid="{D4A85A54-2BB0-4CBE-A82E-77F53B104BD7}" name="Column1406" dataDxfId="15051"/>
    <tableColumn id="1417" xr3:uid="{731EDC1E-2B8A-412A-B335-FDFF3B7F8904}" name="Column1407" dataDxfId="15050"/>
    <tableColumn id="1418" xr3:uid="{BB6E9B77-1CAF-4E51-968E-F28CFE434A72}" name="Column1408" dataDxfId="15049"/>
    <tableColumn id="1419" xr3:uid="{36EA12B0-5E44-4B50-9A64-070A3C624EC0}" name="Column1409" dataDxfId="15048"/>
    <tableColumn id="1420" xr3:uid="{D9FF4662-E211-460B-B11B-2997E682A3F4}" name="Column1410" dataDxfId="15047"/>
    <tableColumn id="1421" xr3:uid="{4549B81D-C6A4-4814-9BF7-733FE4DA6485}" name="Column1411" dataDxfId="15046"/>
    <tableColumn id="1422" xr3:uid="{0457F0C2-4AAF-449C-A1DE-A347990630B1}" name="Column1412" dataDxfId="15045"/>
    <tableColumn id="1423" xr3:uid="{47F023BC-8AD8-4461-ADC4-5548F17EF5EB}" name="Column1413" dataDxfId="15044"/>
    <tableColumn id="1424" xr3:uid="{D1192027-0417-45C1-A5CB-3D96FBEAC4A6}" name="Column1414" dataDxfId="15043"/>
    <tableColumn id="1425" xr3:uid="{B5B48632-DDE3-4D89-BF08-94290FA19CCE}" name="Column1415" dataDxfId="15042"/>
    <tableColumn id="1426" xr3:uid="{DC6982B4-1DBA-4CA1-A310-B9D4174768C6}" name="Column1416" dataDxfId="15041"/>
    <tableColumn id="1427" xr3:uid="{D22087B2-63C8-42A1-ABE0-7E30111BEECE}" name="Column1417" dataDxfId="15040"/>
    <tableColumn id="1428" xr3:uid="{01E71271-8ADD-42CD-86CF-98228B07B3B8}" name="Column1418" dataDxfId="15039"/>
    <tableColumn id="1429" xr3:uid="{D4C95E00-A7B2-4AE5-8F98-7D8C6A8E1C5B}" name="Column1419" dataDxfId="15038"/>
    <tableColumn id="1430" xr3:uid="{52A18725-69C2-4B90-94A4-93E17253F086}" name="Column1420" dataDxfId="15037"/>
    <tableColumn id="1431" xr3:uid="{39641059-BDA8-4028-B1EA-FE839565E895}" name="Column1421" dataDxfId="15036"/>
    <tableColumn id="1432" xr3:uid="{C233B579-1B05-44F5-92BF-30DE6A1001B7}" name="Column1422" dataDxfId="15035"/>
    <tableColumn id="1433" xr3:uid="{88B1E367-63E6-42BA-843D-305AC880DDAD}" name="Column1423" dataDxfId="15034"/>
    <tableColumn id="1434" xr3:uid="{7E175CC9-BFE9-4F65-B69E-46A91B829BDB}" name="Column1424" dataDxfId="15033"/>
    <tableColumn id="1435" xr3:uid="{EBB4906E-86D0-4E1C-B243-5FD5A20C1987}" name="Column1425" dataDxfId="15032"/>
    <tableColumn id="1436" xr3:uid="{9E38AC29-97F7-400F-A439-F7CBE8B7FA08}" name="Column1426" dataDxfId="15031"/>
    <tableColumn id="1437" xr3:uid="{A4E678B3-6198-4668-8553-46E408D2F39D}" name="Column1427" dataDxfId="15030"/>
    <tableColumn id="1438" xr3:uid="{64335D44-9939-4E38-ADFB-6F339B1E85A4}" name="Column1428" dataDxfId="15029"/>
    <tableColumn id="1439" xr3:uid="{4520B92F-61F5-4CFD-B415-8886C59F4F40}" name="Column1429" dataDxfId="15028"/>
    <tableColumn id="1440" xr3:uid="{A6A1FC02-F26A-4D1F-8FD1-E3CCD64BF1FC}" name="Column1430" dataDxfId="15027"/>
    <tableColumn id="1441" xr3:uid="{33F38995-7930-4E1F-BEE7-E4F136D60AB7}" name="Column1431" dataDxfId="15026"/>
    <tableColumn id="1442" xr3:uid="{4836F0E6-2082-449F-9EA9-43DCD0D21026}" name="Column1432" dataDxfId="15025"/>
    <tableColumn id="1443" xr3:uid="{FB0AD403-002D-4F15-90F8-3F6AFCE80B2B}" name="Column1433" dataDxfId="15024"/>
    <tableColumn id="1444" xr3:uid="{73C8B599-417A-4E54-9EFA-69129A40141E}" name="Column1434" dataDxfId="15023"/>
    <tableColumn id="1445" xr3:uid="{A15FB5F1-A155-4459-9173-029D382F45B4}" name="Column1435" dataDxfId="15022"/>
    <tableColumn id="1446" xr3:uid="{CB9BD5AB-2A88-4D84-B578-A0353E613E10}" name="Column1436" dataDxfId="15021"/>
    <tableColumn id="1447" xr3:uid="{C30D419D-9B0D-45E1-B994-99205BE6E98F}" name="Column1437" dataDxfId="15020"/>
    <tableColumn id="1448" xr3:uid="{CFDB3DB9-FFDF-4593-BCED-7B47AFF8B178}" name="Column1438" dataDxfId="15019"/>
    <tableColumn id="1449" xr3:uid="{D6A29984-5BFD-41DA-940F-23A3BDAFE227}" name="Column1439" dataDxfId="15018"/>
    <tableColumn id="1450" xr3:uid="{CD80BF31-C078-4D9D-BFA3-55A295E86008}" name="Column1440" dataDxfId="15017"/>
    <tableColumn id="1451" xr3:uid="{3BCE45DA-19C6-4563-8B78-8324016FA004}" name="Column1441" dataDxfId="15016"/>
    <tableColumn id="1452" xr3:uid="{BCC6DAD2-4788-40BF-B425-4077684CC14E}" name="Column1442" dataDxfId="15015"/>
    <tableColumn id="1453" xr3:uid="{13CF631C-ECC3-4CCF-8231-80AC771D765E}" name="Column1443" dataDxfId="15014"/>
    <tableColumn id="1454" xr3:uid="{F4F31573-7DFF-4245-9471-8FE8B3E65D27}" name="Column1444" dataDxfId="15013"/>
    <tableColumn id="1455" xr3:uid="{3797DF2D-4914-43AF-845B-59092B079F56}" name="Column1445" dataDxfId="15012"/>
    <tableColumn id="1456" xr3:uid="{4FC0D532-0132-4495-BD9D-EA713862C1BC}" name="Column1446" dataDxfId="15011"/>
    <tableColumn id="1457" xr3:uid="{55AA62A1-58A6-476A-A86E-3F1E989560A8}" name="Column1447" dataDxfId="15010"/>
    <tableColumn id="1458" xr3:uid="{A608E599-C16D-4EBD-A310-294E98CF583E}" name="Column1448" dataDxfId="15009"/>
    <tableColumn id="1459" xr3:uid="{0D4B7BC6-B8D7-4BA8-A82E-8AC507D2ED73}" name="Column1449" dataDxfId="15008"/>
    <tableColumn id="1460" xr3:uid="{193CD9A3-C42D-49F6-B286-529EFB009A9C}" name="Column1450" dataDxfId="15007"/>
    <tableColumn id="1461" xr3:uid="{1DB13F56-28BB-4010-9920-2C622D231348}" name="Column1451" dataDxfId="15006"/>
    <tableColumn id="1462" xr3:uid="{036D4E03-6AD1-45E2-BB73-08405322FF27}" name="Column1452" dataDxfId="15005"/>
    <tableColumn id="1463" xr3:uid="{312CD9B1-6AD4-476D-852E-B10F8261D086}" name="Column1453" dataDxfId="15004"/>
    <tableColumn id="1464" xr3:uid="{514A6EA5-39AF-4316-B309-4AEC7AFDB0EF}" name="Column1454" dataDxfId="15003"/>
    <tableColumn id="1465" xr3:uid="{9A65AD34-EC09-4F35-B8DA-E79D3166B8EE}" name="Column1455" dataDxfId="15002"/>
    <tableColumn id="1466" xr3:uid="{302C1296-98DA-4839-ABFF-5DE21927EEF1}" name="Column1456" dataDxfId="15001"/>
    <tableColumn id="1467" xr3:uid="{99B1A1C1-B81D-4340-84E5-5A70BF79D50D}" name="Column1457" dataDxfId="15000"/>
    <tableColumn id="1468" xr3:uid="{ED178E25-191A-4743-9B3B-E53102F33375}" name="Column1458" dataDxfId="14999"/>
    <tableColumn id="1469" xr3:uid="{F9853727-E0F6-4C27-87B6-BB2291F77B7D}" name="Column1459" dataDxfId="14998"/>
    <tableColumn id="1470" xr3:uid="{F850A65A-4D47-46D2-A25E-5F1FEE170D0C}" name="Column1460" dataDxfId="14997"/>
    <tableColumn id="1471" xr3:uid="{DAC4975B-284C-4421-A68B-A4A03248BA49}" name="Column1461" dataDxfId="14996"/>
    <tableColumn id="1472" xr3:uid="{1E9E648B-E6F7-40C8-845E-F16F421B85D7}" name="Column1462" dataDxfId="14995"/>
    <tableColumn id="1473" xr3:uid="{CB3BDBB7-9EF9-4793-B376-645A8376BEDE}" name="Column1463" dataDxfId="14994"/>
    <tableColumn id="1474" xr3:uid="{5246FE11-8A20-409F-9596-AEB806BFB2FC}" name="Column1464" dataDxfId="14993"/>
    <tableColumn id="1475" xr3:uid="{91207C4B-A2A9-47D6-8FC9-C422DA50563F}" name="Column1465" dataDxfId="14992"/>
    <tableColumn id="1476" xr3:uid="{E22617EC-FBF5-4B53-AC8E-927D6DB59D8D}" name="Column1466" dataDxfId="14991"/>
    <tableColumn id="1477" xr3:uid="{851E9B91-5B6B-422A-BAB8-1C4718735703}" name="Column1467" dataDxfId="14990"/>
    <tableColumn id="1478" xr3:uid="{5FB5275E-4D8B-4E1C-9C3A-690D51F604C7}" name="Column1468" dataDxfId="14989"/>
    <tableColumn id="1479" xr3:uid="{19977DE5-8284-4498-871E-930FAC5BAA65}" name="Column1469" dataDxfId="14988"/>
    <tableColumn id="1480" xr3:uid="{B92CA03E-01D5-4A15-BA71-A9712EBFF525}" name="Column1470" dataDxfId="14987"/>
    <tableColumn id="1481" xr3:uid="{8F587718-AFFE-430A-A691-2BF2AB6DD0EC}" name="Column1471" dataDxfId="14986"/>
    <tableColumn id="1482" xr3:uid="{6AE91363-6709-4263-A9F5-DD5A123B86CE}" name="Column1472" dataDxfId="14985"/>
    <tableColumn id="1483" xr3:uid="{E89E1EBC-4FC2-497F-8C08-EB7CC8F18037}" name="Column1473" dataDxfId="14984"/>
    <tableColumn id="1484" xr3:uid="{4F16C109-5731-4364-9407-A2C2CFDB7FCC}" name="Column1474" dataDxfId="14983"/>
    <tableColumn id="1485" xr3:uid="{770CC955-6532-4C48-A373-8278BBEBC510}" name="Column1475" dataDxfId="14982"/>
    <tableColumn id="1486" xr3:uid="{338B56F7-62ED-4B7A-AC33-65B07618A510}" name="Column1476" dataDxfId="14981"/>
    <tableColumn id="1487" xr3:uid="{66155F88-813D-4500-A492-3A3C47E5A54F}" name="Column1477" dataDxfId="14980"/>
    <tableColumn id="1488" xr3:uid="{3801DB66-F03A-40E7-AD75-687F9C9199BE}" name="Column1478" dataDxfId="14979"/>
    <tableColumn id="1489" xr3:uid="{D0AFB8E2-119D-4DDC-966A-C239102B6BDF}" name="Column1479" dataDxfId="14978"/>
    <tableColumn id="1490" xr3:uid="{7BB01818-E1AE-42A5-B54D-ABDD929B433A}" name="Column1480" dataDxfId="14977"/>
    <tableColumn id="1491" xr3:uid="{5FD81182-5421-42F1-9A58-702110EB7001}" name="Column1481" dataDxfId="14976"/>
    <tableColumn id="1492" xr3:uid="{ACF21EB8-B2FD-4014-889B-CE7208F67589}" name="Column1482" dataDxfId="14975"/>
    <tableColumn id="1493" xr3:uid="{CB8C55CF-7068-47DD-94AF-63BD326DB0ED}" name="Column1483" dataDxfId="14974"/>
    <tableColumn id="1494" xr3:uid="{589ECB6B-02DC-4E00-BB86-7D538C9F2D29}" name="Column1484" dataDxfId="14973"/>
    <tableColumn id="1495" xr3:uid="{71BFBA9D-BBA8-4167-BE8F-204578E4F012}" name="Column1485" dataDxfId="14972"/>
    <tableColumn id="1496" xr3:uid="{1CFC841E-4E43-4C7A-A232-DEDB5DF24F1E}" name="Column1486" dataDxfId="14971"/>
    <tableColumn id="1497" xr3:uid="{B8A307B2-C934-4AC6-8696-606E7998B51C}" name="Column1487" dataDxfId="14970"/>
    <tableColumn id="1498" xr3:uid="{977ABC4E-4E00-4F0E-AEBA-CB1CE77B6E4F}" name="Column1488" dataDxfId="14969"/>
    <tableColumn id="1499" xr3:uid="{A50C808F-77E2-4ADB-9BF9-3513214B3248}" name="Column1489" dataDxfId="14968"/>
    <tableColumn id="1500" xr3:uid="{10592A52-DCF1-4F1C-963F-D3C6933C6BE1}" name="Column1490" dataDxfId="14967"/>
    <tableColumn id="1501" xr3:uid="{DB866645-5D1A-4BDA-AC0F-BB84FD8AAD67}" name="Column1491" dataDxfId="14966"/>
    <tableColumn id="1502" xr3:uid="{546B924E-5349-48DC-A4A0-9A2D131E06A1}" name="Column1492" dataDxfId="14965"/>
    <tableColumn id="1503" xr3:uid="{C8EFF61A-3E81-4CDA-9857-D7E39E579376}" name="Column1493" dataDxfId="14964"/>
    <tableColumn id="1504" xr3:uid="{10E42CB3-E182-4BB8-807C-7E6EE9E07FBA}" name="Column1494" dataDxfId="14963"/>
    <tableColumn id="1505" xr3:uid="{42E0876E-06CF-4825-99F7-0210302E5035}" name="Column1495" dataDxfId="14962"/>
    <tableColumn id="1506" xr3:uid="{10A8CC11-721B-40EE-84F6-AC631B4163E4}" name="Column1496" dataDxfId="14961"/>
    <tableColumn id="1507" xr3:uid="{C8FB79F2-C0DB-4316-A1F3-B0ADA9A4BDE7}" name="Column1497" dataDxfId="14960"/>
    <tableColumn id="1508" xr3:uid="{D60A933F-E993-4ACE-86B3-2220520269BE}" name="Column1498" dataDxfId="14959"/>
    <tableColumn id="1509" xr3:uid="{C7CD8747-684F-48CE-98AB-BE52D51C3CEC}" name="Column1499" dataDxfId="14958"/>
    <tableColumn id="1510" xr3:uid="{EE6D1A89-60A7-47A4-859B-230677866480}" name="Column1500" dataDxfId="14957"/>
    <tableColumn id="1511" xr3:uid="{8354F962-CAC1-415F-9CD1-FDB6E51A33F0}" name="Column1501" dataDxfId="14956"/>
    <tableColumn id="1512" xr3:uid="{7E1EB306-3EBE-4A74-BE47-4D54D52314A0}" name="Column1502" dataDxfId="14955"/>
    <tableColumn id="1513" xr3:uid="{208BF1CE-C31E-4101-BB6F-BB9F4023DC77}" name="Column1503" dataDxfId="14954"/>
    <tableColumn id="1514" xr3:uid="{DAD7996C-99D0-4071-A0DF-3D0C42AA2215}" name="Column1504" dataDxfId="14953"/>
    <tableColumn id="1515" xr3:uid="{373221B6-9BDA-4B1C-ACE3-4B81546996C6}" name="Column1505" dataDxfId="14952"/>
    <tableColumn id="1516" xr3:uid="{CDFAA79B-79A6-4F32-B2CA-23316FE6A30F}" name="Column1506" dataDxfId="14951"/>
    <tableColumn id="1517" xr3:uid="{A8CB0434-7041-4D4C-8ADF-422D434E70F4}" name="Column1507" dataDxfId="14950"/>
    <tableColumn id="1518" xr3:uid="{DE7AFA5B-EB3C-4F13-985A-1F7CA65CBC0B}" name="Column1508" dataDxfId="14949"/>
    <tableColumn id="1519" xr3:uid="{2982B1C7-BB2E-478C-B091-D9F6D9DE1AC6}" name="Column1509" dataDxfId="14948"/>
    <tableColumn id="1520" xr3:uid="{4E30E2BE-E161-460F-875F-8B22FED0EE1D}" name="Column1510" dataDxfId="14947"/>
    <tableColumn id="1521" xr3:uid="{187B6BC7-5432-4DE3-8D7A-0F16DEEA40BA}" name="Column1511" dataDxfId="14946"/>
    <tableColumn id="1522" xr3:uid="{3BCDF8AD-531A-42E7-8D4A-DC255AD8A8FC}" name="Column1512" dataDxfId="14945"/>
    <tableColumn id="1523" xr3:uid="{B30D7160-758E-4227-A518-90A16410D568}" name="Column1513" dataDxfId="14944"/>
    <tableColumn id="1524" xr3:uid="{0B1B38BA-A98B-4C42-B53A-B5A90D3B25B8}" name="Column1514" dataDxfId="14943"/>
    <tableColumn id="1525" xr3:uid="{96437CC9-4850-4C79-AA72-42C99AE6FE0B}" name="Column1515" dataDxfId="14942"/>
    <tableColumn id="1526" xr3:uid="{1A3C5E00-EB15-4C42-80BA-C0746E393F98}" name="Column1516" dataDxfId="14941"/>
    <tableColumn id="1527" xr3:uid="{358A114D-AC0D-4E9A-9C51-0ADD1359F564}" name="Column1517" dataDxfId="14940"/>
    <tableColumn id="1528" xr3:uid="{F4D09AA3-73DD-48AF-B366-FC115FBCF684}" name="Column1518" dataDxfId="14939"/>
    <tableColumn id="1529" xr3:uid="{05E8542B-4088-46F2-A7FA-9AA19A961B38}" name="Column1519" dataDxfId="14938"/>
    <tableColumn id="1530" xr3:uid="{7D183009-9659-4EE6-ADB1-40951EA2C002}" name="Column1520" dataDxfId="14937"/>
    <tableColumn id="1531" xr3:uid="{69C14B83-FBF7-4079-B718-DFDE9AAED6DE}" name="Column1521" dataDxfId="14936"/>
    <tableColumn id="1532" xr3:uid="{45473636-B183-4EEC-94E9-82FB90D245BA}" name="Column1522" dataDxfId="14935"/>
    <tableColumn id="1533" xr3:uid="{B7420E2E-4C73-4E7F-8DF3-4B6C2A9590DD}" name="Column1523" dataDxfId="14934"/>
    <tableColumn id="1534" xr3:uid="{71269B91-A7B7-428E-9835-6FF7E9D4EC45}" name="Column1524" dataDxfId="14933"/>
    <tableColumn id="1535" xr3:uid="{755AE0E0-8902-4E34-B4BC-BFF8C70EE49A}" name="Column1525" dataDxfId="14932"/>
    <tableColumn id="1536" xr3:uid="{9CD7D937-0B92-4BD6-8993-3407047A4D59}" name="Column1526" dataDxfId="14931"/>
    <tableColumn id="1537" xr3:uid="{5D85DA48-F339-4B24-A656-1979CCCE998F}" name="Column1527" dataDxfId="14930"/>
    <tableColumn id="1538" xr3:uid="{C8A7D97D-1F0C-4B33-8D41-11A2018917D9}" name="Column1528" dataDxfId="14929"/>
    <tableColumn id="1539" xr3:uid="{854463F0-CBF1-4593-8333-42D86A850717}" name="Column1529" dataDxfId="14928"/>
    <tableColumn id="1540" xr3:uid="{0DCF5032-8587-45D3-860E-1BF083A4511A}" name="Column1530" dataDxfId="14927"/>
    <tableColumn id="1541" xr3:uid="{911D6D58-41F6-407C-ACF3-30F416010B02}" name="Column1531" dataDxfId="14926"/>
    <tableColumn id="1542" xr3:uid="{F7868CFE-65CF-4D32-92F1-059D9634FAD5}" name="Column1532" dataDxfId="14925"/>
    <tableColumn id="1543" xr3:uid="{395812D0-9C36-47DD-919D-00E4CEDAB95E}" name="Column1533" dataDxfId="14924"/>
    <tableColumn id="1544" xr3:uid="{2F38DF45-8879-4353-8BB8-0CD28420A80D}" name="Column1534" dataDxfId="14923"/>
    <tableColumn id="1545" xr3:uid="{4F1EE1B6-C07D-4235-A62E-D7CC57C9BE4C}" name="Column1535" dataDxfId="14922"/>
    <tableColumn id="1546" xr3:uid="{683CE06E-074F-407E-B906-88ADEC606F6E}" name="Column1536" dataDxfId="14921"/>
    <tableColumn id="1547" xr3:uid="{57C98CFE-7D4B-4B22-87CF-0A97B4FE1D2C}" name="Column1537" dataDxfId="14920"/>
    <tableColumn id="1548" xr3:uid="{9E3BAAAD-42C7-4251-95ED-34E16B15454A}" name="Column1538" dataDxfId="14919"/>
    <tableColumn id="1549" xr3:uid="{C2D04204-E92A-420B-AE5B-A3175FED7131}" name="Column1539" dataDxfId="14918"/>
    <tableColumn id="1550" xr3:uid="{D2091B77-D834-4DF1-84DB-3E42BE6C1552}" name="Column1540" dataDxfId="14917"/>
    <tableColumn id="1551" xr3:uid="{643D5458-D72B-4F49-8EFC-5AA9D8B1E517}" name="Column1541" dataDxfId="14916"/>
    <tableColumn id="1552" xr3:uid="{F67AEC53-B4A6-49BB-8E0A-60B82E67F7F2}" name="Column1542" dataDxfId="14915"/>
    <tableColumn id="1553" xr3:uid="{BFDF797E-9E26-41B0-A1FD-62CD659EDCF4}" name="Column1543" dataDxfId="14914"/>
    <tableColumn id="1554" xr3:uid="{1DF1B91F-560E-4C9F-85D1-3E7ED2D25048}" name="Column1544" dataDxfId="14913"/>
    <tableColumn id="1555" xr3:uid="{6C4DCE23-DEBC-4F29-A78F-5B9871D6AF3A}" name="Column1545" dataDxfId="14912"/>
    <tableColumn id="1556" xr3:uid="{219BC716-15D8-4216-A676-419DA36FF1BE}" name="Column1546" dataDxfId="14911"/>
    <tableColumn id="1557" xr3:uid="{A1570A78-85AB-475A-8B14-E29E7C334E61}" name="Column1547" dataDxfId="14910"/>
    <tableColumn id="1558" xr3:uid="{7760FEA8-B38C-4796-AA5D-37D1FB5E7CE9}" name="Column1548" dataDxfId="14909"/>
    <tableColumn id="1559" xr3:uid="{7AC5143E-D8BE-4B48-8EB0-B122A9796C11}" name="Column1549" dataDxfId="14908"/>
    <tableColumn id="1560" xr3:uid="{6A101A6F-CE88-4F50-A073-CD9B21B56F8A}" name="Column1550" dataDxfId="14907"/>
    <tableColumn id="1561" xr3:uid="{0589F0D0-B167-48D5-B95C-9D0B562D7AAC}" name="Column1551" dataDxfId="14906"/>
    <tableColumn id="1562" xr3:uid="{0665C9B8-9E3C-4C9E-813E-3603C0F79A21}" name="Column1552" dataDxfId="14905"/>
    <tableColumn id="1563" xr3:uid="{0B4764BD-32C5-4C0D-8464-0CCE87392E32}" name="Column1553" dataDxfId="14904"/>
    <tableColumn id="1564" xr3:uid="{50AC6BF4-B528-4749-8A08-D3D711970FA1}" name="Column1554" dataDxfId="14903"/>
    <tableColumn id="1565" xr3:uid="{4034552C-6D59-4CC7-8DE9-3B8825FB0A82}" name="Column1555" dataDxfId="14902"/>
    <tableColumn id="1566" xr3:uid="{F494321E-584E-4EEE-8EC3-9D87E8F065D6}" name="Column1556" dataDxfId="14901"/>
    <tableColumn id="1567" xr3:uid="{0391244B-56F3-49B9-A58F-1065C958F3CD}" name="Column1557" dataDxfId="14900"/>
    <tableColumn id="1568" xr3:uid="{86F3F240-2723-4725-A59C-623ADDBB0AFF}" name="Column1558" dataDxfId="14899"/>
    <tableColumn id="1569" xr3:uid="{E505C13F-F8F2-462A-A84D-FD0F3108EA9D}" name="Column1559" dataDxfId="14898"/>
    <tableColumn id="1570" xr3:uid="{9E6976AA-76B3-4FC0-A7E8-706389161F61}" name="Column1560" dataDxfId="14897"/>
    <tableColumn id="1571" xr3:uid="{77280B55-1F71-43B5-B04F-3CD04C069471}" name="Column1561" dataDxfId="14896"/>
    <tableColumn id="1572" xr3:uid="{35D5C65A-A491-40F6-9D20-3D5729054B8D}" name="Column1562" dataDxfId="14895"/>
    <tableColumn id="1573" xr3:uid="{84F0176D-71C7-43A7-92A8-D20F584A4D86}" name="Column1563" dataDxfId="14894"/>
    <tableColumn id="1574" xr3:uid="{4B78A12D-7CFF-4FFF-9507-D7B906FE699D}" name="Column1564" dataDxfId="14893"/>
    <tableColumn id="1575" xr3:uid="{2DDC2B35-C2A9-413F-BE68-A2E76CCF00F5}" name="Column1565" dataDxfId="14892"/>
    <tableColumn id="1576" xr3:uid="{24D502AA-0040-439A-8004-CF876AF0677A}" name="Column1566" dataDxfId="14891"/>
    <tableColumn id="1577" xr3:uid="{C38A43E2-759A-4CDE-8F7E-6AB56C913B66}" name="Column1567" dataDxfId="14890"/>
    <tableColumn id="1578" xr3:uid="{FE1244E0-831C-4124-8EE0-8008F1E466D2}" name="Column1568" dataDxfId="14889"/>
    <tableColumn id="1579" xr3:uid="{C88B7C50-2C0B-45B4-930E-7B6434D2DB3D}" name="Column1569" dataDxfId="14888"/>
    <tableColumn id="1580" xr3:uid="{288116A5-7583-4A07-B881-D47A384BCDE7}" name="Column1570" dataDxfId="14887"/>
    <tableColumn id="1581" xr3:uid="{6D2B04EF-D84D-4144-AD1F-232514DF6C46}" name="Column1571" dataDxfId="14886"/>
    <tableColumn id="1582" xr3:uid="{021DC9F3-B461-4BD1-921E-09004F522998}" name="Column1572" dataDxfId="14885"/>
    <tableColumn id="1583" xr3:uid="{657F7915-0401-4EDC-BCEE-8A5196D14E4A}" name="Column1573" dataDxfId="14884"/>
    <tableColumn id="1584" xr3:uid="{D458D5C1-0F5C-427E-9E36-3C7AC9FBCDAA}" name="Column1574" dataDxfId="14883"/>
    <tableColumn id="1585" xr3:uid="{48DCCCB4-A2A2-4465-BD3F-6F458C0EFA40}" name="Column1575" dataDxfId="14882"/>
    <tableColumn id="1586" xr3:uid="{B0A529E9-F9C8-448D-BBE1-E92563AB5A05}" name="Column1576" dataDxfId="14881"/>
    <tableColumn id="1587" xr3:uid="{FDE0332B-8835-4CA3-916E-C4612B7F7807}" name="Column1577" dataDxfId="14880"/>
    <tableColumn id="1588" xr3:uid="{A6774C8B-63A9-405F-A14A-882F8217CA64}" name="Column1578" dataDxfId="14879"/>
    <tableColumn id="1589" xr3:uid="{CC17B6B6-6DA2-408A-9A2B-10CA90E377F9}" name="Column1579" dataDxfId="14878"/>
    <tableColumn id="1590" xr3:uid="{3A886974-C0D6-40C5-8A09-B5AE68335A84}" name="Column1580" dataDxfId="14877"/>
    <tableColumn id="1591" xr3:uid="{21A4F031-272F-477C-B9CB-395628B95CCD}" name="Column1581" dataDxfId="14876"/>
    <tableColumn id="1592" xr3:uid="{B1638531-5F74-4654-B7EF-FAD379CF6BFA}" name="Column1582" dataDxfId="14875"/>
    <tableColumn id="1593" xr3:uid="{21BCACFA-973D-4C66-8D97-3903EBB18D18}" name="Column1583" dataDxfId="14874"/>
    <tableColumn id="1594" xr3:uid="{77D49D3B-3F9B-4982-864E-F9B4922B3EF2}" name="Column1584" dataDxfId="14873"/>
    <tableColumn id="1595" xr3:uid="{A5B51888-6525-43D7-B9D2-D6B95C5CCCD9}" name="Column1585" dataDxfId="14872"/>
    <tableColumn id="1596" xr3:uid="{13FA6654-12AC-480C-93CB-C64048A3790B}" name="Column1586" dataDxfId="14871"/>
    <tableColumn id="1597" xr3:uid="{1A79C115-8428-4E41-829A-F0A7974D9DF8}" name="Column1587" dataDxfId="14870"/>
    <tableColumn id="1598" xr3:uid="{337D760E-48F5-4FE3-9E5A-EDADBDC5CD7B}" name="Column1588" dataDxfId="14869"/>
    <tableColumn id="1599" xr3:uid="{4AEB6409-FAF0-4A20-BDDD-4ECA63119A30}" name="Column1589" dataDxfId="14868"/>
    <tableColumn id="1600" xr3:uid="{FF529354-B69F-4785-8757-B95DF8899872}" name="Column1590" dataDxfId="14867"/>
    <tableColumn id="1601" xr3:uid="{7EDA9D26-4A9F-4B78-B88F-9146EF05CA16}" name="Column1591" dataDxfId="14866"/>
    <tableColumn id="1602" xr3:uid="{34A6A675-F567-4F48-B591-3DC2B2A188A2}" name="Column1592" dataDxfId="14865"/>
    <tableColumn id="1603" xr3:uid="{FF73CC34-7BE1-41BA-831C-9875C72E855A}" name="Column1593" dataDxfId="14864"/>
    <tableColumn id="1604" xr3:uid="{86827218-02B5-4273-BD2A-AB988D54FB4E}" name="Column1594" dataDxfId="14863"/>
    <tableColumn id="1605" xr3:uid="{7FE1479F-1CE7-49C0-868F-10D35307A7AE}" name="Column1595" dataDxfId="14862"/>
    <tableColumn id="1606" xr3:uid="{29F096D9-2309-4F2A-882F-B7F498CC8178}" name="Column1596" dataDxfId="14861"/>
    <tableColumn id="1607" xr3:uid="{13D19E2B-0FBB-4B94-8023-FB2655001704}" name="Column1597" dataDxfId="14860"/>
    <tableColumn id="1608" xr3:uid="{8A50695F-D14B-4433-8DA6-B6C94EBCC1DB}" name="Column1598" dataDxfId="14859"/>
    <tableColumn id="1609" xr3:uid="{BE452106-6DF4-465A-BACD-082BE4E6B8BF}" name="Column1599" dataDxfId="14858"/>
    <tableColumn id="1610" xr3:uid="{19331FC2-303A-4E83-AF89-4BF0464FCFAF}" name="Column1600" dataDxfId="14857"/>
    <tableColumn id="1611" xr3:uid="{62D69DF4-BDA0-4AF8-9D2A-C99D36868905}" name="Column1601" dataDxfId="14856"/>
    <tableColumn id="1612" xr3:uid="{C1DA5774-28D4-4EC7-A57C-DF226D6CAECF}" name="Column1602" dataDxfId="14855"/>
    <tableColumn id="1613" xr3:uid="{F8236913-0359-4630-8D65-7B4F66C7C7EF}" name="Column1603" dataDxfId="14854"/>
    <tableColumn id="1614" xr3:uid="{DBFD281F-654B-45A3-BD50-73324681963C}" name="Column1604" dataDxfId="14853"/>
    <tableColumn id="1615" xr3:uid="{9EE842FD-2431-47FB-906D-C8F7182148C9}" name="Column1605" dataDxfId="14852"/>
    <tableColumn id="1616" xr3:uid="{6721B910-58E9-4015-8530-1063D376C07B}" name="Column1606" dataDxfId="14851"/>
    <tableColumn id="1617" xr3:uid="{12FEEE44-C0CB-4E7B-96CC-BC9E43A76434}" name="Column1607" dataDxfId="14850"/>
    <tableColumn id="1618" xr3:uid="{8EB474EB-F3DE-44D3-9B14-B85648B2C373}" name="Column1608" dataDxfId="14849"/>
    <tableColumn id="1619" xr3:uid="{FB571A01-6A29-40CB-9B89-FD28E174680A}" name="Column1609" dataDxfId="14848"/>
    <tableColumn id="1620" xr3:uid="{12B3A53E-42B8-43AF-A482-68D7CD2B822E}" name="Column1610" dataDxfId="14847"/>
    <tableColumn id="1621" xr3:uid="{F4805605-822B-4BFE-8192-4BBFF53528C6}" name="Column1611" dataDxfId="14846"/>
    <tableColumn id="1622" xr3:uid="{45911E3E-1876-4A4B-B253-15C8845156FD}" name="Column1612" dataDxfId="14845"/>
    <tableColumn id="1623" xr3:uid="{B9CF87D0-DC59-4239-890B-E13BD9CBE6DA}" name="Column1613" dataDxfId="14844"/>
    <tableColumn id="1624" xr3:uid="{71319C42-FBE0-4451-9E46-B12BA9547343}" name="Column1614" dataDxfId="14843"/>
    <tableColumn id="1625" xr3:uid="{DB05C00E-7DCB-49D4-A933-D0EC447FEE47}" name="Column1615" dataDxfId="14842"/>
    <tableColumn id="1626" xr3:uid="{F0ED9227-5C54-4B18-A853-EBC3C95C6D12}" name="Column1616" dataDxfId="14841"/>
    <tableColumn id="1627" xr3:uid="{852B5420-B528-4276-B399-7112B3BDF21C}" name="Column1617" dataDxfId="14840"/>
    <tableColumn id="1628" xr3:uid="{82579216-8D5E-4D80-B9DD-254EC7DC46DB}" name="Column1618" dataDxfId="14839"/>
    <tableColumn id="1629" xr3:uid="{0953B572-1190-4CCF-A93B-48072B7A825A}" name="Column1619" dataDxfId="14838"/>
    <tableColumn id="1630" xr3:uid="{964BD092-61BD-4116-AF97-121A8C01F77C}" name="Column1620" dataDxfId="14837"/>
    <tableColumn id="1631" xr3:uid="{F8F2A41F-1A17-4795-BFC5-CCE25AC562FA}" name="Column1621" dataDxfId="14836"/>
    <tableColumn id="1632" xr3:uid="{4127E43C-5624-44D4-B0FD-10539AD8923E}" name="Column1622" dataDxfId="14835"/>
    <tableColumn id="1633" xr3:uid="{BB31E05F-336F-4DFB-98B9-EF0230814C02}" name="Column1623" dataDxfId="14834"/>
    <tableColumn id="1634" xr3:uid="{82B730D4-3D27-47BD-BC89-11E46C363A41}" name="Column1624" dataDxfId="14833"/>
    <tableColumn id="1635" xr3:uid="{9991430C-8527-49C8-BC4C-063734F9F214}" name="Column1625" dataDxfId="14832"/>
    <tableColumn id="1636" xr3:uid="{D3588F80-9B29-497B-83D8-E3075A842138}" name="Column1626" dataDxfId="14831"/>
    <tableColumn id="1637" xr3:uid="{645A71B7-14C7-45B6-9D18-B473F10257F3}" name="Column1627" dataDxfId="14830"/>
    <tableColumn id="1638" xr3:uid="{3154ED71-E75C-47A2-9959-A3F0439C34E8}" name="Column1628" dataDxfId="14829"/>
    <tableColumn id="1639" xr3:uid="{83C33D85-E31D-46C4-B73D-BFD2570C38F7}" name="Column1629" dataDxfId="14828"/>
    <tableColumn id="1640" xr3:uid="{0E720059-D4EE-45D6-8EBB-C5B68A82DE68}" name="Column1630" dataDxfId="14827"/>
    <tableColumn id="1641" xr3:uid="{00845FA9-5609-4F23-8BE5-7E9E8E9A0114}" name="Column1631" dataDxfId="14826"/>
    <tableColumn id="1642" xr3:uid="{D57E7B72-FE18-4462-9944-96C019996E2A}" name="Column1632" dataDxfId="14825"/>
    <tableColumn id="1643" xr3:uid="{3ED61B67-A21C-4F1F-A253-1FDCEDBDD9DD}" name="Column1633" dataDxfId="14824"/>
    <tableColumn id="1644" xr3:uid="{EFF80D69-CCC9-441E-AC74-AA2A6D6049ED}" name="Column1634" dataDxfId="14823"/>
    <tableColumn id="1645" xr3:uid="{6F954264-DEB6-4E17-85A9-F81ECD661528}" name="Column1635" dataDxfId="14822"/>
    <tableColumn id="1646" xr3:uid="{CCCD7608-4C27-436B-8205-B6DAD339FD4C}" name="Column1636" dataDxfId="14821"/>
    <tableColumn id="1647" xr3:uid="{55F1B99B-578D-47E6-9AEF-2A44CE9F3C9F}" name="Column1637" dataDxfId="14820"/>
    <tableColumn id="1648" xr3:uid="{5EBDE1AE-5EBE-4A7F-91CC-01EC7B69814A}" name="Column1638" dataDxfId="14819"/>
    <tableColumn id="1649" xr3:uid="{EE881D28-C32A-4823-8AE3-CF5C046ACC6B}" name="Column1639" dataDxfId="14818"/>
    <tableColumn id="1650" xr3:uid="{B11E4670-206A-4EE0-A578-37739F4FC0E0}" name="Column1640" dataDxfId="14817"/>
    <tableColumn id="1651" xr3:uid="{69ED8CFC-4E78-4D51-B5A9-4F07A55FC0DC}" name="Column1641" dataDxfId="14816"/>
    <tableColumn id="1652" xr3:uid="{71719F7C-D06E-4FDB-A584-EEB1BB70489E}" name="Column1642" dataDxfId="14815"/>
    <tableColumn id="1653" xr3:uid="{B7B49A9B-C581-4912-83DF-92EF9A8FC3CC}" name="Column1643" dataDxfId="14814"/>
    <tableColumn id="1654" xr3:uid="{6AB7CA1B-6244-4EF8-9FDA-F557A2AA6062}" name="Column1644" dataDxfId="14813"/>
    <tableColumn id="1655" xr3:uid="{2472664A-AAE1-4243-B8DD-2D7F5FE7BABD}" name="Column1645" dataDxfId="14812"/>
    <tableColumn id="1656" xr3:uid="{479B72B8-2A22-460D-B6DC-3D22B95F8561}" name="Column1646" dataDxfId="14811"/>
    <tableColumn id="1657" xr3:uid="{7CB74179-0AB5-4551-B699-1537980D2758}" name="Column1647" dataDxfId="14810"/>
    <tableColumn id="1658" xr3:uid="{2A33D7A9-D995-437E-AD09-676D16FDF2FC}" name="Column1648" dataDxfId="14809"/>
    <tableColumn id="1659" xr3:uid="{47509ED1-1041-457B-9E44-C8F59160E7F8}" name="Column1649" dataDxfId="14808"/>
    <tableColumn id="1660" xr3:uid="{C336C5D6-5C7C-4483-8C0F-23DDC53503A8}" name="Column1650" dataDxfId="14807"/>
    <tableColumn id="1661" xr3:uid="{22BF23B6-8953-475F-917B-6F2570EA1796}" name="Column1651" dataDxfId="14806"/>
    <tableColumn id="1662" xr3:uid="{3021456D-7DEE-41E5-8B5A-BB50D6F17576}" name="Column1652" dataDxfId="14805"/>
    <tableColumn id="1663" xr3:uid="{8D5A0560-FF5F-4E4F-A76D-45EEDF5A30FF}" name="Column1653" dataDxfId="14804"/>
    <tableColumn id="1664" xr3:uid="{2626DF98-6B02-4CC6-8727-9C9287C5FCB5}" name="Column1654" dataDxfId="14803"/>
    <tableColumn id="1665" xr3:uid="{184FD153-5BE9-4BF8-AB64-200D233189E8}" name="Column1655" dataDxfId="14802"/>
    <tableColumn id="1666" xr3:uid="{5D7BBF9C-ABFF-4D1C-BB3A-E6AECB02E98E}" name="Column1656" dataDxfId="14801"/>
    <tableColumn id="1667" xr3:uid="{BA041B5A-2198-40F2-B076-85CB4A60B388}" name="Column1657" dataDxfId="14800"/>
    <tableColumn id="1668" xr3:uid="{C9C71353-F121-4ACE-A6F4-69D7BD0AC727}" name="Column1658" dataDxfId="14799"/>
    <tableColumn id="1669" xr3:uid="{48601E10-5A0A-4E30-A1C4-CAF3F2AAC4D2}" name="Column1659" dataDxfId="14798"/>
    <tableColumn id="1670" xr3:uid="{867622C1-99B4-41F5-A67E-788383F28F6D}" name="Column1660" dataDxfId="14797"/>
    <tableColumn id="1671" xr3:uid="{BA0FBC9E-AF40-442E-95D1-413974EF6822}" name="Column1661" dataDxfId="14796"/>
    <tableColumn id="1672" xr3:uid="{84D6ED91-4D60-46EE-8886-FCAC0350E8DF}" name="Column1662" dataDxfId="14795"/>
    <tableColumn id="1673" xr3:uid="{3D7820BF-D2AA-4BD5-98F5-29701355055B}" name="Column1663" dataDxfId="14794"/>
    <tableColumn id="1674" xr3:uid="{07588F9F-1FA0-4ACA-989D-BC7EED1A72E3}" name="Column1664" dataDxfId="14793"/>
    <tableColumn id="1675" xr3:uid="{77E434D8-229E-4F55-8AA8-238AF064E4E0}" name="Column1665" dataDxfId="14792"/>
    <tableColumn id="1676" xr3:uid="{ECCB346B-9298-4544-96B6-83D4997A8370}" name="Column1666" dataDxfId="14791"/>
    <tableColumn id="1677" xr3:uid="{DD502D6F-BE16-4572-A960-631C83003257}" name="Column1667" dataDxfId="14790"/>
    <tableColumn id="1678" xr3:uid="{8B007930-D61F-4F32-87C1-362B493DF3DB}" name="Column1668" dataDxfId="14789"/>
    <tableColumn id="1679" xr3:uid="{FB6A318C-B1E9-42AE-ABFF-864F969CF345}" name="Column1669" dataDxfId="14788"/>
    <tableColumn id="1680" xr3:uid="{0FCCA61A-4EAB-4B7F-97A6-BABD6E2DD97A}" name="Column1670" dataDxfId="14787"/>
    <tableColumn id="1681" xr3:uid="{5F4C92A4-FB7F-48FF-8C83-1BBFA3AE3A85}" name="Column1671" dataDxfId="14786"/>
    <tableColumn id="1682" xr3:uid="{7DAD9CBB-BF81-4835-AD4C-EB0CAA8A1FFE}" name="Column1672" dataDxfId="14785"/>
    <tableColumn id="1683" xr3:uid="{F7C29E2D-CA81-4EB6-9D12-58B3CB9F2EB2}" name="Column1673" dataDxfId="14784"/>
    <tableColumn id="1684" xr3:uid="{BCDA74BB-B794-460B-BE25-2094B69F706C}" name="Column1674" dataDxfId="14783"/>
    <tableColumn id="1685" xr3:uid="{17CB6CD0-CF25-49B7-B823-75EEBEBBDEC2}" name="Column1675" dataDxfId="14782"/>
    <tableColumn id="1686" xr3:uid="{57A8533E-949D-414D-A63B-DB05FE50B93A}" name="Column1676" dataDxfId="14781"/>
    <tableColumn id="1687" xr3:uid="{4BDAE366-75D5-483B-A434-42084022B31A}" name="Column1677" dataDxfId="14780"/>
    <tableColumn id="1688" xr3:uid="{9264797D-FE17-4ACB-99F5-8FFC4B184856}" name="Column1678" dataDxfId="14779"/>
    <tableColumn id="1689" xr3:uid="{B4258874-9ED3-4675-ADFA-290981901786}" name="Column1679" dataDxfId="14778"/>
    <tableColumn id="1690" xr3:uid="{15A976C3-B7F9-4F8E-A5E9-5E29EA91D887}" name="Column1680" dataDxfId="14777"/>
    <tableColumn id="1691" xr3:uid="{6F4B72D8-F9CB-4991-B1F1-79A18B017D18}" name="Column1681" dataDxfId="14776"/>
    <tableColumn id="1692" xr3:uid="{2DFE99BE-24F5-4F70-B10E-D7291E919CA7}" name="Column1682" dataDxfId="14775"/>
    <tableColumn id="1693" xr3:uid="{D1B22A9F-A90C-4FF2-BEB8-0C546013BB87}" name="Column1683" dataDxfId="14774"/>
    <tableColumn id="1694" xr3:uid="{CE536277-D816-4467-9A35-F96126BD5C11}" name="Column1684" dataDxfId="14773"/>
    <tableColumn id="1695" xr3:uid="{C8FC04CE-A88A-48AF-87FC-829B65B696B7}" name="Column1685" dataDxfId="14772"/>
    <tableColumn id="1696" xr3:uid="{7684C750-4475-432D-AD4B-A3AB81C57051}" name="Column1686" dataDxfId="14771"/>
    <tableColumn id="1697" xr3:uid="{5449FF9F-63B2-48F2-B014-072E66180EE1}" name="Column1687" dataDxfId="14770"/>
    <tableColumn id="1698" xr3:uid="{255910BE-716A-4247-B47A-EA5E31D22517}" name="Column1688" dataDxfId="14769"/>
    <tableColumn id="1699" xr3:uid="{5CA8BA13-08C5-43F2-B74F-ACE81C6D743C}" name="Column1689" dataDxfId="14768"/>
    <tableColumn id="1700" xr3:uid="{4C33D33D-D8D8-4109-B2E5-E8418488A3AC}" name="Column1690" dataDxfId="14767"/>
    <tableColumn id="1701" xr3:uid="{A13DC24E-F7C3-4EF0-BC7F-80F4BA6785E3}" name="Column1691" dataDxfId="14766"/>
    <tableColumn id="1702" xr3:uid="{B98073AF-0EB1-44F6-A897-5F2E78FFD03D}" name="Column1692" dataDxfId="14765"/>
    <tableColumn id="1703" xr3:uid="{8AA90391-F5F3-4D65-A037-E3B0A240A091}" name="Column1693" dataDxfId="14764"/>
    <tableColumn id="1704" xr3:uid="{AFA9F767-9145-4C24-A759-7625271D8E70}" name="Column1694" dataDxfId="14763"/>
    <tableColumn id="1705" xr3:uid="{5B3498B8-2A19-4A14-8F34-FB9C93C4AAFF}" name="Column1695" dataDxfId="14762"/>
    <tableColumn id="1706" xr3:uid="{C0553C06-A5D7-4E5F-AA25-40B307576A29}" name="Column1696" dataDxfId="14761"/>
    <tableColumn id="1707" xr3:uid="{9DA4C689-C616-4E69-875A-F6155225268E}" name="Column1697" dataDxfId="14760"/>
    <tableColumn id="1708" xr3:uid="{DFCB945D-30EC-4C2E-AC26-368F83828EC6}" name="Column1698" dataDxfId="14759"/>
    <tableColumn id="1709" xr3:uid="{2CBE1E24-4016-4084-9B64-4B8DCA98A480}" name="Column1699" dataDxfId="14758"/>
    <tableColumn id="1710" xr3:uid="{8704EE91-BD4C-4906-9302-DD39F8687002}" name="Column1700" dataDxfId="14757"/>
    <tableColumn id="1711" xr3:uid="{7E0B0977-C75C-4B35-AD6C-B83EF363E25A}" name="Column1701" dataDxfId="14756"/>
    <tableColumn id="1712" xr3:uid="{CBEA30F9-8BDC-4AED-B85D-D5BA9AAA6A55}" name="Column1702" dataDxfId="14755"/>
    <tableColumn id="1713" xr3:uid="{ACD1AAFB-01B0-47EA-AC52-5BB3884DE96D}" name="Column1703" dataDxfId="14754"/>
    <tableColumn id="1714" xr3:uid="{A4A34767-00A1-4FFE-AD68-691196C39475}" name="Column1704" dataDxfId="14753"/>
    <tableColumn id="1715" xr3:uid="{5C996692-DA54-45C7-BA61-2D82D7EF97FC}" name="Column1705" dataDxfId="14752"/>
    <tableColumn id="1716" xr3:uid="{682FFEA4-C489-4D8D-869E-8BE7D7B50005}" name="Column1706" dataDxfId="14751"/>
    <tableColumn id="1717" xr3:uid="{38496ADA-96E1-445B-8A38-DB5A1E259BF9}" name="Column1707" dataDxfId="14750"/>
    <tableColumn id="1718" xr3:uid="{F3D668C2-DAF6-41C8-9663-9530F6716721}" name="Column1708" dataDxfId="14749"/>
    <tableColumn id="1719" xr3:uid="{64557FC7-C3DE-41AC-9F28-FBFA28CCA2FC}" name="Column1709" dataDxfId="14748"/>
    <tableColumn id="1720" xr3:uid="{C4211224-2AB7-4567-98EA-EBBA091A76EE}" name="Column1710" dataDxfId="14747"/>
    <tableColumn id="1721" xr3:uid="{C43BEF79-9241-4868-96EF-55C88725DBCB}" name="Column1711" dataDxfId="14746"/>
    <tableColumn id="1722" xr3:uid="{8671C0E4-59AD-4C53-B304-26F580AD7EB3}" name="Column1712" dataDxfId="14745"/>
    <tableColumn id="1723" xr3:uid="{C894A358-69B1-445E-833D-DB257B4EC0BE}" name="Column1713" dataDxfId="14744"/>
    <tableColumn id="1724" xr3:uid="{8C004AE8-C0F2-4C8E-B5D6-07EDB52487E7}" name="Column1714" dataDxfId="14743"/>
    <tableColumn id="1725" xr3:uid="{BC731D2E-94AE-4891-801C-9E3B263404BD}" name="Column1715" dataDxfId="14742"/>
    <tableColumn id="1726" xr3:uid="{28A6E603-5163-45D2-B0B6-A0716F567170}" name="Column1716" dataDxfId="14741"/>
    <tableColumn id="1727" xr3:uid="{9D7FB98B-B47D-445E-BB8E-7BEDFA3DD161}" name="Column1717" dataDxfId="14740"/>
    <tableColumn id="1728" xr3:uid="{C69FC31F-E143-4255-9D9D-C118AD10B217}" name="Column1718" dataDxfId="14739"/>
    <tableColumn id="1729" xr3:uid="{A5205A06-8E33-44A4-9D0C-341D04856F4A}" name="Column1719" dataDxfId="14738"/>
    <tableColumn id="1730" xr3:uid="{6A03CA0F-0F6D-4D01-AA62-EFA85D7FA821}" name="Column1720" dataDxfId="14737"/>
    <tableColumn id="1731" xr3:uid="{2D03FD7A-EB7D-4155-BDA2-308CBCD64192}" name="Column1721" dataDxfId="14736"/>
    <tableColumn id="1732" xr3:uid="{926FCE54-7EF0-4CE0-B2E0-CE141E89E137}" name="Column1722" dataDxfId="14735"/>
    <tableColumn id="1733" xr3:uid="{F7687281-E915-4EE9-B32C-D82281E656D1}" name="Column1723" dataDxfId="14734"/>
    <tableColumn id="1734" xr3:uid="{EB2C2C57-57B1-4005-AF79-BCA5B17F089D}" name="Column1724" dataDxfId="14733"/>
    <tableColumn id="1735" xr3:uid="{DA612793-A760-4339-BDFB-F7C3230AC7BC}" name="Column1725" dataDxfId="14732"/>
    <tableColumn id="1736" xr3:uid="{50624F86-67D6-4128-B28C-427B095D13D1}" name="Column1726" dataDxfId="14731"/>
    <tableColumn id="1737" xr3:uid="{8EAD4792-0D4A-49F9-BC94-1330B237BDCF}" name="Column1727" dataDxfId="14730"/>
    <tableColumn id="1738" xr3:uid="{D6DA4EC4-EB15-4B9D-B985-D9243318813F}" name="Column1728" dataDxfId="14729"/>
    <tableColumn id="1739" xr3:uid="{2040740D-3553-425D-B587-1838B5A36564}" name="Column1729" dataDxfId="14728"/>
    <tableColumn id="1740" xr3:uid="{70055AD7-44C6-44F3-AB22-F82DED3A9842}" name="Column1730" dataDxfId="14727"/>
    <tableColumn id="1741" xr3:uid="{56899619-B778-405B-9235-CB1C95C6CE1D}" name="Column1731" dataDxfId="14726"/>
    <tableColumn id="1742" xr3:uid="{0ED074AF-D03C-422E-B0D9-7B33801C4D5E}" name="Column1732" dataDxfId="14725"/>
    <tableColumn id="1743" xr3:uid="{2CBCB3B3-DE17-4F4C-BB6C-5673E5945791}" name="Column1733" dataDxfId="14724"/>
    <tableColumn id="1744" xr3:uid="{39F0A386-5603-4B15-82CC-A28312234E3C}" name="Column1734" dataDxfId="14723"/>
    <tableColumn id="1745" xr3:uid="{7F2306B0-38B0-4659-ACBF-94B266CBB8E1}" name="Column1735" dataDxfId="14722"/>
    <tableColumn id="1746" xr3:uid="{29D94F10-6F82-4072-A373-368744F48C22}" name="Column1736" dataDxfId="14721"/>
    <tableColumn id="1747" xr3:uid="{C29AC008-4B1F-439F-9DB6-173ACAB60E7B}" name="Column1737" dataDxfId="14720"/>
    <tableColumn id="1748" xr3:uid="{CB06CFC0-2F8F-4944-8D27-7217BA09237D}" name="Column1738" dataDxfId="14719"/>
    <tableColumn id="1749" xr3:uid="{480DAAF4-5885-4E63-89B0-2FA0077D5395}" name="Column1739" dataDxfId="14718"/>
    <tableColumn id="1750" xr3:uid="{C8B6F9FE-4D85-490E-8229-B677F828B680}" name="Column1740" dataDxfId="14717"/>
    <tableColumn id="1751" xr3:uid="{7684D88D-7B44-48A2-94F1-C4C8492682C8}" name="Column1741" dataDxfId="14716"/>
    <tableColumn id="1752" xr3:uid="{3298FE23-D3BB-477A-85A9-3CC39D324BA2}" name="Column1742" dataDxfId="14715"/>
    <tableColumn id="1753" xr3:uid="{2426E385-31C4-4312-A394-584A269CD18E}" name="Column1743" dataDxfId="14714"/>
    <tableColumn id="1754" xr3:uid="{3C03075E-8856-43D9-A819-638A9F79CC50}" name="Column1744" dataDxfId="14713"/>
    <tableColumn id="1755" xr3:uid="{95954CCE-DBEF-4BA6-B1DF-719DD764DA5E}" name="Column1745" dataDxfId="14712"/>
    <tableColumn id="1756" xr3:uid="{0C4C23F4-5FE5-4ED4-B393-43CDA5BB76D1}" name="Column1746" dataDxfId="14711"/>
    <tableColumn id="1757" xr3:uid="{1C59995A-A2B9-44B0-84A2-6D1EFE125D32}" name="Column1747" dataDxfId="14710"/>
    <tableColumn id="1758" xr3:uid="{8B6CAC38-CB71-4117-8A5D-AB7771AB0679}" name="Column1748" dataDxfId="14709"/>
    <tableColumn id="1759" xr3:uid="{6D719547-25F0-4447-B6AC-BC0CD9A7B60C}" name="Column1749" dataDxfId="14708"/>
    <tableColumn id="1760" xr3:uid="{A8185534-185F-4C43-8D3A-D5A4011B3EB0}" name="Column1750" dataDxfId="14707"/>
    <tableColumn id="1761" xr3:uid="{30714AD0-EFE2-40AF-A792-7B6A2BE97E39}" name="Column1751" dataDxfId="14706"/>
    <tableColumn id="1762" xr3:uid="{DD232B96-DE47-4578-BBF8-1A704CBA4925}" name="Column1752" dataDxfId="14705"/>
    <tableColumn id="1763" xr3:uid="{C5F5366A-2C3C-408F-B47C-667B00E4C13F}" name="Column1753" dataDxfId="14704"/>
    <tableColumn id="1764" xr3:uid="{C72B04CE-6A6B-4076-AAA9-51450D8EC330}" name="Column1754" dataDxfId="14703"/>
    <tableColumn id="1765" xr3:uid="{53275CAE-2CB2-49E9-87B5-F6E4F5A95DE7}" name="Column1755" dataDxfId="14702"/>
    <tableColumn id="1766" xr3:uid="{AAEE0E69-3AA4-4CCD-8A93-A137D3F576CF}" name="Column1756" dataDxfId="14701"/>
    <tableColumn id="1767" xr3:uid="{5E24152D-9BAE-48DD-8598-D407D6A0E016}" name="Column1757" dataDxfId="14700"/>
    <tableColumn id="1768" xr3:uid="{F0339879-1B8E-4C1E-8833-3D42DB0712AF}" name="Column1758" dataDxfId="14699"/>
    <tableColumn id="1769" xr3:uid="{9DAC53A4-828F-4CB6-8E8E-C6C73B79B5F6}" name="Column1759" dataDxfId="14698"/>
    <tableColumn id="1770" xr3:uid="{88861EC0-9A90-497B-A1F5-DE5896C78BD3}" name="Column1760" dataDxfId="14697"/>
    <tableColumn id="1771" xr3:uid="{EE3F2F5B-5BC6-4E89-BF88-F8981FDC7E2A}" name="Column1761" dataDxfId="14696"/>
    <tableColumn id="1772" xr3:uid="{00B20380-F44D-49C9-8B84-0F3B187AF1E6}" name="Column1762" dataDxfId="14695"/>
    <tableColumn id="1773" xr3:uid="{7AA5CD60-0526-4609-8775-9DE926029095}" name="Column1763" dataDxfId="14694"/>
    <tableColumn id="1774" xr3:uid="{69D9D1C6-FB89-4759-830F-918594D31463}" name="Column1764" dataDxfId="14693"/>
    <tableColumn id="1775" xr3:uid="{36415B58-9418-4C8D-AF69-6881C37106CA}" name="Column1765" dataDxfId="14692"/>
    <tableColumn id="1776" xr3:uid="{08C34B15-E5F9-4BDD-B77B-BA92DCE3AB65}" name="Column1766" dataDxfId="14691"/>
    <tableColumn id="1777" xr3:uid="{5BEB8E20-814A-477E-90BE-405EC5850B5C}" name="Column1767" dataDxfId="14690"/>
    <tableColumn id="1778" xr3:uid="{6B414D8B-DF27-4E60-9A76-CC70406F0E17}" name="Column1768" dataDxfId="14689"/>
    <tableColumn id="1779" xr3:uid="{580C44A3-50D6-47D8-BF59-DAF94FC5AF26}" name="Column1769" dataDxfId="14688"/>
    <tableColumn id="1780" xr3:uid="{1DDA1CBB-85AC-406C-93BF-B03071F124E8}" name="Column1770" dataDxfId="14687"/>
    <tableColumn id="1781" xr3:uid="{0CA7803A-162D-4280-B0CB-1E170D51EA50}" name="Column1771" dataDxfId="14686"/>
    <tableColumn id="1782" xr3:uid="{0E304BC5-2BC5-4A56-9BA8-ED9546DB4FD3}" name="Column1772" dataDxfId="14685"/>
    <tableColumn id="1783" xr3:uid="{A087AB35-81FA-4921-A297-AAC5B52F16B9}" name="Column1773" dataDxfId="14684"/>
    <tableColumn id="1784" xr3:uid="{C91F662E-E8A9-4F9E-92C1-09B47EE913A3}" name="Column1774" dataDxfId="14683"/>
    <tableColumn id="1785" xr3:uid="{74CB9BDD-3E4C-4EE9-AF95-D586BFA8F693}" name="Column1775" dataDxfId="14682"/>
    <tableColumn id="1786" xr3:uid="{079B8087-2873-4DC5-9ED1-A2E2C01A7D0E}" name="Column1776" dataDxfId="14681"/>
    <tableColumn id="1787" xr3:uid="{2972DC49-3C72-4174-90AA-CBC198DA6845}" name="Column1777" dataDxfId="14680"/>
    <tableColumn id="1788" xr3:uid="{39BC82CF-410E-442F-BFC2-F12B9DB0ADC3}" name="Column1778" dataDxfId="14679"/>
    <tableColumn id="1789" xr3:uid="{E1EBE32F-D707-4C30-A465-D85CFC96B971}" name="Column1779" dataDxfId="14678"/>
    <tableColumn id="1790" xr3:uid="{3D12F12B-652C-4C94-8F55-C29158CD87BF}" name="Column1780" dataDxfId="14677"/>
    <tableColumn id="1791" xr3:uid="{B94F8207-64D6-482F-8C8F-22AD3B8F4E93}" name="Column1781" dataDxfId="14676"/>
    <tableColumn id="1792" xr3:uid="{42FD141E-63C4-4D76-B3AA-5202DBF281E6}" name="Column1782" dataDxfId="14675"/>
    <tableColumn id="1793" xr3:uid="{9E480C02-A32B-49DB-B22C-EA1B57EACBB4}" name="Column1783" dataDxfId="14674"/>
    <tableColumn id="1794" xr3:uid="{3D737C71-5E94-4959-8C7B-C349823EA093}" name="Column1784" dataDxfId="14673"/>
    <tableColumn id="1795" xr3:uid="{829C65B6-57F5-468F-B3AC-9376CF1650B6}" name="Column1785" dataDxfId="14672"/>
    <tableColumn id="1796" xr3:uid="{E2F7A2CB-8C8E-4DDE-A1E2-17C330B94D73}" name="Column1786" dataDxfId="14671"/>
    <tableColumn id="1797" xr3:uid="{86ED71F1-2C56-43F0-81AD-C5FF9580B560}" name="Column1787" dataDxfId="14670"/>
    <tableColumn id="1798" xr3:uid="{990A5D7B-0598-4249-8CA8-63E89C4E56A1}" name="Column1788" dataDxfId="14669"/>
    <tableColumn id="1799" xr3:uid="{7C8597F3-1A6D-43C6-BD3C-9FADD130C0A5}" name="Column1789" dataDxfId="14668"/>
    <tableColumn id="1800" xr3:uid="{151083CB-1160-49B0-8D4A-6EA52A414BD2}" name="Column1790" dataDxfId="14667"/>
    <tableColumn id="1801" xr3:uid="{195499C7-B918-476B-A1C4-F31F7951EF1D}" name="Column1791" dataDxfId="14666"/>
    <tableColumn id="1802" xr3:uid="{49D213A9-AE78-45EB-B7BA-411196E601F7}" name="Column1792" dataDxfId="14665"/>
    <tableColumn id="1803" xr3:uid="{62D0B4C3-4A01-4D9F-8155-845A8C49F104}" name="Column1793" dataDxfId="14664"/>
    <tableColumn id="1804" xr3:uid="{7DCA2F82-F7B1-46BC-A5B8-BC198E8F11E2}" name="Column1794" dataDxfId="14663"/>
    <tableColumn id="1805" xr3:uid="{0E148A1F-B5AC-49DD-B9F4-1A3B9E404994}" name="Column1795" dataDxfId="14662"/>
    <tableColumn id="1806" xr3:uid="{BBDF1B40-442B-434A-A50D-0992D3E501B0}" name="Column1796" dataDxfId="14661"/>
    <tableColumn id="1807" xr3:uid="{9EC620E0-5EC9-4D15-9129-341DAB4C43CA}" name="Column1797" dataDxfId="14660"/>
    <tableColumn id="1808" xr3:uid="{0C90F46F-920A-401B-8269-42DFDF942F93}" name="Column1798" dataDxfId="14659"/>
    <tableColumn id="1809" xr3:uid="{881D8E28-00B9-4E66-A453-2E2E9307A689}" name="Column1799" dataDxfId="14658"/>
    <tableColumn id="1810" xr3:uid="{8B121F92-A61E-4DA8-B3B1-69049BC24711}" name="Column1800" dataDxfId="14657"/>
    <tableColumn id="1811" xr3:uid="{8C344229-F433-4FD5-A623-74D2B6C2FA72}" name="Column1801" dataDxfId="14656"/>
    <tableColumn id="1812" xr3:uid="{B13553F1-6F13-4D00-8DBC-6E4208351EC4}" name="Column1802" dataDxfId="14655"/>
    <tableColumn id="1813" xr3:uid="{FF0C1B58-AA35-44A0-976C-C2293C621ED7}" name="Column1803" dataDxfId="14654"/>
    <tableColumn id="1814" xr3:uid="{2E98EF89-FE38-44AF-BC39-B6634AFF3D2C}" name="Column1804" dataDxfId="14653"/>
    <tableColumn id="1815" xr3:uid="{3B78FD25-C822-4707-898F-6BD3A27A0092}" name="Column1805" dataDxfId="14652"/>
    <tableColumn id="1816" xr3:uid="{C8FA2A90-CC8F-4795-B0AB-BE24440A2A7C}" name="Column1806" dataDxfId="14651"/>
    <tableColumn id="1817" xr3:uid="{0CA9CA89-7E06-42AB-8EDB-E469EDF56481}" name="Column1807" dataDxfId="14650"/>
    <tableColumn id="1818" xr3:uid="{8EACBDD7-3CCC-460A-9ADC-37C5D41E53F5}" name="Column1808" dataDxfId="14649"/>
    <tableColumn id="1819" xr3:uid="{3424B018-FCE8-4E34-86DB-C4292935DBEE}" name="Column1809" dataDxfId="14648"/>
    <tableColumn id="1820" xr3:uid="{B6D3E5A5-6F96-4DB8-B105-7939CB8E2DAB}" name="Column1810" dataDxfId="14647"/>
    <tableColumn id="1821" xr3:uid="{A68404ED-E42A-43A3-8090-0FD9963F3119}" name="Column1811" dataDxfId="14646"/>
    <tableColumn id="1822" xr3:uid="{5B9D09ED-6026-422C-A807-59A7838D5F64}" name="Column1812" dataDxfId="14645"/>
    <tableColumn id="1823" xr3:uid="{89F63B0E-2D70-4FE8-BC88-A49F08ECCBA8}" name="Column1813" dataDxfId="14644"/>
    <tableColumn id="1824" xr3:uid="{10C5609F-9CB9-4804-8776-70C2A27DF7BF}" name="Column1814" dataDxfId="14643"/>
    <tableColumn id="1825" xr3:uid="{24C6469B-3C34-4FCD-84C0-31047A2E9E45}" name="Column1815" dataDxfId="14642"/>
    <tableColumn id="1826" xr3:uid="{5149DB74-9165-424C-A31E-296DA5CBCD0F}" name="Column1816" dataDxfId="14641"/>
    <tableColumn id="1827" xr3:uid="{6F029C39-29B9-4A2E-9C73-F6580AA261C4}" name="Column1817" dataDxfId="14640"/>
    <tableColumn id="1828" xr3:uid="{553ED081-7CBB-4A19-B296-883E0F83A448}" name="Column1818" dataDxfId="14639"/>
    <tableColumn id="1829" xr3:uid="{5020F2F6-5556-4765-8495-43B44844EB54}" name="Column1819" dataDxfId="14638"/>
    <tableColumn id="1830" xr3:uid="{6D677E7F-CECF-4921-B4D1-BA96DA654931}" name="Column1820" dataDxfId="14637"/>
    <tableColumn id="1831" xr3:uid="{75B36A03-2F98-4402-8F34-D01093AD5C13}" name="Column1821" dataDxfId="14636"/>
    <tableColumn id="1832" xr3:uid="{E6DE7303-7952-4424-A041-7B2E1C57BA31}" name="Column1822" dataDxfId="14635"/>
    <tableColumn id="1833" xr3:uid="{77F4938B-9BC8-42D4-B43E-48D7F8502A69}" name="Column1823" dataDxfId="14634"/>
    <tableColumn id="1834" xr3:uid="{DB7A524F-FF01-4D22-88E1-0AEAD09E788E}" name="Column1824" dataDxfId="14633"/>
    <tableColumn id="1835" xr3:uid="{6A86794C-ADA8-477F-AC4F-8C9FFEC43B39}" name="Column1825" dataDxfId="14632"/>
    <tableColumn id="1836" xr3:uid="{6AB1CDBF-AA04-410C-976A-1D668B79B852}" name="Column1826" dataDxfId="14631"/>
    <tableColumn id="1837" xr3:uid="{8EB80569-72A6-4618-A07C-EB8E9B5F6E1D}" name="Column1827" dataDxfId="14630"/>
    <tableColumn id="1838" xr3:uid="{D9127987-A476-419C-9067-4655BCE1F8FF}" name="Column1828" dataDxfId="14629"/>
    <tableColumn id="1839" xr3:uid="{39A60868-FEF1-4893-8EFB-6EAAFAD8166A}" name="Column1829" dataDxfId="14628"/>
    <tableColumn id="1840" xr3:uid="{DEA269F1-1951-4A40-A387-7DFED3ED00B3}" name="Column1830" dataDxfId="14627"/>
    <tableColumn id="1841" xr3:uid="{7B5CFE2C-F26F-4E20-83CD-CFB00802A4BC}" name="Column1831" dataDxfId="14626"/>
    <tableColumn id="1842" xr3:uid="{23730500-9B63-4919-A74A-0BEC94D339D6}" name="Column1832" dataDxfId="14625"/>
    <tableColumn id="1843" xr3:uid="{C9C5AE4C-F6D9-44C9-A6F5-CBDFEB70088E}" name="Column1833" dataDxfId="14624"/>
    <tableColumn id="1844" xr3:uid="{AAD465B7-BC8C-4868-98F8-1DF8B2C7D63E}" name="Column1834" dataDxfId="14623"/>
    <tableColumn id="1845" xr3:uid="{B9A25DB5-7519-4DB7-9D9D-CD28E4DE230D}" name="Column1835" dataDxfId="14622"/>
    <tableColumn id="1846" xr3:uid="{6469EA2D-D484-4C4B-9C34-77E596F7F067}" name="Column1836" dataDxfId="14621"/>
    <tableColumn id="1847" xr3:uid="{B59E14C4-C260-4D2A-B034-400D9BF9EA28}" name="Column1837" dataDxfId="14620"/>
    <tableColumn id="1848" xr3:uid="{C6024560-0375-4C8C-A380-A91A23336F42}" name="Column1838" dataDxfId="14619"/>
    <tableColumn id="1849" xr3:uid="{B6A211DC-D296-4F85-9C84-F777580B28E5}" name="Column1839" dataDxfId="14618"/>
    <tableColumn id="1850" xr3:uid="{278D21C1-23BA-4278-90E3-3BD2D4BAAF64}" name="Column1840" dataDxfId="14617"/>
    <tableColumn id="1851" xr3:uid="{04361A8A-FCB0-4B2E-A84B-D011FCD137D1}" name="Column1841" dataDxfId="14616"/>
    <tableColumn id="1852" xr3:uid="{BF92012D-A53F-4A8C-9EFB-051304D30E89}" name="Column1842" dataDxfId="14615"/>
    <tableColumn id="1853" xr3:uid="{425A7374-BD4E-42D1-9966-9F76EC8CD76D}" name="Column1843" dataDxfId="14614"/>
    <tableColumn id="1854" xr3:uid="{7ABB8B26-27F1-427D-9BCB-743F0FA6CBC5}" name="Column1844" dataDxfId="14613"/>
    <tableColumn id="1855" xr3:uid="{2E0F2A9A-1ED8-4FB4-A3C7-2F14B80E4564}" name="Column1845" dataDxfId="14612"/>
    <tableColumn id="1856" xr3:uid="{5058ED43-8469-4BFE-833F-275275D2DCF3}" name="Column1846" dataDxfId="14611"/>
    <tableColumn id="1857" xr3:uid="{059815D5-0E69-4941-A983-1D17AE9D9D64}" name="Column1847" dataDxfId="14610"/>
    <tableColumn id="1858" xr3:uid="{BFB9EDDB-D3F9-46B3-9BB3-2E6EADF697DE}" name="Column1848" dataDxfId="14609"/>
    <tableColumn id="1859" xr3:uid="{8DF8C79B-A311-444B-A0EE-A1BD4C5C11D0}" name="Column1849" dataDxfId="14608"/>
    <tableColumn id="1860" xr3:uid="{FED37BE0-4012-4741-A8BE-405890DD1F14}" name="Column1850" dataDxfId="14607"/>
    <tableColumn id="1861" xr3:uid="{F6CCAA2D-7F7F-4F74-9A12-876596F99420}" name="Column1851" dataDxfId="14606"/>
    <tableColumn id="1862" xr3:uid="{48CB39F9-3919-4E4E-8EA9-145DCFF033A3}" name="Column1852" dataDxfId="14605"/>
    <tableColumn id="1863" xr3:uid="{4B8F525E-18EA-4424-B715-85183D3E850D}" name="Column1853" dataDxfId="14604"/>
    <tableColumn id="1864" xr3:uid="{FC439AE7-D242-4C11-B79A-A57DE7889839}" name="Column1854" dataDxfId="14603"/>
    <tableColumn id="1865" xr3:uid="{F8E4021B-4E2D-418D-A685-2E45295E04C5}" name="Column1855" dataDxfId="14602"/>
    <tableColumn id="1866" xr3:uid="{438EE311-86D3-4CD9-A71A-9589ED5971D2}" name="Column1856" dataDxfId="14601"/>
    <tableColumn id="1867" xr3:uid="{1CB85874-88C1-4A56-A9D4-A1A3D547D266}" name="Column1857" dataDxfId="14600"/>
    <tableColumn id="1868" xr3:uid="{3E020C9E-FEEC-4F9D-8A5B-D792013DAD02}" name="Column1858" dataDxfId="14599"/>
    <tableColumn id="1869" xr3:uid="{06AD7A53-7B50-48BB-BE54-9C7A118AAD1E}" name="Column1859" dataDxfId="14598"/>
    <tableColumn id="1870" xr3:uid="{D331308E-D2ED-4F08-A339-FF6F16899302}" name="Column1860" dataDxfId="14597"/>
    <tableColumn id="1871" xr3:uid="{937D1006-5F10-4E84-8F65-B23B06AF7460}" name="Column1861" dataDxfId="14596"/>
    <tableColumn id="1872" xr3:uid="{9458D22A-806C-4945-AB49-D06B0891CA57}" name="Column1862" dataDxfId="14595"/>
    <tableColumn id="1873" xr3:uid="{4A8811C1-5304-4959-B25C-2BC9B9A4CA16}" name="Column1863" dataDxfId="14594"/>
    <tableColumn id="1874" xr3:uid="{141DA2BB-37A4-4B69-83D2-F49B7B61705F}" name="Column1864" dataDxfId="14593"/>
    <tableColumn id="1875" xr3:uid="{6F4EAE35-223B-4982-9129-B91BD1F2375C}" name="Column1865" dataDxfId="14592"/>
    <tableColumn id="1876" xr3:uid="{C8AE0847-5BCD-40FD-AAD0-8DD644FAEDCC}" name="Column1866" dataDxfId="14591"/>
    <tableColumn id="1877" xr3:uid="{5DCF2DA1-DA27-405B-BBE9-EF4F110CE942}" name="Column1867" dataDxfId="14590"/>
    <tableColumn id="1878" xr3:uid="{7EE15016-7E02-45ED-A70A-208FC3613D63}" name="Column1868" dataDxfId="14589"/>
    <tableColumn id="1879" xr3:uid="{248ABFEA-2D25-4586-955D-C94234BCCE86}" name="Column1869" dataDxfId="14588"/>
    <tableColumn id="1880" xr3:uid="{14FDB86E-ADD7-492F-8069-489FC8A7DD3A}" name="Column1870" dataDxfId="14587"/>
    <tableColumn id="1881" xr3:uid="{AA149E7D-23DD-4113-8797-60DA8BD2420E}" name="Column1871" dataDxfId="14586"/>
    <tableColumn id="1882" xr3:uid="{9B047094-3DEF-48A9-A226-AE6D1E29CCA9}" name="Column1872" dataDxfId="14585"/>
    <tableColumn id="1883" xr3:uid="{43690047-E94D-4CBC-B468-B35D75E18A48}" name="Column1873" dataDxfId="14584"/>
    <tableColumn id="1884" xr3:uid="{EAE3C9D8-F591-40B1-96F9-C5FEC339149A}" name="Column1874" dataDxfId="14583"/>
    <tableColumn id="1885" xr3:uid="{5862B521-4859-45DA-9976-D06060537B17}" name="Column1875" dataDxfId="14582"/>
    <tableColumn id="1886" xr3:uid="{4871EDE1-9ACD-4BCF-B88B-94F56686890B}" name="Column1876" dataDxfId="14581"/>
    <tableColumn id="1887" xr3:uid="{821CAEC7-C0FF-4A2B-953E-9F578E2414E4}" name="Column1877" dataDxfId="14580"/>
    <tableColumn id="1888" xr3:uid="{0E8C22CB-174D-4145-BC47-2C4FB956BC6D}" name="Column1878" dataDxfId="14579"/>
    <tableColumn id="1889" xr3:uid="{DCC8CAAA-B212-4A46-AD5E-D0855A6C1505}" name="Column1879" dataDxfId="14578"/>
    <tableColumn id="1890" xr3:uid="{8F275A5F-EBBB-4B51-9D1B-8E084A4D1DB5}" name="Column1880" dataDxfId="14577"/>
    <tableColumn id="1891" xr3:uid="{4F93AA6F-8B3B-4BB6-8999-5CA016AD565B}" name="Column1881" dataDxfId="14576"/>
    <tableColumn id="1892" xr3:uid="{7125DA6A-3CF6-4472-8DC0-1FE12B02851A}" name="Column1882" dataDxfId="14575"/>
    <tableColumn id="1893" xr3:uid="{70753AEB-619C-4381-8908-E9A5E49928DE}" name="Column1883" dataDxfId="14574"/>
    <tableColumn id="1894" xr3:uid="{F50E0B3D-CA95-496B-B82C-0626E00CE1CB}" name="Column1884" dataDxfId="14573"/>
    <tableColumn id="1895" xr3:uid="{0F2E3100-9693-4092-AA02-495310D9563D}" name="Column1885" dataDxfId="14572"/>
    <tableColumn id="1896" xr3:uid="{C9C2099D-2B92-4842-9009-6213A1AC5A37}" name="Column1886" dataDxfId="14571"/>
    <tableColumn id="1897" xr3:uid="{8A65D273-5171-4289-9A04-90E9FBABF3EE}" name="Column1887" dataDxfId="14570"/>
    <tableColumn id="1898" xr3:uid="{8EFD73E4-63C8-40FE-BB64-5CE32CBD5399}" name="Column1888" dataDxfId="14569"/>
    <tableColumn id="1899" xr3:uid="{DEEBC221-7B24-4A39-BBE6-A92D2F4499D9}" name="Column1889" dataDxfId="14568"/>
    <tableColumn id="1900" xr3:uid="{B5549F4D-F065-4C4A-AC7C-DDEB2F917D41}" name="Column1890" dataDxfId="14567"/>
    <tableColumn id="1901" xr3:uid="{26508733-7169-42C9-8A7E-7A9B7F333452}" name="Column1891" dataDxfId="14566"/>
    <tableColumn id="1902" xr3:uid="{D6829A4A-2EEF-48C9-B5EF-4A377F7DD211}" name="Column1892" dataDxfId="14565"/>
    <tableColumn id="1903" xr3:uid="{885C4FDF-19A8-4BB7-964B-9928AFE8B354}" name="Column1893" dataDxfId="14564"/>
    <tableColumn id="1904" xr3:uid="{DCCDA001-4CCA-4D0C-805D-0BF060BF4FE0}" name="Column1894" dataDxfId="14563"/>
    <tableColumn id="1905" xr3:uid="{F086F24B-3BF5-479D-B9AE-FC01FE424F4F}" name="Column1895" dataDxfId="14562"/>
    <tableColumn id="1906" xr3:uid="{15226D1E-725E-4183-B6FD-406FB3B226A6}" name="Column1896" dataDxfId="14561"/>
    <tableColumn id="1907" xr3:uid="{C7FF7ED9-94C5-44AF-83D8-05465F3E3CBE}" name="Column1897" dataDxfId="14560"/>
    <tableColumn id="1908" xr3:uid="{D969E6D8-BCAC-43C4-BDFD-5ACEA9BB0C03}" name="Column1898" dataDxfId="14559"/>
    <tableColumn id="1909" xr3:uid="{64B7AE82-4A18-4E1F-9933-D0530AED0178}" name="Column1899" dataDxfId="14558"/>
    <tableColumn id="1910" xr3:uid="{48AF6A43-555F-4EC6-8127-E5AE33F5703B}" name="Column1900" dataDxfId="14557"/>
    <tableColumn id="1911" xr3:uid="{ABA1CA7A-6574-432E-9228-492D7B169294}" name="Column1901" dataDxfId="14556"/>
    <tableColumn id="1912" xr3:uid="{F972F08E-5B55-46FD-8C06-32FAC0DA87A1}" name="Column1902" dataDxfId="14555"/>
    <tableColumn id="1913" xr3:uid="{FDDD5C46-6702-4AC9-9E3A-5FC5AD863833}" name="Column1903" dataDxfId="14554"/>
    <tableColumn id="1914" xr3:uid="{A371B6EA-3BB6-4A96-BE57-84E03A557729}" name="Column1904" dataDxfId="14553"/>
    <tableColumn id="1915" xr3:uid="{AD451D76-ABD8-443A-BED8-E9682B3C44B0}" name="Column1905" dataDxfId="14552"/>
    <tableColumn id="1916" xr3:uid="{D4398338-745F-4C20-88D3-5D95F62EAD75}" name="Column1906" dataDxfId="14551"/>
    <tableColumn id="1917" xr3:uid="{D6C876A2-007F-4934-AC95-44CE5809CF33}" name="Column1907" dataDxfId="14550"/>
    <tableColumn id="1918" xr3:uid="{46072BC1-4F17-41CA-B6F1-93F28761AD22}" name="Column1908" dataDxfId="14549"/>
    <tableColumn id="1919" xr3:uid="{B9CF484B-2F66-4576-9B53-23DE40EA52C9}" name="Column1909" dataDxfId="14548"/>
    <tableColumn id="1920" xr3:uid="{C9773CE9-5BF9-454C-83ED-BFB9F2506A2E}" name="Column1910" dataDxfId="14547"/>
    <tableColumn id="1921" xr3:uid="{0C8E0B1C-7B45-4FCE-9934-736B03390284}" name="Column1911" dataDxfId="14546"/>
    <tableColumn id="1922" xr3:uid="{5325425B-50EF-40C4-88B5-8DF24AA56FD3}" name="Column1912" dataDxfId="14545"/>
    <tableColumn id="1923" xr3:uid="{D4C3EC3E-AF2A-4B9D-B9C8-5D618932946C}" name="Column1913" dataDxfId="14544"/>
    <tableColumn id="1924" xr3:uid="{1D4A7C64-0615-421B-B65A-8ADEB668D7FC}" name="Column1914" dataDxfId="14543"/>
    <tableColumn id="1925" xr3:uid="{83E0CCEF-0AF1-4D36-9857-97BADCDA731D}" name="Column1915" dataDxfId="14542"/>
    <tableColumn id="1926" xr3:uid="{6771D976-CF33-4DA9-B52B-37334101A1EA}" name="Column1916" dataDxfId="14541"/>
    <tableColumn id="1927" xr3:uid="{3C2599A9-B090-42C4-862E-9DC5C9C1A2FF}" name="Column1917" dataDxfId="14540"/>
    <tableColumn id="1928" xr3:uid="{408AE2EC-8D5F-4842-A36A-328ECEF7345E}" name="Column1918" dataDxfId="14539"/>
    <tableColumn id="1929" xr3:uid="{E2B28E58-262C-4F9D-B024-03B77851C1DE}" name="Column1919" dataDxfId="14538"/>
    <tableColumn id="1930" xr3:uid="{B5AC907A-118F-4B33-BC76-2432B0A08C3F}" name="Column1920" dataDxfId="14537"/>
    <tableColumn id="1931" xr3:uid="{618BCA6D-6644-4357-9D54-8A2A3C400709}" name="Column1921" dataDxfId="14536"/>
    <tableColumn id="1932" xr3:uid="{A427666B-69B8-46B1-8FDE-EE75735843A4}" name="Column1922" dataDxfId="14535"/>
    <tableColumn id="1933" xr3:uid="{9A0C0A76-CD33-493D-8ABC-F658507B34F4}" name="Column1923" dataDxfId="14534"/>
    <tableColumn id="1934" xr3:uid="{167A7B17-4648-41B1-A496-D225245CB872}" name="Column1924" dataDxfId="14533"/>
    <tableColumn id="1935" xr3:uid="{CE0F38F1-DC3B-4F29-AD56-B4E8C15A811A}" name="Column1925" dataDxfId="14532"/>
    <tableColumn id="1936" xr3:uid="{11194017-1A24-44A7-A3AF-D9FFC6C99322}" name="Column1926" dataDxfId="14531"/>
    <tableColumn id="1937" xr3:uid="{FBB13CB7-D901-45BE-8989-16AE6F24601B}" name="Column1927" dataDxfId="14530"/>
    <tableColumn id="1938" xr3:uid="{7468DD99-C352-4BFE-B7B3-EFCF959C6A83}" name="Column1928" dataDxfId="14529"/>
    <tableColumn id="1939" xr3:uid="{D85D1566-B0D7-40A8-9F40-CFB08407BE66}" name="Column1929" dataDxfId="14528"/>
    <tableColumn id="1940" xr3:uid="{692106AB-D81A-4589-8E52-E09CA9F89B28}" name="Column1930" dataDxfId="14527"/>
    <tableColumn id="1941" xr3:uid="{6A20A8F5-DFC2-4FA2-B84B-B2A34DE593E3}" name="Column1931" dataDxfId="14526"/>
    <tableColumn id="1942" xr3:uid="{65C75054-2DEC-4DAD-ACBD-C4EC6775EE04}" name="Column1932" dataDxfId="14525"/>
    <tableColumn id="1943" xr3:uid="{F947A7B5-EE9D-449F-A7EC-A45F736FFAA7}" name="Column1933" dataDxfId="14524"/>
    <tableColumn id="1944" xr3:uid="{2EA1D5C0-FFC9-41EF-8A2B-712996D6DA7C}" name="Column1934" dataDxfId="14523"/>
    <tableColumn id="1945" xr3:uid="{CFFF4E39-8CCF-4D34-B879-55F9E869664B}" name="Column1935" dataDxfId="14522"/>
    <tableColumn id="1946" xr3:uid="{26BF7322-F9FD-4602-90F2-3CA488EA29D8}" name="Column1936" dataDxfId="14521"/>
    <tableColumn id="1947" xr3:uid="{B496EF93-BA0E-4FB3-84CD-EDA051632EDC}" name="Column1937" dataDxfId="14520"/>
    <tableColumn id="1948" xr3:uid="{BBD09620-8845-40E8-A6EA-CB7551D367C4}" name="Column1938" dataDxfId="14519"/>
    <tableColumn id="1949" xr3:uid="{84D4DF49-B6E1-4DC4-AF63-C7CCE6780D22}" name="Column1939" dataDxfId="14518"/>
    <tableColumn id="1950" xr3:uid="{40B605C1-BD11-434E-93DD-03002D48C50E}" name="Column1940" dataDxfId="14517"/>
    <tableColumn id="1951" xr3:uid="{4E2A133F-0054-4C57-A8F1-924CDBC14748}" name="Column1941" dataDxfId="14516"/>
    <tableColumn id="1952" xr3:uid="{6F61E61E-4487-4477-896C-DA5DC6A4F67C}" name="Column1942" dataDxfId="14515"/>
    <tableColumn id="1953" xr3:uid="{61B8C3C0-3CEB-4F19-B02D-68177C2B3D58}" name="Column1943" dataDxfId="14514"/>
    <tableColumn id="1954" xr3:uid="{3B809638-1992-492D-9C77-2CD4B4864475}" name="Column1944" dataDxfId="14513"/>
    <tableColumn id="1955" xr3:uid="{6043DE85-E719-4463-8657-7B04601AB381}" name="Column1945" dataDxfId="14512"/>
    <tableColumn id="1956" xr3:uid="{EB458D43-7B4B-4D20-9A63-41262D004505}" name="Column1946" dataDxfId="14511"/>
    <tableColumn id="1957" xr3:uid="{29D647E7-2CBE-4831-A67E-00CF6E0BF72E}" name="Column1947" dataDxfId="14510"/>
    <tableColumn id="1958" xr3:uid="{07D8D899-E995-4972-8C1E-96C210A66DA2}" name="Column1948" dataDxfId="14509"/>
    <tableColumn id="1959" xr3:uid="{6AAE38DE-06F2-42A8-B743-B27C35190FC5}" name="Column1949" dataDxfId="14508"/>
    <tableColumn id="1960" xr3:uid="{17CBDFB0-3886-4EFF-A24F-481C6E3787BD}" name="Column1950" dataDxfId="14507"/>
    <tableColumn id="1961" xr3:uid="{4C05BE36-C879-46A3-81AA-422995EA126F}" name="Column1951" dataDxfId="14506"/>
    <tableColumn id="1962" xr3:uid="{441C2604-D69A-4B7F-8396-2B7E733BEE2A}" name="Column1952" dataDxfId="14505"/>
    <tableColumn id="1963" xr3:uid="{EED23D99-5A97-4923-B8CA-408B2E228EA2}" name="Column1953" dataDxfId="14504"/>
    <tableColumn id="1964" xr3:uid="{A643A19D-0CAE-4EA8-8345-03411168B0B6}" name="Column1954" dataDxfId="14503"/>
    <tableColumn id="1965" xr3:uid="{94E9D344-F92F-498B-BF7D-1D803083A8E7}" name="Column1955" dataDxfId="14502"/>
    <tableColumn id="1966" xr3:uid="{B7057479-3518-46B6-ABD2-1A68FF36AFAD}" name="Column1956" dataDxfId="14501"/>
    <tableColumn id="1967" xr3:uid="{DC2556E9-36D3-4DDC-86E9-1ABFCC719418}" name="Column1957" dataDxfId="14500"/>
    <tableColumn id="1968" xr3:uid="{84A17804-73BF-4B8C-863F-0E905D941506}" name="Column1958" dataDxfId="14499"/>
    <tableColumn id="1969" xr3:uid="{F0B50CBF-8B08-42DF-91C9-2F5CB5E24C46}" name="Column1959" dataDxfId="14498"/>
    <tableColumn id="1970" xr3:uid="{9FA7E54C-A054-41D2-800B-8F37F7044725}" name="Column1960" dataDxfId="14497"/>
    <tableColumn id="1971" xr3:uid="{13438932-2303-424E-8266-E0224B59D2BF}" name="Column1961" dataDxfId="14496"/>
    <tableColumn id="1972" xr3:uid="{B8652EF4-1A55-4444-BC1C-6FEFF9F4B807}" name="Column1962" dataDxfId="14495"/>
    <tableColumn id="1973" xr3:uid="{8D07124D-1062-41E8-9A32-EDDFD284444F}" name="Column1963" dataDxfId="14494"/>
    <tableColumn id="1974" xr3:uid="{96BCDA6A-6871-4B3F-824F-2E20295A4F2D}" name="Column1964" dataDxfId="14493"/>
    <tableColumn id="1975" xr3:uid="{08A1140A-20F4-4C7D-8571-C7F365E481C5}" name="Column1965" dataDxfId="14492"/>
    <tableColumn id="1976" xr3:uid="{9F2819E7-5F60-4147-829F-878E8F9E9EBA}" name="Column1966" dataDxfId="14491"/>
    <tableColumn id="1977" xr3:uid="{2FDF4AB3-B8D9-42E4-A059-FFBBE6C86EC2}" name="Column1967" dataDxfId="14490"/>
    <tableColumn id="1978" xr3:uid="{04150449-072D-415C-B514-D26CE47D2D6F}" name="Column1968" dataDxfId="14489"/>
    <tableColumn id="1979" xr3:uid="{16A4B70E-A8D1-4E8E-BAF6-A194F0FE34A5}" name="Column1969" dataDxfId="14488"/>
    <tableColumn id="1980" xr3:uid="{139DFDC1-DAF5-4FA3-B241-6D68E99506A2}" name="Column1970" dataDxfId="14487"/>
    <tableColumn id="1981" xr3:uid="{8B57FD9B-A22F-4238-9327-9F63100EB642}" name="Column1971" dataDxfId="14486"/>
    <tableColumn id="1982" xr3:uid="{8C3DA21C-CE93-410E-8034-0EEBA31EADCF}" name="Column1972" dataDxfId="14485"/>
    <tableColumn id="1983" xr3:uid="{464B226A-148E-4DE5-A2C2-ABF5EEB924F1}" name="Column1973" dataDxfId="14484"/>
    <tableColumn id="1984" xr3:uid="{B3BD6D72-C805-408D-AA72-75F97AD78B85}" name="Column1974" dataDxfId="14483"/>
    <tableColumn id="1985" xr3:uid="{176E7461-C284-4601-8FF1-A967AF6852A5}" name="Column1975" dataDxfId="14482"/>
    <tableColumn id="1986" xr3:uid="{976F7A78-9376-4A5C-AE32-30191CE896A7}" name="Column1976" dataDxfId="14481"/>
    <tableColumn id="1987" xr3:uid="{AEA912A4-C667-4B2B-9E81-82556E1128FD}" name="Column1977" dataDxfId="14480"/>
    <tableColumn id="1988" xr3:uid="{89285AD2-C678-4EDB-BA10-1068E31ED001}" name="Column1978" dataDxfId="14479"/>
    <tableColumn id="1989" xr3:uid="{800F5684-6333-4A62-B54B-822F1FA6D192}" name="Column1979" dataDxfId="14478"/>
    <tableColumn id="1990" xr3:uid="{98CFE854-4609-49CF-BD74-B800D0D2130B}" name="Column1980" dataDxfId="14477"/>
    <tableColumn id="1991" xr3:uid="{95F622EF-8D1C-4B0E-A8D1-BA393C378CB7}" name="Column1981" dataDxfId="14476"/>
    <tableColumn id="1992" xr3:uid="{FB7AFEAB-E75A-4980-BC6C-E35B45D4C7C0}" name="Column1982" dataDxfId="14475"/>
    <tableColumn id="1993" xr3:uid="{7613C991-2420-44BD-9537-4465BAFE0BAF}" name="Column1983" dataDxfId="14474"/>
    <tableColumn id="1994" xr3:uid="{7D40A5C8-F8FF-45CF-91B4-1CEE6D26BE9B}" name="Column1984" dataDxfId="14473"/>
    <tableColumn id="1995" xr3:uid="{8C51ABE3-3E52-4557-ADE1-D436A3ED9833}" name="Column1985" dataDxfId="14472"/>
    <tableColumn id="1996" xr3:uid="{52082DCE-0DC9-4695-8D39-4341A308154B}" name="Column1986" dataDxfId="14471"/>
    <tableColumn id="1997" xr3:uid="{F770A9B7-157A-4D37-A608-25D42C5B517E}" name="Column1987" dataDxfId="14470"/>
    <tableColumn id="1998" xr3:uid="{6DB75049-5AE9-412E-80E5-253B17B8821E}" name="Column1988" dataDxfId="14469"/>
    <tableColumn id="1999" xr3:uid="{C045375F-5B9D-44A2-816A-34D6DE0FC054}" name="Column1989" dataDxfId="14468"/>
    <tableColumn id="2000" xr3:uid="{8E842FC4-653D-4A13-8281-827AC31F90DA}" name="Column1990" dataDxfId="14467"/>
    <tableColumn id="2001" xr3:uid="{E3AB62B0-12D5-4A94-AD39-D5CBBA8CA3E6}" name="Column1991" dataDxfId="14466"/>
    <tableColumn id="2002" xr3:uid="{02A88F52-E816-47F1-B289-BDB13832BF79}" name="Column1992" dataDxfId="14465"/>
    <tableColumn id="2003" xr3:uid="{0E0C9764-060F-4D98-AA1D-78A273A7450A}" name="Column1993" dataDxfId="14464"/>
    <tableColumn id="2004" xr3:uid="{D3977CA0-5FC3-4D9D-9F16-7216C396471F}" name="Column1994" dataDxfId="14463"/>
    <tableColumn id="2005" xr3:uid="{7A781FC3-EB53-4926-9B4E-75F6213C1814}" name="Column1995" dataDxfId="14462"/>
    <tableColumn id="2006" xr3:uid="{D93D7844-D217-4C25-8CAA-D8A4450F7EDE}" name="Column1996" dataDxfId="14461"/>
    <tableColumn id="2007" xr3:uid="{EAE27F94-550F-4B24-8B2A-1EE841F9FD37}" name="Column1997" dataDxfId="14460"/>
    <tableColumn id="2008" xr3:uid="{7E296572-11A8-497C-A751-0A1C33876E45}" name="Column1998" dataDxfId="14459"/>
    <tableColumn id="2009" xr3:uid="{742E0059-C785-43D8-9D2F-1F721069EC10}" name="Column1999" dataDxfId="14458"/>
    <tableColumn id="2010" xr3:uid="{DD9141C5-F53C-4450-B31E-F572AD3F3125}" name="Column2000" dataDxfId="14457"/>
    <tableColumn id="2011" xr3:uid="{84DCBC73-4EEF-41A3-9341-0947CDFB1E22}" name="Column2001" dataDxfId="14456"/>
    <tableColumn id="2012" xr3:uid="{CB02704B-1E13-4AF8-B41F-EF35BDB0C3D6}" name="Column2002" dataDxfId="14455"/>
    <tableColumn id="2013" xr3:uid="{C890832B-CCDB-4263-A58D-82E765EC0E65}" name="Column2003" dataDxfId="14454"/>
    <tableColumn id="2014" xr3:uid="{5A975AF3-A5D7-42FD-B63F-21B99EC6E424}" name="Column2004" dataDxfId="14453"/>
    <tableColumn id="2015" xr3:uid="{4F58AD0B-B135-4E39-9F8E-6D54A94C709A}" name="Column2005" dataDxfId="14452"/>
    <tableColumn id="2016" xr3:uid="{3CE0E5DC-8B7E-4F45-8964-3C46BBAFC108}" name="Column2006" dataDxfId="14451"/>
    <tableColumn id="2017" xr3:uid="{69293A2C-FB25-4522-BB94-9EC171FE83B0}" name="Column2007" dataDxfId="14450"/>
    <tableColumn id="2018" xr3:uid="{18E4D541-23E1-4126-A941-0CB2EE713919}" name="Column2008" dataDxfId="14449"/>
    <tableColumn id="2019" xr3:uid="{13B572F3-8983-47B0-8E2E-90EB4D861A32}" name="Column2009" dataDxfId="14448"/>
    <tableColumn id="2020" xr3:uid="{4889B0E6-2816-4061-A35E-59EEB5180BAE}" name="Column2010" dataDxfId="14447"/>
    <tableColumn id="2021" xr3:uid="{7D3D2EB6-B1B2-4E7A-935C-76BB207F4946}" name="Column2011" dataDxfId="14446"/>
    <tableColumn id="2022" xr3:uid="{3D688EAA-0B99-47B4-B7FA-EAC4DFEDEEF0}" name="Column2012" dataDxfId="14445"/>
    <tableColumn id="2023" xr3:uid="{E8295845-C799-4A18-8A81-BB24AF3A542F}" name="Column2013" dataDxfId="14444"/>
    <tableColumn id="2024" xr3:uid="{12E66EAF-AF32-4DB7-B5BB-E5A9C2699180}" name="Column2014" dataDxfId="14443"/>
    <tableColumn id="2025" xr3:uid="{FE8072BB-FFC7-4A59-AB7F-2567D200A1D0}" name="Column2015" dataDxfId="14442"/>
    <tableColumn id="2026" xr3:uid="{DAAF5475-B3F5-4DDA-974C-1159C05DDE84}" name="Column2016" dataDxfId="14441"/>
    <tableColumn id="2027" xr3:uid="{84831150-D437-4463-90CE-8158727E6502}" name="Column2017" dataDxfId="14440"/>
    <tableColumn id="2028" xr3:uid="{56CD29ED-7709-4F80-984D-15EAD9DE12DD}" name="Column2018" dataDxfId="14439"/>
    <tableColumn id="2029" xr3:uid="{9B672A4F-763E-4FCA-B79B-138D1D5DECFF}" name="Column2019" dataDxfId="14438"/>
    <tableColumn id="2030" xr3:uid="{E8B16D15-F9DA-412B-9535-32840D60A633}" name="Column2020" dataDxfId="14437"/>
    <tableColumn id="2031" xr3:uid="{8B9A3CBE-E1EC-463C-AB3A-1C5AFFFF335C}" name="Column2021" dataDxfId="14436"/>
    <tableColumn id="2032" xr3:uid="{69CC4972-EA9D-4C39-89D6-542F538C2240}" name="Column2022" dataDxfId="14435"/>
    <tableColumn id="2033" xr3:uid="{30EC9FB3-0036-4213-B73B-99B272E1FC0F}" name="Column2023" dataDxfId="14434"/>
    <tableColumn id="2034" xr3:uid="{D7AF1A10-E119-417B-873E-8BD04BA18B95}" name="Column2024" dataDxfId="14433"/>
    <tableColumn id="2035" xr3:uid="{283A40A5-A92F-428D-AA8D-AF341256E161}" name="Column2025" dataDxfId="14432"/>
    <tableColumn id="2036" xr3:uid="{46953F80-390C-417A-8AEA-2EBFAF453E53}" name="Column2026" dataDxfId="14431"/>
    <tableColumn id="2037" xr3:uid="{D497E9DB-1133-4546-8362-EDD9114EC469}" name="Column2027" dataDxfId="14430"/>
    <tableColumn id="2038" xr3:uid="{167AD8EF-3CEA-48B3-8E85-00F112AC8E85}" name="Column2028" dataDxfId="14429"/>
    <tableColumn id="2039" xr3:uid="{62FCDA71-3F1B-4599-B451-E63FC41F8A72}" name="Column2029" dataDxfId="14428"/>
    <tableColumn id="2040" xr3:uid="{90955F11-67EC-4401-B127-E6E57E1A5023}" name="Column2030" dataDxfId="14427"/>
    <tableColumn id="2041" xr3:uid="{151D2838-97D6-4EB5-ACAE-8308B0B10F30}" name="Column2031" dataDxfId="14426"/>
    <tableColumn id="2042" xr3:uid="{BF9FE1EE-0113-4812-82EC-31AA2FC42D3A}" name="Column2032" dataDxfId="14425"/>
    <tableColumn id="2043" xr3:uid="{32D3EFFC-D68A-4906-B29B-BB9F51B95B61}" name="Column2033" dataDxfId="14424"/>
    <tableColumn id="2044" xr3:uid="{8B298623-734E-42D9-9F33-F01B7E92EE95}" name="Column2034" dataDxfId="14423"/>
    <tableColumn id="2045" xr3:uid="{CE057874-EDFA-4D9D-BC5A-E3E994669FD9}" name="Column2035" dataDxfId="14422"/>
    <tableColumn id="2046" xr3:uid="{5906302D-D3E0-401E-8A11-BF98914B1533}" name="Column2036" dataDxfId="14421"/>
    <tableColumn id="2047" xr3:uid="{D0E266F3-2732-4DD8-B603-842041E73346}" name="Column2037" dataDxfId="14420"/>
    <tableColumn id="2048" xr3:uid="{09D2DEBB-AAB9-4068-A2DE-05F71AA4ADB0}" name="Column2038" dataDxfId="14419"/>
    <tableColumn id="2049" xr3:uid="{ED851BC7-8EDA-4B03-B3C8-8811F9B0C289}" name="Column2039" dataDxfId="14418"/>
    <tableColumn id="2050" xr3:uid="{E350C86D-96EE-4F4A-AD19-C256F05A1A44}" name="Column2040" dataDxfId="14417"/>
    <tableColumn id="2051" xr3:uid="{034BD0B5-0433-4EBC-B376-F30BF2E33D91}" name="Column2041" dataDxfId="14416"/>
    <tableColumn id="2052" xr3:uid="{3ECB8593-FF27-441E-9168-C463A77A5F69}" name="Column2042" dataDxfId="14415"/>
    <tableColumn id="2053" xr3:uid="{FA0D11E3-A81F-41F5-A36E-FDCB71FD3872}" name="Column2043" dataDxfId="14414"/>
    <tableColumn id="2054" xr3:uid="{213BFFB0-167F-4A31-9AC0-DF45988E7E91}" name="Column2044" dataDxfId="14413"/>
    <tableColumn id="2055" xr3:uid="{9CAC32C5-4AC8-4304-9079-1DEB73635027}" name="Column2045" dataDxfId="14412"/>
    <tableColumn id="2056" xr3:uid="{7FC06CBA-E369-4434-9397-CE27BEE3E99C}" name="Column2046" dataDxfId="14411"/>
    <tableColumn id="2057" xr3:uid="{28C5C589-80BA-4DE1-B968-271907CF8731}" name="Column2047" dataDxfId="14410"/>
    <tableColumn id="2058" xr3:uid="{FCB902FF-E021-4B48-B924-2FEAE7AD365D}" name="Column2048" dataDxfId="14409"/>
    <tableColumn id="2059" xr3:uid="{07B7DE64-8C41-4EEE-B02A-AEC694B7CEA6}" name="Column2049" dataDxfId="14408"/>
    <tableColumn id="2060" xr3:uid="{4F0318CF-B64F-476A-A82C-26580F42AAD9}" name="Column2050" dataDxfId="14407"/>
    <tableColumn id="2061" xr3:uid="{478442D7-19F5-47C0-AC76-26E027F339DE}" name="Column2051" dataDxfId="14406"/>
    <tableColumn id="2062" xr3:uid="{6FD85CA8-DDC1-45F9-A1DE-2E451483E4DA}" name="Column2052" dataDxfId="14405"/>
    <tableColumn id="2063" xr3:uid="{6ABA44BD-21D0-4774-8117-F2CE994568EC}" name="Column2053" dataDxfId="14404"/>
    <tableColumn id="2064" xr3:uid="{697A1BF8-B1E1-4CD2-B8D5-84CE783A75F0}" name="Column2054" dataDxfId="14403"/>
    <tableColumn id="2065" xr3:uid="{3DC8CE76-FB98-46D6-996A-33F933C7B52C}" name="Column2055" dataDxfId="14402"/>
    <tableColumn id="2066" xr3:uid="{4DE3C0C9-65E1-4DF1-9698-8BCAD31E0BD4}" name="Column2056" dataDxfId="14401"/>
    <tableColumn id="2067" xr3:uid="{A586D5D8-FDBF-4990-A217-8BD49D70AAE8}" name="Column2057" dataDxfId="14400"/>
    <tableColumn id="2068" xr3:uid="{0F0EBA2B-15A0-4261-A2A4-F0451AC117D0}" name="Column2058" dataDxfId="14399"/>
    <tableColumn id="2069" xr3:uid="{6A227D72-A938-45D8-A188-21CA6F567D9D}" name="Column2059" dataDxfId="14398"/>
    <tableColumn id="2070" xr3:uid="{1C2EEC0A-54FC-4262-92C9-301D7F09F4A5}" name="Column2060" dataDxfId="14397"/>
    <tableColumn id="2071" xr3:uid="{71473EB6-E369-41C6-ACEF-74940DE73879}" name="Column2061" dataDxfId="14396"/>
    <tableColumn id="2072" xr3:uid="{9356CF7B-3C08-469A-9AB7-75408A964609}" name="Column2062" dataDxfId="14395"/>
    <tableColumn id="2073" xr3:uid="{BE86BE81-070B-4120-BE17-985AB2827CBA}" name="Column2063" dataDxfId="14394"/>
    <tableColumn id="2074" xr3:uid="{146D1BB1-F3C8-44F8-B322-31DDE57AC5F2}" name="Column2064" dataDxfId="14393"/>
    <tableColumn id="2075" xr3:uid="{6C19F8DE-BADF-4EFC-BC02-21DC4828D818}" name="Column2065" dataDxfId="14392"/>
    <tableColumn id="2076" xr3:uid="{38AB97EE-73A6-4E51-9BE5-F35F4A5B02C4}" name="Column2066" dataDxfId="14391"/>
    <tableColumn id="2077" xr3:uid="{DF54FB57-5C05-4DBE-8F00-913B48901213}" name="Column2067" dataDxfId="14390"/>
    <tableColumn id="2078" xr3:uid="{379687DB-4628-4A5D-A410-1BE325092664}" name="Column2068" dataDxfId="14389"/>
    <tableColumn id="2079" xr3:uid="{E0B2A5B9-A966-47CD-B513-A65A7BE79ECD}" name="Column2069" dataDxfId="14388"/>
    <tableColumn id="2080" xr3:uid="{92DB464B-505B-48AB-9CA7-33812159D26E}" name="Column2070" dataDxfId="14387"/>
    <tableColumn id="2081" xr3:uid="{7F6D5D57-3E06-4AF3-A309-5D1563B3BFDF}" name="Column2071" dataDxfId="14386"/>
    <tableColumn id="2082" xr3:uid="{1BBC685A-ACFC-42B5-B005-2C6635299EC8}" name="Column2072" dataDxfId="14385"/>
    <tableColumn id="2083" xr3:uid="{2304D9CC-B4ED-4C3C-BA18-76A2DB6AEAFA}" name="Column2073" dataDxfId="14384"/>
    <tableColumn id="2084" xr3:uid="{27B6FAA0-3D95-4FAA-883B-424B5893E99C}" name="Column2074" dataDxfId="14383"/>
    <tableColumn id="2085" xr3:uid="{5C249E73-AF1E-4E40-9948-7FA592E76DD5}" name="Column2075" dataDxfId="14382"/>
    <tableColumn id="2086" xr3:uid="{42FD2E59-4089-4F52-BA96-0E18DC5DA402}" name="Column2076" dataDxfId="14381"/>
    <tableColumn id="2087" xr3:uid="{AC9FA9F0-08A6-480A-ACF0-F0929EAE66DA}" name="Column2077" dataDxfId="14380"/>
    <tableColumn id="2088" xr3:uid="{CDAE437B-4025-4791-8ADB-8FFEEB5E4B02}" name="Column2078" dataDxfId="14379"/>
    <tableColumn id="2089" xr3:uid="{63378741-3857-48F4-A6E7-9D30738986AB}" name="Column2079" dataDxfId="14378"/>
    <tableColumn id="2090" xr3:uid="{96EF47FB-E2F3-45B4-9A33-40D1BB3A16EB}" name="Column2080" dataDxfId="14377"/>
    <tableColumn id="2091" xr3:uid="{61874FA4-4350-4401-8742-7C4FC9A09AC9}" name="Column2081" dataDxfId="14376"/>
    <tableColumn id="2092" xr3:uid="{1C1BCB99-8AFB-40AB-9A2F-7B51A83C534B}" name="Column2082" dataDxfId="14375"/>
    <tableColumn id="2093" xr3:uid="{5BD3DD57-F4D8-41F2-8C2A-D39311CC0C0F}" name="Column2083" dataDxfId="14374"/>
    <tableColumn id="2094" xr3:uid="{EE6A2C9F-1A19-4724-9809-A0F8C7A99282}" name="Column2084" dataDxfId="14373"/>
    <tableColumn id="2095" xr3:uid="{9048B02A-2258-42CB-87BB-2E5E876EEA2A}" name="Column2085" dataDxfId="14372"/>
    <tableColumn id="2096" xr3:uid="{B8BE6C28-A5E1-4198-BC60-E85F02979FD8}" name="Column2086" dataDxfId="14371"/>
    <tableColumn id="2097" xr3:uid="{DB6404EC-3597-4F80-9B3C-33FECFEB4719}" name="Column2087" dataDxfId="14370"/>
    <tableColumn id="2098" xr3:uid="{B2B39E75-7B5B-4EE4-9273-AF1BCEAB0D79}" name="Column2088" dataDxfId="14369"/>
    <tableColumn id="2099" xr3:uid="{41800526-9E99-4C7D-A4B6-005BAE1A9B14}" name="Column2089" dataDxfId="14368"/>
    <tableColumn id="2100" xr3:uid="{2448193E-3A5D-4666-8FC8-7CE7E9B958BE}" name="Column2090" dataDxfId="14367"/>
    <tableColumn id="2101" xr3:uid="{2AB947D1-AA54-40F1-8D92-00CB0A1C7261}" name="Column2091" dataDxfId="14366"/>
    <tableColumn id="2102" xr3:uid="{5776A059-81C5-4946-B4CF-C9C039B30EEE}" name="Column2092" dataDxfId="14365"/>
    <tableColumn id="2103" xr3:uid="{D80B4687-4010-4BF0-BF31-8DE918A50ADF}" name="Column2093" dataDxfId="14364"/>
    <tableColumn id="2104" xr3:uid="{6C4648AB-9E82-46CE-A387-0163DEEC9135}" name="Column2094" dataDxfId="14363"/>
    <tableColumn id="2105" xr3:uid="{36592578-9B82-4B19-9020-4C6D251DC9AE}" name="Column2095" dataDxfId="14362"/>
    <tableColumn id="2106" xr3:uid="{F2FC6642-132C-43F0-B25E-F256D87453CA}" name="Column2096" dataDxfId="14361"/>
    <tableColumn id="2107" xr3:uid="{EA0E39E8-9A7F-47F3-BC04-1EFD51D11243}" name="Column2097" dataDxfId="14360"/>
    <tableColumn id="2108" xr3:uid="{1E117CA4-465D-4897-91D4-858369E3503C}" name="Column2098" dataDxfId="14359"/>
    <tableColumn id="2109" xr3:uid="{B556FDB1-A43C-4344-ABDA-0F8A188A0ACA}" name="Column2099" dataDxfId="14358"/>
    <tableColumn id="2110" xr3:uid="{F2B3C494-B4B5-4030-B2DD-B7241D9184FE}" name="Column2100" dataDxfId="14357"/>
    <tableColumn id="2111" xr3:uid="{BA15A6C5-F20D-42EC-9E49-47025C24A0CE}" name="Column2101" dataDxfId="14356"/>
    <tableColumn id="2112" xr3:uid="{5F985296-5591-46D9-8C48-BC11E33C77A9}" name="Column2102" dataDxfId="14355"/>
    <tableColumn id="2113" xr3:uid="{2D56FB70-D332-43E4-8D1A-A40787509E05}" name="Column2103" dataDxfId="14354"/>
    <tableColumn id="2114" xr3:uid="{CE99D180-EDAC-4124-B5D0-A336A7096EA0}" name="Column2104" dataDxfId="14353"/>
    <tableColumn id="2115" xr3:uid="{4CD3C649-B856-4063-82FC-338FF3471EB3}" name="Column2105" dataDxfId="14352"/>
    <tableColumn id="2116" xr3:uid="{4D19EF3B-FBD5-4FD5-8D52-EF4FE8C49B8D}" name="Column2106" dataDxfId="14351"/>
    <tableColumn id="2117" xr3:uid="{00CA9F23-3732-426F-A487-68E7EE1D5F28}" name="Column2107" dataDxfId="14350"/>
    <tableColumn id="2118" xr3:uid="{B4B990B2-36B4-47F5-9197-CB271864F157}" name="Column2108" dataDxfId="14349"/>
    <tableColumn id="2119" xr3:uid="{29A8C8CA-08D8-4C98-907C-ACFC3B878E20}" name="Column2109" dataDxfId="14348"/>
    <tableColumn id="2120" xr3:uid="{06EA15C9-290E-4DF4-9196-D680D3515AB3}" name="Column2110" dataDxfId="14347"/>
    <tableColumn id="2121" xr3:uid="{4CD19356-2AC1-405F-9EE3-9110E4045489}" name="Column2111" dataDxfId="14346"/>
    <tableColumn id="2122" xr3:uid="{726ACFDE-982D-468B-B2D0-7F863A06A683}" name="Column2112" dataDxfId="14345"/>
    <tableColumn id="2123" xr3:uid="{58958A71-0F51-4F1E-A72A-8ABD92E831FC}" name="Column2113" dataDxfId="14344"/>
    <tableColumn id="2124" xr3:uid="{F59EE1A1-2EED-4BEA-AA00-3EE8A139E258}" name="Column2114" dataDxfId="14343"/>
    <tableColumn id="2125" xr3:uid="{6A35C858-676E-4143-B345-1D6E2BD2772B}" name="Column2115" dataDxfId="14342"/>
    <tableColumn id="2126" xr3:uid="{024F20F7-DB15-4032-9466-A1D660A0016A}" name="Column2116" dataDxfId="14341"/>
    <tableColumn id="2127" xr3:uid="{9B787452-D073-4720-A61C-E1FED1F22A4A}" name="Column2117" dataDxfId="14340"/>
    <tableColumn id="2128" xr3:uid="{3ABB1027-C9F2-4BB3-80A8-BC7A31BDB4A6}" name="Column2118" dataDxfId="14339"/>
    <tableColumn id="2129" xr3:uid="{5BE32BAD-D8EB-4CA6-8C91-A28276C13022}" name="Column2119" dataDxfId="14338"/>
    <tableColumn id="2130" xr3:uid="{89F0F709-ACF8-4749-A311-446217B025F5}" name="Column2120" dataDxfId="14337"/>
    <tableColumn id="2131" xr3:uid="{53586DDB-FF02-4847-AB8B-46EB4D59A949}" name="Column2121" dataDxfId="14336"/>
    <tableColumn id="2132" xr3:uid="{091CF324-E575-4491-83AB-6F47908057EF}" name="Column2122" dataDxfId="14335"/>
    <tableColumn id="2133" xr3:uid="{F3901956-4AA9-40E7-A7F6-8B444500FBBB}" name="Column2123" dataDxfId="14334"/>
    <tableColumn id="2134" xr3:uid="{ECA3F64E-EAEA-41A8-93FB-4CA2B9548BA5}" name="Column2124" dataDxfId="14333"/>
    <tableColumn id="2135" xr3:uid="{3513D529-623D-4395-9AB4-9C658DCFAB18}" name="Column2125" dataDxfId="14332"/>
    <tableColumn id="2136" xr3:uid="{3B124A2A-6434-4B21-AD0F-FC5E9211C5F7}" name="Column2126" dataDxfId="14331"/>
    <tableColumn id="2137" xr3:uid="{34600CB0-92E5-4FE3-A2D8-68857D70D932}" name="Column2127" dataDxfId="14330"/>
    <tableColumn id="2138" xr3:uid="{4703480E-FBC9-438F-8B30-F2D0C624E403}" name="Column2128" dataDxfId="14329"/>
    <tableColumn id="2139" xr3:uid="{019953D7-BB8D-4367-9A8A-D5823F3BD40B}" name="Column2129" dataDxfId="14328"/>
    <tableColumn id="2140" xr3:uid="{7F414E29-8926-47C5-A7F6-90597321B65A}" name="Column2130" dataDxfId="14327"/>
    <tableColumn id="2141" xr3:uid="{57D05913-04B6-4B23-A365-CB4C79608160}" name="Column2131" dataDxfId="14326"/>
    <tableColumn id="2142" xr3:uid="{F91733EA-9490-4994-A7E3-0E6A5CBDA755}" name="Column2132" dataDxfId="14325"/>
    <tableColumn id="2143" xr3:uid="{E85BEBA6-F739-4C07-806B-B44824D10085}" name="Column2133" dataDxfId="14324"/>
    <tableColumn id="2144" xr3:uid="{1D7853A4-BD44-4DF6-B394-56DA8BA77F4A}" name="Column2134" dataDxfId="14323"/>
    <tableColumn id="2145" xr3:uid="{095C3FF6-FAA7-47D5-BC88-D942BA40F81E}" name="Column2135" dataDxfId="14322"/>
    <tableColumn id="2146" xr3:uid="{47CF7DE9-3165-4644-806A-8814BE84AD00}" name="Column2136" dataDxfId="14321"/>
    <tableColumn id="2147" xr3:uid="{98958CC3-EA91-443F-8EFB-DD799C25A8F3}" name="Column2137" dataDxfId="14320"/>
    <tableColumn id="2148" xr3:uid="{B80C29F4-A19E-4466-8BB2-0B91869ECD86}" name="Column2138" dataDxfId="14319"/>
    <tableColumn id="2149" xr3:uid="{65CFAF1C-6170-4492-834B-20FB8066B662}" name="Column2139" dataDxfId="14318"/>
    <tableColumn id="2150" xr3:uid="{9AB5B8EF-4D53-4B20-AD98-8D934D21299E}" name="Column2140" dataDxfId="14317"/>
    <tableColumn id="2151" xr3:uid="{C94A7709-21F8-4C4B-9CF4-218F1A3A73E1}" name="Column2141" dataDxfId="14316"/>
    <tableColumn id="2152" xr3:uid="{ED965869-F2A7-4F56-AA80-B27CD4B457DD}" name="Column2142" dataDxfId="14315"/>
    <tableColumn id="2153" xr3:uid="{52D0545F-9099-45E8-95ED-2D5412E7D1E7}" name="Column2143" dataDxfId="14314"/>
    <tableColumn id="2154" xr3:uid="{5A7E3053-A0B8-4EA9-975A-73D4B070133F}" name="Column2144" dataDxfId="14313"/>
    <tableColumn id="2155" xr3:uid="{95E11E63-2EFF-4BC5-A282-997B372A4CFC}" name="Column2145" dataDxfId="14312"/>
    <tableColumn id="2156" xr3:uid="{762F8E2B-9942-4D7C-8CA6-12FF2D388F32}" name="Column2146" dataDxfId="14311"/>
    <tableColumn id="2157" xr3:uid="{EAB9C90E-4FD6-4D47-83AE-A7855730322C}" name="Column2147" dataDxfId="14310"/>
    <tableColumn id="2158" xr3:uid="{8CF147F3-C079-44C1-BEFC-4359F11A52F7}" name="Column2148" dataDxfId="14309"/>
    <tableColumn id="2159" xr3:uid="{0DB13581-E015-4FA3-BCB1-164353B5F18B}" name="Column2149" dataDxfId="14308"/>
    <tableColumn id="2160" xr3:uid="{201AE988-5DEB-457B-8A75-7B6B853E5123}" name="Column2150" dataDxfId="14307"/>
    <tableColumn id="2161" xr3:uid="{4B1EB9F2-8B20-4126-8659-20B6E5C9F269}" name="Column2151" dataDxfId="14306"/>
    <tableColumn id="2162" xr3:uid="{C21C3096-DF98-4010-9360-F4FCD56447AF}" name="Column2152" dataDxfId="14305"/>
    <tableColumn id="2163" xr3:uid="{1B2F2557-97F2-45DA-AAA4-D3FFC15C270A}" name="Column2153" dataDxfId="14304"/>
    <tableColumn id="2164" xr3:uid="{27962A43-F41D-463B-BB49-AD0E4F02E622}" name="Column2154" dataDxfId="14303"/>
    <tableColumn id="2165" xr3:uid="{99633C82-CC8F-4067-84D1-AAC8E2AFCECD}" name="Column2155" dataDxfId="14302"/>
    <tableColumn id="2166" xr3:uid="{29076B6D-E714-47E3-B5D2-88849163C06E}" name="Column2156" dataDxfId="14301"/>
    <tableColumn id="2167" xr3:uid="{7B1F7F21-0305-477F-9135-DB4C40A8BB3D}" name="Column2157" dataDxfId="14300"/>
    <tableColumn id="2168" xr3:uid="{7FBC9825-29F4-4F8B-9041-53FD6E33EB9C}" name="Column2158" dataDxfId="14299"/>
    <tableColumn id="2169" xr3:uid="{9C2F0A8E-76B7-4CF0-A9CB-1B907F182FCA}" name="Column2159" dataDxfId="14298"/>
    <tableColumn id="2170" xr3:uid="{91269C81-442D-46C1-AF0D-44DFE3EAFBC1}" name="Column2160" dataDxfId="14297"/>
    <tableColumn id="2171" xr3:uid="{C0AE6F7F-971E-42AB-B989-ABB4F1678BE7}" name="Column2161" dataDxfId="14296"/>
    <tableColumn id="2172" xr3:uid="{D45A5D12-2CBA-4157-B84B-DA74DB24933A}" name="Column2162" dataDxfId="14295"/>
    <tableColumn id="2173" xr3:uid="{DF9376BB-FDE7-4136-A488-667CCA9B6E13}" name="Column2163" dataDxfId="14294"/>
    <tableColumn id="2174" xr3:uid="{60779397-D912-4BB0-B9C6-B95959F19B6D}" name="Column2164" dataDxfId="14293"/>
    <tableColumn id="2175" xr3:uid="{BA6771FC-4961-47BC-9801-16470A91E3A3}" name="Column2165" dataDxfId="14292"/>
    <tableColumn id="2176" xr3:uid="{F64FAA01-4B62-4952-AAB9-EA77DFCE30AC}" name="Column2166" dataDxfId="14291"/>
    <tableColumn id="2177" xr3:uid="{F8EFE786-CD82-4D8B-8B1A-4C6D04BCE164}" name="Column2167" dataDxfId="14290"/>
    <tableColumn id="2178" xr3:uid="{03C698FA-1C40-429D-8BA9-751136A862B7}" name="Column2168" dataDxfId="14289"/>
    <tableColumn id="2179" xr3:uid="{B5A6A19E-9084-486C-999C-B133898A89CD}" name="Column2169" dataDxfId="14288"/>
    <tableColumn id="2180" xr3:uid="{AB3BB2D3-C085-4F4D-AE99-6D22A0E9A8C8}" name="Column2170" dataDxfId="14287"/>
    <tableColumn id="2181" xr3:uid="{E03765B1-EE67-473F-A0DB-13C599B914FF}" name="Column2171" dataDxfId="14286"/>
    <tableColumn id="2182" xr3:uid="{D8E128AE-22B1-4450-8F4B-609EF80D4A3D}" name="Column2172" dataDxfId="14285"/>
    <tableColumn id="2183" xr3:uid="{A7E339F9-CC4E-44A8-9A36-E273FCE0AD5A}" name="Column2173" dataDxfId="14284"/>
    <tableColumn id="2184" xr3:uid="{808ECE3B-EC7B-4C94-B22B-C19096DE8D8A}" name="Column2174" dataDxfId="14283"/>
    <tableColumn id="2185" xr3:uid="{079A8E71-57D3-4F10-977A-C2640F146421}" name="Column2175" dataDxfId="14282"/>
    <tableColumn id="2186" xr3:uid="{718F0614-3C22-455E-86AF-48CB331DAA68}" name="Column2176" dataDxfId="14281"/>
    <tableColumn id="2187" xr3:uid="{B108645D-8876-4B4D-8791-AD6C9E3EA2D3}" name="Column2177" dataDxfId="14280"/>
    <tableColumn id="2188" xr3:uid="{0C40D2A3-5028-47C8-80C9-41E3FB200F4F}" name="Column2178" dataDxfId="14279"/>
    <tableColumn id="2189" xr3:uid="{B8434F7F-5D0D-4061-988A-5549BA087C6A}" name="Column2179" dataDxfId="14278"/>
    <tableColumn id="2190" xr3:uid="{FDEC8C14-D5D9-4F67-A706-38CC7FD496FF}" name="Column2180" dataDxfId="14277"/>
    <tableColumn id="2191" xr3:uid="{83EEBBC6-9CCB-436F-A587-15D3A2511B1E}" name="Column2181" dataDxfId="14276"/>
    <tableColumn id="2192" xr3:uid="{950D403A-F515-4219-942C-ABAE12038334}" name="Column2182" dataDxfId="14275"/>
    <tableColumn id="2193" xr3:uid="{D8C0B045-FD7B-45DA-84FB-BA2959A48B87}" name="Column2183" dataDxfId="14274"/>
    <tableColumn id="2194" xr3:uid="{A3F44B1B-B01F-4F7F-A20D-3D8A9D0CE21C}" name="Column2184" dataDxfId="14273"/>
    <tableColumn id="2195" xr3:uid="{3C50A76D-7AED-4A20-ABB7-250016E5EFCC}" name="Column2185" dataDxfId="14272"/>
    <tableColumn id="2196" xr3:uid="{761AF467-9B92-4880-AA8C-A5F3860C6E16}" name="Column2186" dataDxfId="14271"/>
    <tableColumn id="2197" xr3:uid="{7DF2BF5A-AD36-4BC8-8755-16B12CCCCB4E}" name="Column2187" dataDxfId="14270"/>
    <tableColumn id="2198" xr3:uid="{3C3F8D4C-BC27-4B6D-90F8-011EC9EB8350}" name="Column2188" dataDxfId="14269"/>
    <tableColumn id="2199" xr3:uid="{7EDAD598-986A-4B3C-A937-9135FE0211D9}" name="Column2189" dataDxfId="14268"/>
    <tableColumn id="2200" xr3:uid="{EFD8C5BF-3975-4257-A8D4-EBCCE9A9EB48}" name="Column2190" dataDxfId="14267"/>
    <tableColumn id="2201" xr3:uid="{B14DF3B0-C8A1-41E6-AE48-7F93D4B421EA}" name="Column2191" dataDxfId="14266"/>
    <tableColumn id="2202" xr3:uid="{14E4DF23-435E-4EC5-8A70-C14DE71ADA7A}" name="Column2192" dataDxfId="14265"/>
    <tableColumn id="2203" xr3:uid="{A5851795-CBBE-4669-A1A9-F2494A8A626B}" name="Column2193" dataDxfId="14264"/>
    <tableColumn id="2204" xr3:uid="{3998401C-C388-45F1-BD7F-55CA408A8AFC}" name="Column2194" dataDxfId="14263"/>
    <tableColumn id="2205" xr3:uid="{F62E1D3E-A672-4B2D-9E74-2942113109F0}" name="Column2195" dataDxfId="14262"/>
    <tableColumn id="2206" xr3:uid="{DDA0BACA-C7D6-4D3D-818D-CA84BCB6936E}" name="Column2196" dataDxfId="14261"/>
    <tableColumn id="2207" xr3:uid="{20DFD1E4-4031-48E1-B56D-12B9FA413FC1}" name="Column2197" dataDxfId="14260"/>
    <tableColumn id="2208" xr3:uid="{010F167E-49C9-40A6-96CF-BAEB930F6B38}" name="Column2198" dataDxfId="14259"/>
    <tableColumn id="2209" xr3:uid="{D9B8B379-85D1-4B8B-972E-644AD32CDB1E}" name="Column2199" dataDxfId="14258"/>
    <tableColumn id="2210" xr3:uid="{05C0D494-A284-4EA6-BF98-C0C747682772}" name="Column2200" dataDxfId="14257"/>
    <tableColumn id="2211" xr3:uid="{D96F3EFE-88E8-4CEE-88A5-89810D4E349E}" name="Column2201" dataDxfId="14256"/>
    <tableColumn id="2212" xr3:uid="{2E675046-B418-4910-AB74-22688940A560}" name="Column2202" dataDxfId="14255"/>
    <tableColumn id="2213" xr3:uid="{D9C95342-B29C-44CA-A20C-181EBDA0BF05}" name="Column2203" dataDxfId="14254"/>
    <tableColumn id="2214" xr3:uid="{3D32D549-087A-468E-9729-48C249D8B477}" name="Column2204" dataDxfId="14253"/>
    <tableColumn id="2215" xr3:uid="{A35562D0-1324-40AE-9BFA-AD2BB4BBEDF6}" name="Column2205" dataDxfId="14252"/>
    <tableColumn id="2216" xr3:uid="{5E6C589F-73B2-4261-B028-E46529B0368C}" name="Column2206" dataDxfId="14251"/>
    <tableColumn id="2217" xr3:uid="{4EE9D257-C046-4D78-8558-21F82974BF93}" name="Column2207" dataDxfId="14250"/>
    <tableColumn id="2218" xr3:uid="{D6996E2A-F220-4F02-89ED-8107E205C2FB}" name="Column2208" dataDxfId="14249"/>
    <tableColumn id="2219" xr3:uid="{BDDF0C0A-21E9-4AD4-9001-EC9DA7502EAF}" name="Column2209" dataDxfId="14248"/>
    <tableColumn id="2220" xr3:uid="{8975EB6C-194E-4082-B546-92C7529B0F7A}" name="Column2210" dataDxfId="14247"/>
    <tableColumn id="2221" xr3:uid="{5A18257F-7D1E-44C1-B8AE-C0E3073959A0}" name="Column2211" dataDxfId="14246"/>
    <tableColumn id="2222" xr3:uid="{5794941F-9968-47F9-AA56-88E7BADBFAA7}" name="Column2212" dataDxfId="14245"/>
    <tableColumn id="2223" xr3:uid="{4D2627EA-3B5D-472D-A671-CCBCF75895EC}" name="Column2213" dataDxfId="14244"/>
    <tableColumn id="2224" xr3:uid="{CA6EC2E3-F88D-4A5F-96B6-A1DA58C3A30D}" name="Column2214" dataDxfId="14243"/>
    <tableColumn id="2225" xr3:uid="{1A47A905-51F9-4DD6-A843-063171F5EAA9}" name="Column2215" dataDxfId="14242"/>
    <tableColumn id="2226" xr3:uid="{5AF61846-4404-4139-9BF3-52690FAD092F}" name="Column2216" dataDxfId="14241"/>
    <tableColumn id="2227" xr3:uid="{292E29FA-C12E-4492-93E4-D2ED375844BA}" name="Column2217" dataDxfId="14240"/>
    <tableColumn id="2228" xr3:uid="{840B3645-28FE-4044-AD06-D38DE18DC61C}" name="Column2218" dataDxfId="14239"/>
    <tableColumn id="2229" xr3:uid="{74985723-1F34-4AE6-B274-DCA710CBAFB3}" name="Column2219" dataDxfId="14238"/>
    <tableColumn id="2230" xr3:uid="{0FF99FC6-7CFD-4A90-B09A-DE1B221E6E4B}" name="Column2220" dataDxfId="14237"/>
    <tableColumn id="2231" xr3:uid="{3E2E98F5-BAFF-49E6-BF3F-ED5676F83AD5}" name="Column2221" dataDxfId="14236"/>
    <tableColumn id="2232" xr3:uid="{D8C430BA-7C7D-4BF4-9088-DD4B03FEC196}" name="Column2222" dataDxfId="14235"/>
    <tableColumn id="2233" xr3:uid="{3E461A4C-6E17-4BB8-A108-A80B0B8260DE}" name="Column2223" dataDxfId="14234"/>
    <tableColumn id="2234" xr3:uid="{8971A325-E299-4704-9BDC-264C21A763AA}" name="Column2224" dataDxfId="14233"/>
    <tableColumn id="2235" xr3:uid="{F38748CA-BF1A-4DE7-9EC7-E0CBB8DB9785}" name="Column2225" dataDxfId="14232"/>
    <tableColumn id="2236" xr3:uid="{253DB5B8-B6C8-40E8-BFEC-56BFC631D570}" name="Column2226" dataDxfId="14231"/>
    <tableColumn id="2237" xr3:uid="{21855AA1-CD88-480C-BA8E-D333591D8FE7}" name="Column2227" dataDxfId="14230"/>
    <tableColumn id="2238" xr3:uid="{AD563538-0EEE-4AEA-8FCB-D0FB02C4561C}" name="Column2228" dataDxfId="14229"/>
    <tableColumn id="2239" xr3:uid="{6F6876CD-1A3B-4C77-8C19-0FF27675A4E0}" name="Column2229" dataDxfId="14228"/>
    <tableColumn id="2240" xr3:uid="{2C9799F3-B787-41AC-AC82-058EA8CCAEFE}" name="Column2230" dataDxfId="14227"/>
    <tableColumn id="2241" xr3:uid="{9BEC08FA-CB4A-4C97-881A-DB31F82A3E4F}" name="Column2231" dataDxfId="14226"/>
    <tableColumn id="2242" xr3:uid="{5FCB3FDB-9362-4145-BF0A-DB8E518B2B0C}" name="Column2232" dataDxfId="14225"/>
    <tableColumn id="2243" xr3:uid="{128AF4C3-E41A-49FB-B8B7-8FD6ACAB6531}" name="Column2233" dataDxfId="14224"/>
    <tableColumn id="2244" xr3:uid="{9823E72C-C782-4B3B-8603-0D31ABC1A910}" name="Column2234" dataDxfId="14223"/>
    <tableColumn id="2245" xr3:uid="{C0B7C6BA-FE0E-4C26-BBC6-1199E90351E5}" name="Column2235" dataDxfId="14222"/>
    <tableColumn id="2246" xr3:uid="{44F426B1-B599-432C-B0A3-EC7AF2E23F70}" name="Column2236" dataDxfId="14221"/>
    <tableColumn id="2247" xr3:uid="{DFEF5E4A-B216-479D-9E80-A91FB5A657DF}" name="Column2237" dataDxfId="14220"/>
    <tableColumn id="2248" xr3:uid="{72314382-50EB-43A3-8746-1CB0782114DA}" name="Column2238" dataDxfId="14219"/>
    <tableColumn id="2249" xr3:uid="{529F5F68-8CEC-46C9-A0CD-D176D03D4CDE}" name="Column2239" dataDxfId="14218"/>
    <tableColumn id="2250" xr3:uid="{C954A3BB-ECE8-4422-9DE5-DA5419C87CEF}" name="Column2240" dataDxfId="14217"/>
    <tableColumn id="2251" xr3:uid="{5F94F022-C7AA-40D0-AAD7-EDC7DD7190FE}" name="Column2241" dataDxfId="14216"/>
    <tableColumn id="2252" xr3:uid="{D1231CE7-31D4-4697-B8F6-E87FF769831C}" name="Column2242" dataDxfId="14215"/>
    <tableColumn id="2253" xr3:uid="{0A310C8E-327C-4B04-8101-AD706B0EB757}" name="Column2243" dataDxfId="14214"/>
    <tableColumn id="2254" xr3:uid="{8643D236-ABC3-44FB-BE3A-6EC13E8858B1}" name="Column2244" dataDxfId="14213"/>
    <tableColumn id="2255" xr3:uid="{92A7693E-75AD-4B8C-8BE5-C1794E5A675A}" name="Column2245" dataDxfId="14212"/>
    <tableColumn id="2256" xr3:uid="{EECE7FDB-557E-47F8-82CC-9367BBD4D0BE}" name="Column2246" dataDxfId="14211"/>
    <tableColumn id="2257" xr3:uid="{0E6D2380-D685-4053-8AF1-0F656C1AE933}" name="Column2247" dataDxfId="14210"/>
    <tableColumn id="2258" xr3:uid="{6B9116D5-E73C-4FAE-BB65-CB77538FC6FC}" name="Column2248" dataDxfId="14209"/>
    <tableColumn id="2259" xr3:uid="{613A8D9A-0064-4939-8F42-0860FD677183}" name="Column2249" dataDxfId="14208"/>
    <tableColumn id="2260" xr3:uid="{D070A732-D053-4F72-BDCE-DD3B9518FFBF}" name="Column2250" dataDxfId="14207"/>
    <tableColumn id="2261" xr3:uid="{157B6153-CD04-4B19-B3C9-FA7B5CCDD224}" name="Column2251" dataDxfId="14206"/>
    <tableColumn id="2262" xr3:uid="{2FE1B38F-83F5-41F5-BF18-59158543E455}" name="Column2252" dataDxfId="14205"/>
    <tableColumn id="2263" xr3:uid="{7886E430-6B13-4E3C-9275-BEFC4E1BBAC7}" name="Column2253" dataDxfId="14204"/>
    <tableColumn id="2264" xr3:uid="{3F4AE824-321A-4692-8BEE-5C74DD92AA45}" name="Column2254" dataDxfId="14203"/>
    <tableColumn id="2265" xr3:uid="{043189D2-F682-49F0-9C89-CABEF451EED1}" name="Column2255" dataDxfId="14202"/>
    <tableColumn id="2266" xr3:uid="{7C66F961-317D-4C33-AD73-9A91F4C15732}" name="Column2256" dataDxfId="14201"/>
    <tableColumn id="2267" xr3:uid="{CEA6A8F6-0237-4DF9-A435-CCD6B0335FA0}" name="Column2257" dataDxfId="14200"/>
    <tableColumn id="2268" xr3:uid="{E6ECE127-A2B0-4C2F-AC1B-DA6D89B022C1}" name="Column2258" dataDxfId="14199"/>
    <tableColumn id="2269" xr3:uid="{3350DAC2-4EC0-4B17-A692-078B6B260F7B}" name="Column2259" dataDxfId="14198"/>
    <tableColumn id="2270" xr3:uid="{F2ADA116-F9A8-4418-987D-4B732EC28458}" name="Column2260" dataDxfId="14197"/>
    <tableColumn id="2271" xr3:uid="{481BF8CF-4C78-43AC-8B2B-6ABD6CC42A1A}" name="Column2261" dataDxfId="14196"/>
    <tableColumn id="2272" xr3:uid="{DEF7F5FA-38B3-4D76-965B-756A0CAFB742}" name="Column2262" dataDxfId="14195"/>
    <tableColumn id="2273" xr3:uid="{8382613D-E449-4BA3-AB11-6BAF1861873C}" name="Column2263" dataDxfId="14194"/>
    <tableColumn id="2274" xr3:uid="{2E87B4DF-60C7-41A0-AD09-A8CD4D00CC67}" name="Column2264" dataDxfId="14193"/>
    <tableColumn id="2275" xr3:uid="{F79FF8CA-7C25-4C99-8275-7A31924CBAC2}" name="Column2265" dataDxfId="14192"/>
    <tableColumn id="2276" xr3:uid="{0EF31419-166E-4EBD-88A7-61AE25A9485D}" name="Column2266" dataDxfId="14191"/>
    <tableColumn id="2277" xr3:uid="{F8B50A07-7342-49EB-822F-4789C7ADC9BE}" name="Column2267" dataDxfId="14190"/>
    <tableColumn id="2278" xr3:uid="{22ACC079-4E77-41BF-B6B2-3839394E77D1}" name="Column2268" dataDxfId="14189"/>
    <tableColumn id="2279" xr3:uid="{700867CA-E8EA-447A-BDF8-589081069DD8}" name="Column2269" dataDxfId="14188"/>
    <tableColumn id="2280" xr3:uid="{5C0049BF-BCD5-48F8-9DBA-02EA90290BB8}" name="Column2270" dataDxfId="14187"/>
    <tableColumn id="2281" xr3:uid="{F66EA51D-0905-4858-87D6-11F00DEAAE1F}" name="Column2271" dataDxfId="14186"/>
    <tableColumn id="2282" xr3:uid="{4080E77B-5F9E-49B3-8972-F5E96C902642}" name="Column2272" dataDxfId="14185"/>
    <tableColumn id="2283" xr3:uid="{D1DA4552-30CA-4758-B168-525CB1808797}" name="Column2273" dataDxfId="14184"/>
    <tableColumn id="2284" xr3:uid="{AF9A3290-18A1-4A67-9694-13B63275EE95}" name="Column2274" dataDxfId="14183"/>
    <tableColumn id="2285" xr3:uid="{45A0AA29-D987-49B0-9144-6E5C07B1921B}" name="Column2275" dataDxfId="14182"/>
    <tableColumn id="2286" xr3:uid="{D59D32A7-9132-4921-AA7F-37EFDFDB73B2}" name="Column2276" dataDxfId="14181"/>
    <tableColumn id="2287" xr3:uid="{182535DE-95DD-471F-BBE1-064E491E73DC}" name="Column2277" dataDxfId="14180"/>
    <tableColumn id="2288" xr3:uid="{64EFD2D3-D35A-4884-B928-7D92AFA9280B}" name="Column2278" dataDxfId="14179"/>
    <tableColumn id="2289" xr3:uid="{92B081ED-6C58-45D8-AE83-91A67EB0871E}" name="Column2279" dataDxfId="14178"/>
    <tableColumn id="2290" xr3:uid="{FA9867A4-5906-45A0-BCC0-01D74F438A16}" name="Column2280" dataDxfId="14177"/>
    <tableColumn id="2291" xr3:uid="{BCBB4E7C-3B24-4504-81D5-73195E544F37}" name="Column2281" dataDxfId="14176"/>
    <tableColumn id="2292" xr3:uid="{F15FD5B4-FE83-47E1-857A-419D15229D59}" name="Column2282" dataDxfId="14175"/>
    <tableColumn id="2293" xr3:uid="{64FD5550-1C53-42C1-8F4D-A84F0BB6E498}" name="Column2283" dataDxfId="14174"/>
    <tableColumn id="2294" xr3:uid="{C27C06DD-1F55-40C0-B92C-79C9CEECB2CC}" name="Column2284" dataDxfId="14173"/>
    <tableColumn id="2295" xr3:uid="{E5BAF968-8926-4E45-AC5B-4EC75AFA0BA7}" name="Column2285" dataDxfId="14172"/>
    <tableColumn id="2296" xr3:uid="{5F82ED63-0554-4777-A89F-344697550353}" name="Column2286" dataDxfId="14171"/>
    <tableColumn id="2297" xr3:uid="{6FE98730-550B-4C2D-90FC-1D41069E3628}" name="Column2287" dataDxfId="14170"/>
    <tableColumn id="2298" xr3:uid="{AACFEE5E-B9A5-4D9A-9B63-DB8DA20255CF}" name="Column2288" dataDxfId="14169"/>
    <tableColumn id="2299" xr3:uid="{1B846C8A-D7FC-4FD2-9F39-9E32B4A9D9B2}" name="Column2289" dataDxfId="14168"/>
    <tableColumn id="2300" xr3:uid="{7F8F1443-C205-40BC-A587-B75F07D77406}" name="Column2290" dataDxfId="14167"/>
    <tableColumn id="2301" xr3:uid="{716CEF99-CCE7-43D4-8BA7-B36C2C2A9EDE}" name="Column2291" dataDxfId="14166"/>
    <tableColumn id="2302" xr3:uid="{D02162EC-AB32-4EE2-B592-6B2F13CFC172}" name="Column2292" dataDxfId="14165"/>
    <tableColumn id="2303" xr3:uid="{A05B656F-4523-423A-BE1A-A7E5DF819A4D}" name="Column2293" dataDxfId="14164"/>
    <tableColumn id="2304" xr3:uid="{1F46FBC1-0C95-4DFD-BC21-85D864328196}" name="Column2294" dataDxfId="14163"/>
    <tableColumn id="2305" xr3:uid="{7E1ECE5F-69C2-4AC5-BB97-327E1875DE79}" name="Column2295" dataDxfId="14162"/>
    <tableColumn id="2306" xr3:uid="{61FC7652-F950-4BC8-9F21-8053E44D20AF}" name="Column2296" dataDxfId="14161"/>
    <tableColumn id="2307" xr3:uid="{C8F9DEE7-9A4D-4AAE-A43E-B7BF04BCE5B7}" name="Column2297" dataDxfId="14160"/>
    <tableColumn id="2308" xr3:uid="{9FA989AC-CBD2-47D0-A230-C23CA155429C}" name="Column2298" dataDxfId="14159"/>
    <tableColumn id="2309" xr3:uid="{04C122A2-B8FB-4BE5-8F4C-2238F61AC462}" name="Column2299" dataDxfId="14158"/>
    <tableColumn id="2310" xr3:uid="{8A204797-9D2A-4948-BFB0-76D27B4BFC1E}" name="Column2300" dataDxfId="14157"/>
    <tableColumn id="2311" xr3:uid="{72EE47FE-796E-4668-B488-D49614F6BFE2}" name="Column2301" dataDxfId="14156"/>
    <tableColumn id="2312" xr3:uid="{DFB94A52-31E5-4691-B64E-10A1F337869E}" name="Column2302" dataDxfId="14155"/>
    <tableColumn id="2313" xr3:uid="{68E33D93-738A-440B-A9B2-64BF7C972925}" name="Column2303" dataDxfId="14154"/>
    <tableColumn id="2314" xr3:uid="{343CD721-6033-466F-8911-CFC92499FBEB}" name="Column2304" dataDxfId="14153"/>
    <tableColumn id="2315" xr3:uid="{FDAFA260-AF97-4D05-BBBD-0B55E56E157B}" name="Column2305" dataDxfId="14152"/>
    <tableColumn id="2316" xr3:uid="{40ECFB51-F639-4DAB-9578-B393378F35F4}" name="Column2306" dataDxfId="14151"/>
    <tableColumn id="2317" xr3:uid="{CB2F1873-8CA0-48A0-A0E5-A9AA70A3133F}" name="Column2307" dataDxfId="14150"/>
    <tableColumn id="2318" xr3:uid="{412617BF-ECF2-41C1-B6A9-10A4ED205C06}" name="Column2308" dataDxfId="14149"/>
    <tableColumn id="2319" xr3:uid="{3451C66C-858A-4C95-8DF5-212897E97F3B}" name="Column2309" dataDxfId="14148"/>
    <tableColumn id="2320" xr3:uid="{37AD4C6D-44F1-4EB3-B728-6610860D2BE7}" name="Column2310" dataDxfId="14147"/>
    <tableColumn id="2321" xr3:uid="{C2DA64E3-7C9E-4331-852A-C3652CF9E3F1}" name="Column2311" dataDxfId="14146"/>
    <tableColumn id="2322" xr3:uid="{8FFA00A5-598A-4D4E-B1B5-0BF1E8B8A6F6}" name="Column2312" dataDxfId="14145"/>
    <tableColumn id="2323" xr3:uid="{B565633D-3612-4C53-9EBE-9E8B5CA1A279}" name="Column2313" dataDxfId="14144"/>
    <tableColumn id="2324" xr3:uid="{E1E76CEB-3953-42C8-A5A8-C76B65E72CBC}" name="Column2314" dataDxfId="14143"/>
    <tableColumn id="2325" xr3:uid="{1D26ECF6-F77C-4290-BC4D-3B62AA49A6D9}" name="Column2315" dataDxfId="14142"/>
    <tableColumn id="2326" xr3:uid="{ED9D377A-7EBA-4195-BB3F-F4BA3A1F8E52}" name="Column2316" dataDxfId="14141"/>
    <tableColumn id="2327" xr3:uid="{275BD0F3-EB23-4CC8-96D7-F67040DECCC8}" name="Column2317" dataDxfId="14140"/>
    <tableColumn id="2328" xr3:uid="{E86CF1BD-6584-4184-AF75-79A95DE26AFD}" name="Column2318" dataDxfId="14139"/>
    <tableColumn id="2329" xr3:uid="{8DBDB420-571A-4A30-90F9-CC81C6157D6A}" name="Column2319" dataDxfId="14138"/>
    <tableColumn id="2330" xr3:uid="{13B480F6-C16E-4A45-8CFA-51EBE000EB52}" name="Column2320" dataDxfId="14137"/>
    <tableColumn id="2331" xr3:uid="{AAEEA538-DE51-47EC-A75B-609DAF1EF42E}" name="Column2321" dataDxfId="14136"/>
    <tableColumn id="2332" xr3:uid="{C5916205-2D38-468F-AD45-307C8F3F28F3}" name="Column2322" dataDxfId="14135"/>
    <tableColumn id="2333" xr3:uid="{1CC37AFB-49AB-4D2A-BBC3-E765BCA1516D}" name="Column2323" dataDxfId="14134"/>
    <tableColumn id="2334" xr3:uid="{F5A02171-7D15-42E8-9C98-6A36AA5734E1}" name="Column2324" dataDxfId="14133"/>
    <tableColumn id="2335" xr3:uid="{28C4B617-18D1-416A-A7B9-C8006093CF45}" name="Column2325" dataDxfId="14132"/>
    <tableColumn id="2336" xr3:uid="{50EF72B1-7600-4F38-8E9D-830A647C94E8}" name="Column2326" dataDxfId="14131"/>
    <tableColumn id="2337" xr3:uid="{32E20D44-4F82-420A-9C11-B630516DF725}" name="Column2327" dataDxfId="14130"/>
    <tableColumn id="2338" xr3:uid="{92174473-7F2F-461D-A0F0-394731C450B9}" name="Column2328" dataDxfId="14129"/>
    <tableColumn id="2339" xr3:uid="{A7CCA313-C8E0-4A79-B0C5-69A4D4D74749}" name="Column2329" dataDxfId="14128"/>
    <tableColumn id="2340" xr3:uid="{C2776592-2827-4D5B-A077-56EF00F396EA}" name="Column2330" dataDxfId="14127"/>
    <tableColumn id="2341" xr3:uid="{C4BF3807-0D08-49D9-8742-4142AD298887}" name="Column2331" dataDxfId="14126"/>
    <tableColumn id="2342" xr3:uid="{57B4D581-1A3B-47D1-B43E-3C350C1D6664}" name="Column2332" dataDxfId="14125"/>
    <tableColumn id="2343" xr3:uid="{0046FAD9-AAB4-4F5E-AD74-40FB70DA5106}" name="Column2333" dataDxfId="14124"/>
    <tableColumn id="2344" xr3:uid="{C5ABFC6A-28BC-4B7C-8A71-41D38633018E}" name="Column2334" dataDxfId="14123"/>
    <tableColumn id="2345" xr3:uid="{CC873BF6-1BF3-497A-99E3-E23127B316BA}" name="Column2335" dataDxfId="14122"/>
    <tableColumn id="2346" xr3:uid="{67A356E3-C538-47EE-8B91-63759BBA7BD7}" name="Column2336" dataDxfId="14121"/>
    <tableColumn id="2347" xr3:uid="{8BFAA7BF-5B43-41D1-956C-898133DE5E9B}" name="Column2337" dataDxfId="14120"/>
    <tableColumn id="2348" xr3:uid="{8534E211-80F4-42E9-BBE6-CEDCD29683E0}" name="Column2338" dataDxfId="14119"/>
    <tableColumn id="2349" xr3:uid="{E76C46E0-2E70-4641-AA40-FDAF2222B85C}" name="Column2339" dataDxfId="14118"/>
    <tableColumn id="2350" xr3:uid="{4B9802C9-091C-4510-A974-66B6B820E093}" name="Column2340" dataDxfId="14117"/>
    <tableColumn id="2351" xr3:uid="{2BEAF18D-7E32-4627-B3DD-80AFEBDE60EE}" name="Column2341" dataDxfId="14116"/>
    <tableColumn id="2352" xr3:uid="{84BC4A6B-7CC6-4D29-9E0E-A22EB1EA474A}" name="Column2342" dataDxfId="14115"/>
    <tableColumn id="2353" xr3:uid="{33B00FF9-CC8E-48C1-8F8D-13FA90B46B29}" name="Column2343" dataDxfId="14114"/>
    <tableColumn id="2354" xr3:uid="{E462D4B1-EC85-4C36-BB52-15F0C7225500}" name="Column2344" dataDxfId="14113"/>
    <tableColumn id="2355" xr3:uid="{2A0E6EA7-0625-4A11-8C52-F3E340F203A2}" name="Column2345" dataDxfId="14112"/>
    <tableColumn id="2356" xr3:uid="{314223B1-0C82-4ECB-BBE4-1D0016158B2E}" name="Column2346" dataDxfId="14111"/>
    <tableColumn id="2357" xr3:uid="{15032135-2149-4F3F-A7AB-6ED056619670}" name="Column2347" dataDxfId="14110"/>
    <tableColumn id="2358" xr3:uid="{A273C56F-5A54-4AEC-BEFE-321C0E2E1AE3}" name="Column2348" dataDxfId="14109"/>
    <tableColumn id="2359" xr3:uid="{01E4D9AE-4585-4992-A740-1B0AC94B6215}" name="Column2349" dataDxfId="14108"/>
    <tableColumn id="2360" xr3:uid="{2D90EBA0-30C2-45A1-AA4B-9E8F4313C7C1}" name="Column2350" dataDxfId="14107"/>
    <tableColumn id="2361" xr3:uid="{CFD9FE96-8BB1-4A25-9D02-E71D22A157A4}" name="Column2351" dataDxfId="14106"/>
    <tableColumn id="2362" xr3:uid="{5A338B52-CA9C-4E55-9D5C-EE5702A79B11}" name="Column2352" dataDxfId="14105"/>
    <tableColumn id="2363" xr3:uid="{014FAEAA-CC4B-4A07-B249-C18FFBC05E12}" name="Column2353" dataDxfId="14104"/>
    <tableColumn id="2364" xr3:uid="{66F16424-0595-41BC-83A6-093C4712691F}" name="Column2354" dataDxfId="14103"/>
    <tableColumn id="2365" xr3:uid="{7B517D58-49E3-4256-9DBC-10F30E96B0DC}" name="Column2355" dataDxfId="14102"/>
    <tableColumn id="2366" xr3:uid="{B8E811B3-813C-4F42-8822-49E68040288F}" name="Column2356" dataDxfId="14101"/>
    <tableColumn id="2367" xr3:uid="{493E09E1-0521-4032-A3A5-45BE39C3B59E}" name="Column2357" dataDxfId="14100"/>
    <tableColumn id="2368" xr3:uid="{BA1231C1-E598-4CE0-B3BF-70CC08B71AB9}" name="Column2358" dataDxfId="14099"/>
    <tableColumn id="2369" xr3:uid="{1CB8154B-3814-43A1-8BF7-652C76D7CA7C}" name="Column2359" dataDxfId="14098"/>
    <tableColumn id="2370" xr3:uid="{490A6796-0E68-4130-B2E1-A9BD7B1B1A0C}" name="Column2360" dataDxfId="14097"/>
    <tableColumn id="2371" xr3:uid="{50A42D50-0B5C-4CCE-B644-B3D06ED8149B}" name="Column2361" dataDxfId="14096"/>
    <tableColumn id="2372" xr3:uid="{1A5AAABF-E970-4E03-93D7-D1C1737A092D}" name="Column2362" dataDxfId="14095"/>
    <tableColumn id="2373" xr3:uid="{B2D87450-A810-43DA-A0C8-A8196567D2B4}" name="Column2363" dataDxfId="14094"/>
    <tableColumn id="2374" xr3:uid="{02CD732E-8041-42BF-8EE3-41E3FAD89F3B}" name="Column2364" dataDxfId="14093"/>
    <tableColumn id="2375" xr3:uid="{8101A4F1-6ED5-45A0-B6F6-6A235C98956D}" name="Column2365" dataDxfId="14092"/>
    <tableColumn id="2376" xr3:uid="{0A865CBE-CAF7-4768-8173-CD53BAF49C45}" name="Column2366" dataDxfId="14091"/>
    <tableColumn id="2377" xr3:uid="{70580909-6219-47D1-AF11-7344017C8CEF}" name="Column2367" dataDxfId="14090"/>
    <tableColumn id="2378" xr3:uid="{CF36CFC3-9483-429B-BE9A-B8DCF49D6BE9}" name="Column2368" dataDxfId="14089"/>
    <tableColumn id="2379" xr3:uid="{C38FFE3F-987E-40B7-BDDE-0D1892BF40BC}" name="Column2369" dataDxfId="14088"/>
    <tableColumn id="2380" xr3:uid="{CF14F0DD-56EB-41B5-85FE-96F2159C6137}" name="Column2370" dataDxfId="14087"/>
    <tableColumn id="2381" xr3:uid="{5DED707C-EB27-4478-B8E0-4D00C7CD4061}" name="Column2371" dataDxfId="14086"/>
    <tableColumn id="2382" xr3:uid="{6C91E9E3-C04D-4D1D-8D20-F3F90348D152}" name="Column2372" dataDxfId="14085"/>
    <tableColumn id="2383" xr3:uid="{C3714104-0336-4BCE-8EB7-A8ACDBA21B27}" name="Column2373" dataDxfId="14084"/>
    <tableColumn id="2384" xr3:uid="{97E906DA-77C7-4143-A450-9D4E84329EB2}" name="Column2374" dataDxfId="14083"/>
    <tableColumn id="2385" xr3:uid="{4EFF3EE6-B722-4383-823B-AFF899775867}" name="Column2375" dataDxfId="14082"/>
    <tableColumn id="2386" xr3:uid="{8A9872FC-433B-4DA2-AA7F-3BDA2375EE58}" name="Column2376" dataDxfId="14081"/>
    <tableColumn id="2387" xr3:uid="{D3C7649D-E79E-4F80-AFD3-DE36FF847D1A}" name="Column2377" dataDxfId="14080"/>
    <tableColumn id="2388" xr3:uid="{9FAC626B-36C8-4B7E-B1AD-C4361D022EF7}" name="Column2378" dataDxfId="14079"/>
    <tableColumn id="2389" xr3:uid="{76672A53-4E9D-4F26-AF31-92FCD1097106}" name="Column2379" dataDxfId="14078"/>
    <tableColumn id="2390" xr3:uid="{4FC72AB4-33B7-48EF-AAEB-5C5BDD83A76E}" name="Column2380" dataDxfId="14077"/>
    <tableColumn id="2391" xr3:uid="{C8EC725A-B6DF-4982-8B71-1658E7598E18}" name="Column2381" dataDxfId="14076"/>
    <tableColumn id="2392" xr3:uid="{3FF2A0C9-BB82-4EBD-B764-E25026BD148D}" name="Column2382" dataDxfId="14075"/>
    <tableColumn id="2393" xr3:uid="{43EBD200-5100-4200-9B43-E077DB20012D}" name="Column2383" dataDxfId="14074"/>
    <tableColumn id="2394" xr3:uid="{2D7CBFFB-5AF8-45A9-B3EE-CB1C137AF20A}" name="Column2384" dataDxfId="14073"/>
    <tableColumn id="2395" xr3:uid="{F0E24A5E-765F-421C-A509-202538661E8F}" name="Column2385" dataDxfId="14072"/>
    <tableColumn id="2396" xr3:uid="{EA834F07-523B-4350-B0A8-847EF6B20554}" name="Column2386" dataDxfId="14071"/>
    <tableColumn id="2397" xr3:uid="{7221F669-7432-4327-AC96-64D623D92DED}" name="Column2387" dataDxfId="14070"/>
    <tableColumn id="2398" xr3:uid="{4715D838-4BBD-4AA2-9E2E-462EE9E0CC60}" name="Column2388" dataDxfId="14069"/>
    <tableColumn id="2399" xr3:uid="{AE4EFB1E-2CA0-494D-A4B9-A37204A8B12B}" name="Column2389" dataDxfId="14068"/>
    <tableColumn id="2400" xr3:uid="{A959DE72-8464-4778-B202-79F8527031D3}" name="Column2390" dataDxfId="14067"/>
    <tableColumn id="2401" xr3:uid="{E84E3F39-34A2-4AE2-A18D-028242B6EC49}" name="Column2391" dataDxfId="14066"/>
    <tableColumn id="2402" xr3:uid="{01425A84-F8E1-4FF5-AFFE-90B49364C332}" name="Column2392" dataDxfId="14065"/>
    <tableColumn id="2403" xr3:uid="{6E1E28C7-4589-42ED-AC3C-D9731B2750DF}" name="Column2393" dataDxfId="14064"/>
    <tableColumn id="2404" xr3:uid="{DAA6FE0B-0B61-4B3F-8E27-6B67CC97ECE6}" name="Column2394" dataDxfId="14063"/>
    <tableColumn id="2405" xr3:uid="{48C5FE5F-AAF4-4167-AFA7-FAB2F305790D}" name="Column2395" dataDxfId="14062"/>
    <tableColumn id="2406" xr3:uid="{EA406B59-FBF2-4A4B-A84E-B07ACAB9B5AD}" name="Column2396" dataDxfId="14061"/>
    <tableColumn id="2407" xr3:uid="{A7282615-61DB-4065-92C5-4A670EDCF81C}" name="Column2397" dataDxfId="14060"/>
    <tableColumn id="2408" xr3:uid="{97D2A1CE-F696-416E-9663-CD345888F4ED}" name="Column2398" dataDxfId="14059"/>
    <tableColumn id="2409" xr3:uid="{0E5E2217-9279-4C7F-ACDF-CB9A8F9E71FB}" name="Column2399" dataDxfId="14058"/>
    <tableColumn id="2410" xr3:uid="{6B3015EA-264C-4EBA-8030-DC5F6C9FD875}" name="Column2400" dataDxfId="14057"/>
    <tableColumn id="2411" xr3:uid="{6A9FAADE-BDDC-430F-A6B6-53C42237E63A}" name="Column2401" dataDxfId="14056"/>
    <tableColumn id="2412" xr3:uid="{96F4588C-6574-4FA5-B171-A5DF645D6A43}" name="Column2402" dataDxfId="14055"/>
    <tableColumn id="2413" xr3:uid="{7DCD2358-C11B-4BE1-A1CB-835E5E568565}" name="Column2403" dataDxfId="14054"/>
    <tableColumn id="2414" xr3:uid="{CCC9AAE8-25E3-4302-B2F8-909291FB42B8}" name="Column2404" dataDxfId="14053"/>
    <tableColumn id="2415" xr3:uid="{8FCCBE48-B82E-447D-AA06-4326616377CD}" name="Column2405" dataDxfId="14052"/>
    <tableColumn id="2416" xr3:uid="{631D9756-9369-4654-A28D-95F5E6E29F36}" name="Column2406" dataDxfId="14051"/>
    <tableColumn id="2417" xr3:uid="{DFF28600-50F7-47B8-8113-4FCF6F33E6A8}" name="Column2407" dataDxfId="14050"/>
    <tableColumn id="2418" xr3:uid="{2E1A6793-866B-41A2-AB8C-2DAB5EE87381}" name="Column2408" dataDxfId="14049"/>
    <tableColumn id="2419" xr3:uid="{A847BA7B-D895-429E-82D0-2FC16F60372A}" name="Column2409" dataDxfId="14048"/>
    <tableColumn id="2420" xr3:uid="{77288678-3A01-46C4-8686-B4EB603680EA}" name="Column2410" dataDxfId="14047"/>
    <tableColumn id="2421" xr3:uid="{8D909624-5CF8-4B29-902E-CA67522A5429}" name="Column2411" dataDxfId="14046"/>
    <tableColumn id="2422" xr3:uid="{7ADA26EE-C365-42AA-A859-0F7CFB89C35C}" name="Column2412" dataDxfId="14045"/>
    <tableColumn id="2423" xr3:uid="{8072D2A3-901A-482E-9988-0DA1085D1CBC}" name="Column2413" dataDxfId="14044"/>
    <tableColumn id="2424" xr3:uid="{713959E4-2444-4133-88FF-8231C8349EF0}" name="Column2414" dataDxfId="14043"/>
    <tableColumn id="2425" xr3:uid="{86805F83-282F-4E75-B9BB-C86772DB1B6D}" name="Column2415" dataDxfId="14042"/>
    <tableColumn id="2426" xr3:uid="{BF2FD1EB-3E22-4DC0-85FB-0D990EEA9980}" name="Column2416" dataDxfId="14041"/>
    <tableColumn id="2427" xr3:uid="{28009551-FB14-4A6C-B044-10579724A93B}" name="Column2417" dataDxfId="14040"/>
    <tableColumn id="2428" xr3:uid="{1F72AE8E-2814-40BB-BB47-03AB58F078B6}" name="Column2418" dataDxfId="14039"/>
    <tableColumn id="2429" xr3:uid="{CC7390F4-D227-4F5C-9320-22A3272CCA89}" name="Column2419" dataDxfId="14038"/>
    <tableColumn id="2430" xr3:uid="{B737EA4A-0877-48C2-A9D9-94B276E7627D}" name="Column2420" dataDxfId="14037"/>
    <tableColumn id="2431" xr3:uid="{8E83EE92-33B0-4951-815D-065D9EC5980C}" name="Column2421" dataDxfId="14036"/>
    <tableColumn id="2432" xr3:uid="{36C4F685-8B9C-4672-9433-10A9168FEBC7}" name="Column2422" dataDxfId="14035"/>
    <tableColumn id="2433" xr3:uid="{629AA202-B89D-47A9-A8D8-6CBF4B2D53C5}" name="Column2423" dataDxfId="14034"/>
    <tableColumn id="2434" xr3:uid="{C9D47FA6-0360-49BD-BF21-5A530F23D5B3}" name="Column2424" dataDxfId="14033"/>
    <tableColumn id="2435" xr3:uid="{60C775FA-14CB-45A9-A7C6-71CE9E7B24D4}" name="Column2425" dataDxfId="14032"/>
    <tableColumn id="2436" xr3:uid="{937BBAB4-E9B5-456B-9D3B-A22A56843FE9}" name="Column2426" dataDxfId="14031"/>
    <tableColumn id="2437" xr3:uid="{349A46AC-540D-4E85-83BE-0DC8E1EEF70C}" name="Column2427" dataDxfId="14030"/>
    <tableColumn id="2438" xr3:uid="{AF4CEF03-2C3F-4885-9D6B-412CB295BEB5}" name="Column2428" dataDxfId="14029"/>
    <tableColumn id="2439" xr3:uid="{B2660DB3-ADEF-405B-8025-A78C36533C8A}" name="Column2429" dataDxfId="14028"/>
    <tableColumn id="2440" xr3:uid="{644D9696-D923-4450-90BE-CC9A50784686}" name="Column2430" dataDxfId="14027"/>
    <tableColumn id="2441" xr3:uid="{5494543F-55C1-4469-A430-FA08FFF86E30}" name="Column2431" dataDxfId="14026"/>
    <tableColumn id="2442" xr3:uid="{9752B6AA-67D2-454D-AFF1-A13D4DDA8E89}" name="Column2432" dataDxfId="14025"/>
    <tableColumn id="2443" xr3:uid="{588E0127-DC04-4828-AD3A-1828F62773AD}" name="Column2433" dataDxfId="14024"/>
    <tableColumn id="2444" xr3:uid="{75854B87-008B-4D40-93CC-4941160B5DA3}" name="Column2434" dataDxfId="14023"/>
    <tableColumn id="2445" xr3:uid="{07E26FE4-1CCA-4585-8C42-D2D81AE1310F}" name="Column2435" dataDxfId="14022"/>
    <tableColumn id="2446" xr3:uid="{DE12A813-46A7-42EE-AAD2-077D6646CA31}" name="Column2436" dataDxfId="14021"/>
    <tableColumn id="2447" xr3:uid="{CB8B8F76-FB20-47F6-A3EC-3BC02BAA05C1}" name="Column2437" dataDxfId="14020"/>
    <tableColumn id="2448" xr3:uid="{49666E31-3C43-4342-A00F-DC211804C23D}" name="Column2438" dataDxfId="14019"/>
    <tableColumn id="2449" xr3:uid="{56E03026-FF47-4654-8DAB-C43E3E5B7509}" name="Column2439" dataDxfId="14018"/>
    <tableColumn id="2450" xr3:uid="{D91FAC10-1658-44E2-9CE4-0F3EC244CE20}" name="Column2440" dataDxfId="14017"/>
    <tableColumn id="2451" xr3:uid="{96D4A3B0-BF17-4E7D-B9B8-D56A2CD0D2B3}" name="Column2441" dataDxfId="14016"/>
    <tableColumn id="2452" xr3:uid="{7A339AFE-2B4B-49F7-83B6-1CEDBEAA5C6E}" name="Column2442" dataDxfId="14015"/>
    <tableColumn id="2453" xr3:uid="{A7590896-CCE5-43C6-A092-99E603A769CC}" name="Column2443" dataDxfId="14014"/>
    <tableColumn id="2454" xr3:uid="{8CEFC114-1DB5-4857-A2A0-58FF7F4BC365}" name="Column2444" dataDxfId="14013"/>
    <tableColumn id="2455" xr3:uid="{3FC2CA07-EF83-4317-BB5B-8C42CC62A7C5}" name="Column2445" dataDxfId="14012"/>
    <tableColumn id="2456" xr3:uid="{09BEF92E-C65B-4DB3-A37C-D29638E6FF05}" name="Column2446" dataDxfId="14011"/>
    <tableColumn id="2457" xr3:uid="{2E47A546-2781-4053-AE4D-26A1E69F5E34}" name="Column2447" dataDxfId="14010"/>
    <tableColumn id="2458" xr3:uid="{66077933-7EFB-4720-A9ED-005D6B9F1F28}" name="Column2448" dataDxfId="14009"/>
    <tableColumn id="2459" xr3:uid="{338212F5-B7AA-440A-8FB3-EF7C0235F920}" name="Column2449" dataDxfId="14008"/>
    <tableColumn id="2460" xr3:uid="{71A49510-4F41-4AC1-99F9-4A8A3799F441}" name="Column2450" dataDxfId="14007"/>
    <tableColumn id="2461" xr3:uid="{5ABF33EC-70F8-4394-96FD-EFDC2DDCA7FD}" name="Column2451" dataDxfId="14006"/>
    <tableColumn id="2462" xr3:uid="{2987C50E-8FE9-4DB5-8D15-13B0B47D6BE2}" name="Column2452" dataDxfId="14005"/>
    <tableColumn id="2463" xr3:uid="{37CEAAF0-A50C-4C94-BE07-5425668C0C04}" name="Column2453" dataDxfId="14004"/>
    <tableColumn id="2464" xr3:uid="{83DC9F83-5636-4C3E-8765-E42C6C42B947}" name="Column2454" dataDxfId="14003"/>
    <tableColumn id="2465" xr3:uid="{AD1B4F3D-BEF4-49EA-93C3-964F5A83E638}" name="Column2455" dataDxfId="14002"/>
    <tableColumn id="2466" xr3:uid="{FD5F074D-20C8-4D64-9AD7-CC6DDB9FE251}" name="Column2456" dataDxfId="14001"/>
    <tableColumn id="2467" xr3:uid="{CE289844-9621-4483-8006-756714AEB7D4}" name="Column2457" dataDxfId="14000"/>
    <tableColumn id="2468" xr3:uid="{B48AD67B-E728-4110-B528-9A78E4D95413}" name="Column2458" dataDxfId="13999"/>
    <tableColumn id="2469" xr3:uid="{21EE6535-9B77-48ED-A0BA-667CEC8B216B}" name="Column2459" dataDxfId="13998"/>
    <tableColumn id="2470" xr3:uid="{A448ED1F-CB40-44AA-BA32-931B94D27938}" name="Column2460" dataDxfId="13997"/>
    <tableColumn id="2471" xr3:uid="{0B3FDBEE-0D37-4A13-A92D-FF779738FC41}" name="Column2461" dataDxfId="13996"/>
    <tableColumn id="2472" xr3:uid="{71E04C89-AA99-4B3B-8474-C48AE0645C3C}" name="Column2462" dataDxfId="13995"/>
    <tableColumn id="2473" xr3:uid="{28CCA7D8-DE85-4126-8202-79A5C4D6AB4D}" name="Column2463" dataDxfId="13994"/>
    <tableColumn id="2474" xr3:uid="{39C722E9-22E1-43BF-9AED-F06E1D667C65}" name="Column2464" dataDxfId="13993"/>
    <tableColumn id="2475" xr3:uid="{AB9F7D62-189B-463D-8648-020EC2B292A8}" name="Column2465" dataDxfId="13992"/>
    <tableColumn id="2476" xr3:uid="{DE4B8840-57B1-4E2B-B40E-CDF0D83D3694}" name="Column2466" dataDxfId="13991"/>
    <tableColumn id="2477" xr3:uid="{C14F70B7-ED1A-4C0D-A150-3619C39596B7}" name="Column2467" dataDxfId="13990"/>
    <tableColumn id="2478" xr3:uid="{875E4485-A355-41EE-B8F9-174B0CE81021}" name="Column2468" dataDxfId="13989"/>
    <tableColumn id="2479" xr3:uid="{32CB305B-E37E-4EF9-B66A-0720E6903A67}" name="Column2469" dataDxfId="13988"/>
    <tableColumn id="2480" xr3:uid="{7AE177A2-F89C-4DCB-B7CC-247C73E92120}" name="Column2470" dataDxfId="13987"/>
    <tableColumn id="2481" xr3:uid="{A91026BC-C60B-4650-BB2E-7A5C9B100D31}" name="Column2471" dataDxfId="13986"/>
    <tableColumn id="2482" xr3:uid="{9779DCFD-81C2-45B3-9F52-2666465A11D8}" name="Column2472" dataDxfId="13985"/>
    <tableColumn id="2483" xr3:uid="{7ECD9A11-CDD0-427E-AC7D-EEB5AD7ECCB1}" name="Column2473" dataDxfId="13984"/>
    <tableColumn id="2484" xr3:uid="{850BABFA-FCE4-48F5-85FB-0CC66B89691B}" name="Column2474" dataDxfId="13983"/>
    <tableColumn id="2485" xr3:uid="{0E0DFFE6-EB56-4220-AD73-A232F89EEB18}" name="Column2475" dataDxfId="13982"/>
    <tableColumn id="2486" xr3:uid="{498CDADD-B448-4CD6-BF23-5A079792E15B}" name="Column2476" dataDxfId="13981"/>
    <tableColumn id="2487" xr3:uid="{4C77F67B-2C1E-4F95-8841-E43E5B1EA7A8}" name="Column2477" dataDxfId="13980"/>
    <tableColumn id="2488" xr3:uid="{CE16C4A4-F405-47C7-97D0-F1C45E702DFA}" name="Column2478" dataDxfId="13979"/>
    <tableColumn id="2489" xr3:uid="{A180E053-57C0-4F7A-85AE-F414276DBDEF}" name="Column2479" dataDxfId="13978"/>
    <tableColumn id="2490" xr3:uid="{822873F1-B0B8-4D1A-9E69-1A9F20DC80B9}" name="Column2480" dataDxfId="13977"/>
    <tableColumn id="2491" xr3:uid="{70B5F141-7D6E-4245-AF04-9DA18B51C3DA}" name="Column2481" dataDxfId="13976"/>
    <tableColumn id="2492" xr3:uid="{EDB289E4-F917-423A-AE58-BADDD9217763}" name="Column2482" dataDxfId="13975"/>
    <tableColumn id="2493" xr3:uid="{B27F7671-FBF6-4740-A7FD-A9330AEA51AD}" name="Column2483" dataDxfId="13974"/>
    <tableColumn id="2494" xr3:uid="{29A30B0F-8AA9-46AD-A30C-82664C12E5A2}" name="Column2484" dataDxfId="13973"/>
    <tableColumn id="2495" xr3:uid="{9F36A15E-2966-40AB-A36E-B69B1DFC0551}" name="Column2485" dataDxfId="13972"/>
    <tableColumn id="2496" xr3:uid="{D41AC566-54BE-4EFC-95D6-04D19AA2E7E7}" name="Column2486" dataDxfId="13971"/>
    <tableColumn id="2497" xr3:uid="{B7D357E3-1E1B-41C8-8708-89C6222A4881}" name="Column2487" dataDxfId="13970"/>
    <tableColumn id="2498" xr3:uid="{2BEF5A3A-5999-4842-BB97-B4BC60758A37}" name="Column2488" dataDxfId="13969"/>
    <tableColumn id="2499" xr3:uid="{5A53B751-9EE7-4E41-AD61-216F0B183EC2}" name="Column2489" dataDxfId="13968"/>
    <tableColumn id="2500" xr3:uid="{594D98C1-9110-4A76-AC42-9D902749A404}" name="Column2490" dataDxfId="13967"/>
    <tableColumn id="2501" xr3:uid="{29DC6D8A-717C-450C-9BDE-66AF32EF6703}" name="Column2491" dataDxfId="13966"/>
    <tableColumn id="2502" xr3:uid="{4B190CA2-0AFD-456E-9A0C-4436696DA3D5}" name="Column2492" dataDxfId="13965"/>
    <tableColumn id="2503" xr3:uid="{0E582CB1-A5EC-4ED8-93D8-8975E503347E}" name="Column2493" dataDxfId="13964"/>
    <tableColumn id="2504" xr3:uid="{EE60F975-D7AB-44ED-A9AA-8FF3E5BE7EEE}" name="Column2494" dataDxfId="13963"/>
    <tableColumn id="2505" xr3:uid="{012BC044-DE75-4328-BAD2-38F8BDF64EA1}" name="Column2495" dataDxfId="13962"/>
    <tableColumn id="2506" xr3:uid="{61D186DF-EB9F-4375-BE2D-279C9EDB9891}" name="Column2496" dataDxfId="13961"/>
    <tableColumn id="2507" xr3:uid="{6BEF599D-D1F1-4EEC-BC17-37CA8A94066C}" name="Column2497" dataDxfId="13960"/>
    <tableColumn id="2508" xr3:uid="{DA49471A-58BC-4681-8E8B-C0FE03831D9F}" name="Column2498" dataDxfId="13959"/>
    <tableColumn id="2509" xr3:uid="{A5405E11-C42B-43F0-9177-3ABAD6AA3CCD}" name="Column2499" dataDxfId="13958"/>
    <tableColumn id="2510" xr3:uid="{289CBBE6-27F3-467A-B56C-7E02FE82FF28}" name="Column2500" dataDxfId="13957"/>
    <tableColumn id="2511" xr3:uid="{5A6D2C34-CB58-45CC-BB1F-B305B7715D4E}" name="Column2501" dataDxfId="13956"/>
    <tableColumn id="2512" xr3:uid="{E813C388-F3F2-4C98-9781-683EB29CF64F}" name="Column2502" dataDxfId="13955"/>
    <tableColumn id="2513" xr3:uid="{C01EFE9F-E0BC-44FC-A907-66307CB7966B}" name="Column2503" dataDxfId="13954"/>
    <tableColumn id="2514" xr3:uid="{2495F5C9-FB38-4B0C-9845-3FBA9EC67C83}" name="Column2504" dataDxfId="13953"/>
    <tableColumn id="2515" xr3:uid="{24860661-EF4E-4947-9864-2570046C689A}" name="Column2505" dataDxfId="13952"/>
    <tableColumn id="2516" xr3:uid="{C16C7107-CB08-4131-983E-12F8CDA2242F}" name="Column2506" dataDxfId="13951"/>
    <tableColumn id="2517" xr3:uid="{4701CA5B-AD2B-4BD1-AFCF-0544F2E9C9D5}" name="Column2507" dataDxfId="13950"/>
    <tableColumn id="2518" xr3:uid="{DD181827-AB13-448B-828D-699322F67F03}" name="Column2508" dataDxfId="13949"/>
    <tableColumn id="2519" xr3:uid="{7901F623-0562-4506-9E75-61C9DECEC8B9}" name="Column2509" dataDxfId="13948"/>
    <tableColumn id="2520" xr3:uid="{6767271B-9B84-4BDA-BE30-4D7816BCF71D}" name="Column2510" dataDxfId="13947"/>
    <tableColumn id="2521" xr3:uid="{D38CAD14-A3B8-4F26-B1DA-ED7450C17210}" name="Column2511" dataDxfId="13946"/>
    <tableColumn id="2522" xr3:uid="{477148AD-FEE3-4E5E-8053-34A264891942}" name="Column2512" dataDxfId="13945"/>
    <tableColumn id="2523" xr3:uid="{77599404-94D2-40CC-BEBF-4B1472A90E15}" name="Column2513" dataDxfId="13944"/>
    <tableColumn id="2524" xr3:uid="{C35B41B7-5D47-42A5-A2AF-1338E6840729}" name="Column2514" dataDxfId="13943"/>
    <tableColumn id="2525" xr3:uid="{B475B9E7-389A-4391-9C50-55EEE8BBF5DD}" name="Column2515" dataDxfId="13942"/>
    <tableColumn id="2526" xr3:uid="{6DAE9A93-C02F-473B-BEC8-D82D1EDBA1FD}" name="Column2516" dataDxfId="13941"/>
    <tableColumn id="2527" xr3:uid="{AA023630-CB80-4748-B089-3FD84A1C3953}" name="Column2517" dataDxfId="13940"/>
    <tableColumn id="2528" xr3:uid="{89AEB6E7-8A58-49C5-852C-7AAFDBA4897D}" name="Column2518" dataDxfId="13939"/>
    <tableColumn id="2529" xr3:uid="{46459A86-4B63-4426-9CB5-8449E66197DF}" name="Column2519" dataDxfId="13938"/>
    <tableColumn id="2530" xr3:uid="{6C8EC8ED-BC43-45B8-B5D1-B4CC7FC5D97D}" name="Column2520" dataDxfId="13937"/>
    <tableColumn id="2531" xr3:uid="{9C25519B-3086-4EE2-B0A8-3E0636EBE4AB}" name="Column2521" dataDxfId="13936"/>
    <tableColumn id="2532" xr3:uid="{0F0BB183-B8C9-42F8-A4B5-9FA13A2AA962}" name="Column2522" dataDxfId="13935"/>
    <tableColumn id="2533" xr3:uid="{0ED5A7A0-A5DF-449D-AAB6-9BF2251E50FB}" name="Column2523" dataDxfId="13934"/>
    <tableColumn id="2534" xr3:uid="{53CE9FD7-1C95-4504-928E-EDAA32CD21E6}" name="Column2524" dataDxfId="13933"/>
    <tableColumn id="2535" xr3:uid="{13EC5724-E148-40EC-80B0-B97B886DD27B}" name="Column2525" dataDxfId="13932"/>
    <tableColumn id="2536" xr3:uid="{0F45A563-8661-42E1-80DE-4DB46AD40D4E}" name="Column2526" dataDxfId="13931"/>
    <tableColumn id="2537" xr3:uid="{0A004AA0-3894-426A-B6EB-F930AC4778FB}" name="Column2527" dataDxfId="13930"/>
    <tableColumn id="2538" xr3:uid="{E40FA351-81F1-4247-8ECC-544B0F97DB16}" name="Column2528" dataDxfId="13929"/>
    <tableColumn id="2539" xr3:uid="{77B5B755-412E-4EE1-BC4E-487666759015}" name="Column2529" dataDxfId="13928"/>
    <tableColumn id="2540" xr3:uid="{0613FA31-8D2E-4B7D-854D-9BAF8C25D863}" name="Column2530" dataDxfId="13927"/>
    <tableColumn id="2541" xr3:uid="{78443A4D-4439-47E9-B515-E689FAFE1B71}" name="Column2531" dataDxfId="13926"/>
    <tableColumn id="2542" xr3:uid="{F3BBA18B-71CB-47FA-80B0-A884D59081D8}" name="Column2532" dataDxfId="13925"/>
    <tableColumn id="2543" xr3:uid="{0D32621D-A7F0-4B75-A025-99BB4AB79765}" name="Column2533" dataDxfId="13924"/>
    <tableColumn id="2544" xr3:uid="{93E7D79F-6053-4286-ADBF-9BD0FBCAB867}" name="Column2534" dataDxfId="13923"/>
    <tableColumn id="2545" xr3:uid="{AB5DDCE7-7B91-4979-9515-4641BAD3AF12}" name="Column2535" dataDxfId="13922"/>
    <tableColumn id="2546" xr3:uid="{3BE6812E-38FA-4373-A9E1-58DAC4260C7A}" name="Column2536" dataDxfId="13921"/>
    <tableColumn id="2547" xr3:uid="{7C387F53-FF3A-4066-8E46-9AD2601BEED4}" name="Column2537" dataDxfId="13920"/>
    <tableColumn id="2548" xr3:uid="{CF3F57D4-2749-4CDA-B329-C062A5DE51DC}" name="Column2538" dataDxfId="13919"/>
    <tableColumn id="2549" xr3:uid="{A9248EDD-4242-433B-8537-D9A668E2C28C}" name="Column2539" dataDxfId="13918"/>
    <tableColumn id="2550" xr3:uid="{E345C1F7-8532-4589-AAD1-23C8AA117F7A}" name="Column2540" dataDxfId="13917"/>
    <tableColumn id="2551" xr3:uid="{5972310C-85BC-434C-B111-6FACFB41A6F8}" name="Column2541" dataDxfId="13916"/>
    <tableColumn id="2552" xr3:uid="{EDA2271A-1863-448C-9D7B-A773549CD3CC}" name="Column2542" dataDxfId="13915"/>
    <tableColumn id="2553" xr3:uid="{848D17F3-6E23-4EA4-9C5F-E4C0A7BDF5E9}" name="Column2543" dataDxfId="13914"/>
    <tableColumn id="2554" xr3:uid="{822BB45A-120A-408A-B670-1FA8EF5003ED}" name="Column2544" dataDxfId="13913"/>
    <tableColumn id="2555" xr3:uid="{1E0EE25D-34D9-47F3-B8F9-9C636099183B}" name="Column2545" dataDxfId="13912"/>
    <tableColumn id="2556" xr3:uid="{43DB2387-0AE2-4F7F-B527-46EACDC3C6F6}" name="Column2546" dataDxfId="13911"/>
    <tableColumn id="2557" xr3:uid="{2224C6A4-68D9-4718-BA6B-A1677BCE4B68}" name="Column2547" dataDxfId="13910"/>
    <tableColumn id="2558" xr3:uid="{956045D5-34F5-4DE9-9660-5A7A6984670F}" name="Column2548" dataDxfId="13909"/>
    <tableColumn id="2559" xr3:uid="{BF7C9A24-21DE-4ABB-8400-A42ABC3BAE82}" name="Column2549" dataDxfId="13908"/>
    <tableColumn id="2560" xr3:uid="{F21CCC98-4ACF-4693-AB1C-038476BCB01F}" name="Column2550" dataDxfId="13907"/>
    <tableColumn id="2561" xr3:uid="{D2BC6FA7-89F3-4AF9-A0D6-C5824CED679D}" name="Column2551" dataDxfId="13906"/>
    <tableColumn id="2562" xr3:uid="{23C1ECBD-8EE3-49E1-8CA1-686F30AD3408}" name="Column2552" dataDxfId="13905"/>
    <tableColumn id="2563" xr3:uid="{6448F0F9-B0C6-46B0-9669-5BE94F193892}" name="Column2553" dataDxfId="13904"/>
    <tableColumn id="2564" xr3:uid="{E2AF4813-3A41-44A3-9D43-40ADD3965D04}" name="Column2554" dataDxfId="13903"/>
    <tableColumn id="2565" xr3:uid="{6B8D6F72-07CF-445B-A540-91540C9CEBBF}" name="Column2555" dataDxfId="13902"/>
    <tableColumn id="2566" xr3:uid="{2EBC84AE-7C8F-4299-B386-D14873A36717}" name="Column2556" dataDxfId="13901"/>
    <tableColumn id="2567" xr3:uid="{E2F53602-A00C-4DED-A55B-67C122276FAA}" name="Column2557" dataDxfId="13900"/>
    <tableColumn id="2568" xr3:uid="{1C4286CB-B1D4-4147-BB23-84D4E277B321}" name="Column2558" dataDxfId="13899"/>
    <tableColumn id="2569" xr3:uid="{F538713C-D2C1-482F-A23D-A70FA79E85FE}" name="Column2559" dataDxfId="13898"/>
    <tableColumn id="2570" xr3:uid="{598CE616-D5C0-4FB7-BFA5-0C1A0D7F3989}" name="Column2560" dataDxfId="13897"/>
    <tableColumn id="2571" xr3:uid="{CCDCE659-D528-4823-90B0-9B26DE71FA99}" name="Column2561" dataDxfId="13896"/>
    <tableColumn id="2572" xr3:uid="{409B5C86-BED2-4F69-8623-9D768A80B9AD}" name="Column2562" dataDxfId="13895"/>
    <tableColumn id="2573" xr3:uid="{4798017F-60FD-46DF-8ECC-E4E14192FB9E}" name="Column2563" dataDxfId="13894"/>
    <tableColumn id="2574" xr3:uid="{94913E64-21E6-4BC1-8195-1D0417482002}" name="Column2564" dataDxfId="13893"/>
    <tableColumn id="2575" xr3:uid="{36777799-45E4-4CD5-B498-C571DCAB8BAF}" name="Column2565" dataDxfId="13892"/>
    <tableColumn id="2576" xr3:uid="{5527F53C-488E-481A-AF53-D633D8434EF7}" name="Column2566" dataDxfId="13891"/>
    <tableColumn id="2577" xr3:uid="{7DA926D3-2F44-4A8D-A297-3332D5520271}" name="Column2567" dataDxfId="13890"/>
    <tableColumn id="2578" xr3:uid="{C003004D-F7B1-44F8-8CBA-30FD77F2A31B}" name="Column2568" dataDxfId="13889"/>
    <tableColumn id="2579" xr3:uid="{ADF7805E-AFAB-4542-B7BA-45087850118F}" name="Column2569" dataDxfId="13888"/>
    <tableColumn id="2580" xr3:uid="{79E68201-1CD0-4F13-8496-4BA85A6A915D}" name="Column2570" dataDxfId="13887"/>
    <tableColumn id="2581" xr3:uid="{D04632DE-C16F-4493-A66A-1A86D2B97A02}" name="Column2571" dataDxfId="13886"/>
    <tableColumn id="2582" xr3:uid="{3678E768-97B1-4731-9823-0447343FB597}" name="Column2572" dataDxfId="13885"/>
    <tableColumn id="2583" xr3:uid="{F7BFE530-0AEB-452E-80FD-620FABEFA1D3}" name="Column2573" dataDxfId="13884"/>
    <tableColumn id="2584" xr3:uid="{B993C27B-A816-4E1A-89C7-95395E955656}" name="Column2574" dataDxfId="13883"/>
    <tableColumn id="2585" xr3:uid="{C8F7A113-3586-41C3-A9B3-2AE674D11BB0}" name="Column2575" dataDxfId="13882"/>
    <tableColumn id="2586" xr3:uid="{D20382AB-2549-4DC3-8820-2432EDBB0D9D}" name="Column2576" dataDxfId="13881"/>
    <tableColumn id="2587" xr3:uid="{24A139ED-3826-41CA-8E65-22DC969B80F3}" name="Column2577" dataDxfId="13880"/>
    <tableColumn id="2588" xr3:uid="{4BB5A774-18D6-450E-9EA8-271731E8AD66}" name="Column2578" dataDxfId="13879"/>
    <tableColumn id="2589" xr3:uid="{3B638CD7-B7FB-40A3-84CC-4D947F9F6FC1}" name="Column2579" dataDxfId="13878"/>
    <tableColumn id="2590" xr3:uid="{07DF0540-F85D-4DA5-9D06-DAFA2C2E43ED}" name="Column2580" dataDxfId="13877"/>
    <tableColumn id="2591" xr3:uid="{48A3E0C1-77AD-4446-BA6B-5E5D1469A0F8}" name="Column2581" dataDxfId="13876"/>
    <tableColumn id="2592" xr3:uid="{BBC48D2A-D78F-4547-A568-ED0A06116E15}" name="Column2582" dataDxfId="13875"/>
    <tableColumn id="2593" xr3:uid="{0766B78B-39CC-439E-89A3-ADA623480976}" name="Column2583" dataDxfId="13874"/>
    <tableColumn id="2594" xr3:uid="{F3BB2D8E-E0CD-4DC9-9EF4-6D4635DD6551}" name="Column2584" dataDxfId="13873"/>
    <tableColumn id="2595" xr3:uid="{2E55A31F-D82B-47CF-9698-6671C57D09E4}" name="Column2585" dataDxfId="13872"/>
    <tableColumn id="2596" xr3:uid="{DA2F2AA6-A0EC-42D5-8D5A-A12090376F84}" name="Column2586" dataDxfId="13871"/>
    <tableColumn id="2597" xr3:uid="{B70C7072-6C13-48C8-AD0C-8BFAE1E1F99E}" name="Column2587" dataDxfId="13870"/>
    <tableColumn id="2598" xr3:uid="{C1CC359E-59A9-45EF-AF4C-A5118F20A9B3}" name="Column2588" dataDxfId="13869"/>
    <tableColumn id="2599" xr3:uid="{D14563D7-6524-4063-BB04-C6F624642EE6}" name="Column2589" dataDxfId="13868"/>
    <tableColumn id="2600" xr3:uid="{9EBAD812-0E24-4C25-8DB4-B1BB795FC4B6}" name="Column2590" dataDxfId="13867"/>
    <tableColumn id="2601" xr3:uid="{631AB650-2873-4761-B401-089279D41C6C}" name="Column2591" dataDxfId="13866"/>
    <tableColumn id="2602" xr3:uid="{90B40513-993D-4233-A6C2-DB9988EB4240}" name="Column2592" dataDxfId="13865"/>
    <tableColumn id="2603" xr3:uid="{DE8C0E74-501C-4706-9416-DD9E9FFBE8FC}" name="Column2593" dataDxfId="13864"/>
    <tableColumn id="2604" xr3:uid="{AC5CF2C7-28BE-4B7B-975C-3A0A6FBD28EF}" name="Column2594" dataDxfId="13863"/>
    <tableColumn id="2605" xr3:uid="{394134A0-D512-413E-94A9-A5818EE38867}" name="Column2595" dataDxfId="13862"/>
    <tableColumn id="2606" xr3:uid="{8E212627-9CB9-48CB-BCA6-7CB2C79B52E6}" name="Column2596" dataDxfId="13861"/>
    <tableColumn id="2607" xr3:uid="{65121256-467A-4AC4-BBE9-E4D8186980FD}" name="Column2597" dataDxfId="13860"/>
    <tableColumn id="2608" xr3:uid="{11F468AE-D657-461E-B454-EBF3A5DF7891}" name="Column2598" dataDxfId="13859"/>
    <tableColumn id="2609" xr3:uid="{7AA08D29-AF63-4A3F-9871-CC5C30A6DD4A}" name="Column2599" dataDxfId="13858"/>
    <tableColumn id="2610" xr3:uid="{54C105D2-EC4E-418F-9500-54145D5B051F}" name="Column2600" dataDxfId="13857"/>
    <tableColumn id="2611" xr3:uid="{54D32554-AA2A-4A2F-9ACC-ADC281CD2FE2}" name="Column2601" dataDxfId="13856"/>
    <tableColumn id="2612" xr3:uid="{2094D141-445E-4594-80B3-F7515988709F}" name="Column2602" dataDxfId="13855"/>
    <tableColumn id="2613" xr3:uid="{E9B7EB27-8BAA-4B4F-97B3-D2DF052B09BB}" name="Column2603" dataDxfId="13854"/>
    <tableColumn id="2614" xr3:uid="{85D9F7A6-5B85-4960-9D22-22DE4D39D4E4}" name="Column2604" dataDxfId="13853"/>
    <tableColumn id="2615" xr3:uid="{BCCFD118-4643-4C46-A583-77939209CC25}" name="Column2605" dataDxfId="13852"/>
    <tableColumn id="2616" xr3:uid="{5A16A9E1-B68F-4031-8B05-ACB968DCE374}" name="Column2606" dataDxfId="13851"/>
    <tableColumn id="2617" xr3:uid="{8DAEED7E-4536-498F-9370-2E893BA289F7}" name="Column2607" dataDxfId="13850"/>
    <tableColumn id="2618" xr3:uid="{6F3C726D-EB27-4260-AC69-424024D36FB6}" name="Column2608" dataDxfId="13849"/>
    <tableColumn id="2619" xr3:uid="{D2F5D67C-F221-4BB7-9E7C-B199DFD2CB31}" name="Column2609" dataDxfId="13848"/>
    <tableColumn id="2620" xr3:uid="{42A88585-F80D-4D2F-A1F0-A9569FCD354B}" name="Column2610" dataDxfId="13847"/>
    <tableColumn id="2621" xr3:uid="{DAF1F66B-4089-4200-B1B0-B508F3AE4059}" name="Column2611" dataDxfId="13846"/>
    <tableColumn id="2622" xr3:uid="{A1512E68-0BC6-4F62-9026-F4BE130F15EA}" name="Column2612" dataDxfId="13845"/>
    <tableColumn id="2623" xr3:uid="{E0E72D58-904A-4886-9C23-DD4D5DF4C674}" name="Column2613" dataDxfId="13844"/>
    <tableColumn id="2624" xr3:uid="{8400481C-4A9F-4D0C-9881-D2A8CCDADAB4}" name="Column2614" dataDxfId="13843"/>
    <tableColumn id="2625" xr3:uid="{174E787E-969B-4519-8DF9-8C1C8C5D95C9}" name="Column2615" dataDxfId="13842"/>
    <tableColumn id="2626" xr3:uid="{783D127E-9F82-4A5A-A409-823FE01EE352}" name="Column2616" dataDxfId="13841"/>
    <tableColumn id="2627" xr3:uid="{20B99194-C72B-4FB9-87C4-E9F519D4081B}" name="Column2617" dataDxfId="13840"/>
    <tableColumn id="2628" xr3:uid="{017DFF47-85EF-450E-A238-E87E83B5BB55}" name="Column2618" dataDxfId="13839"/>
    <tableColumn id="2629" xr3:uid="{45B3F415-DD17-4F03-8B68-42FF744807B2}" name="Column2619" dataDxfId="13838"/>
    <tableColumn id="2630" xr3:uid="{F786DB8C-C443-4E04-8105-10FA4CA70AA9}" name="Column2620" dataDxfId="13837"/>
    <tableColumn id="2631" xr3:uid="{D33C0242-5195-4DF7-8D83-8185E0FD897B}" name="Column2621" dataDxfId="13836"/>
    <tableColumn id="2632" xr3:uid="{17C58B31-291D-41F6-B422-2171CF2BA2BC}" name="Column2622" dataDxfId="13835"/>
    <tableColumn id="2633" xr3:uid="{F4BBD59C-5AF5-4089-A4DB-F0391847DB9D}" name="Column2623" dataDxfId="13834"/>
    <tableColumn id="2634" xr3:uid="{14339711-0FC0-4B17-B870-A80E3FC92326}" name="Column2624" dataDxfId="13833"/>
    <tableColumn id="2635" xr3:uid="{38D497DD-69AC-4517-B41B-33722D6329FC}" name="Column2625" dataDxfId="13832"/>
    <tableColumn id="2636" xr3:uid="{DAD134B3-5505-4FF1-9827-1112961A46C6}" name="Column2626" dataDxfId="13831"/>
    <tableColumn id="2637" xr3:uid="{70FF1EFC-7378-4608-9004-A799FEC2ADB9}" name="Column2627" dataDxfId="13830"/>
    <tableColumn id="2638" xr3:uid="{27375CA0-BAF1-47D5-8240-8A48A3E6F486}" name="Column2628" dataDxfId="13829"/>
    <tableColumn id="2639" xr3:uid="{9F8B0BFE-38C9-4DF3-BFBE-9AFB9A3DE7CD}" name="Column2629" dataDxfId="13828"/>
    <tableColumn id="2640" xr3:uid="{BBA49A18-85EC-464F-9180-1E70A4D59BA1}" name="Column2630" dataDxfId="13827"/>
    <tableColumn id="2641" xr3:uid="{7858371E-AA8F-4824-9FC9-9ED89090306D}" name="Column2631" dataDxfId="13826"/>
    <tableColumn id="2642" xr3:uid="{64ADAEF1-8D01-44CE-B144-C7CB8B492BF2}" name="Column2632" dataDxfId="13825"/>
    <tableColumn id="2643" xr3:uid="{4C871059-28E8-4CB6-8129-A03466590ECB}" name="Column2633" dataDxfId="13824"/>
    <tableColumn id="2644" xr3:uid="{3E79D2BF-6323-46A0-BC89-15AD2C5D73B2}" name="Column2634" dataDxfId="13823"/>
    <tableColumn id="2645" xr3:uid="{50A90B90-F7A0-4F47-9BE3-51854B818272}" name="Column2635" dataDxfId="13822"/>
    <tableColumn id="2646" xr3:uid="{97B20C01-3E23-400C-B29B-2DA061540ACB}" name="Column2636" dataDxfId="13821"/>
    <tableColumn id="2647" xr3:uid="{AAEE3C81-8EC8-4884-8723-CEBB225E36CA}" name="Column2637" dataDxfId="13820"/>
    <tableColumn id="2648" xr3:uid="{7AA0E4F3-8996-4384-8FB9-DB5F729C71C7}" name="Column2638" dataDxfId="13819"/>
    <tableColumn id="2649" xr3:uid="{C95533AD-BD12-4622-B0F7-181ED8006434}" name="Column2639" dataDxfId="13818"/>
    <tableColumn id="2650" xr3:uid="{172DA20F-C24E-4171-B6E4-ECB8B5DA73E1}" name="Column2640" dataDxfId="13817"/>
    <tableColumn id="2651" xr3:uid="{1436EEDB-AB40-4E3D-9C83-555D826E569E}" name="Column2641" dataDxfId="13816"/>
    <tableColumn id="2652" xr3:uid="{4C37A763-F9E6-4D35-BD58-E50FA81B0153}" name="Column2642" dataDxfId="13815"/>
    <tableColumn id="2653" xr3:uid="{C4144499-E7D8-4C6B-A61F-D27E93960761}" name="Column2643" dataDxfId="13814"/>
    <tableColumn id="2654" xr3:uid="{78EF8714-00A6-4FED-BC2A-0E30FFF2EE83}" name="Column2644" dataDxfId="13813"/>
    <tableColumn id="2655" xr3:uid="{34EAA7F9-FC1D-4482-89A3-CAC9AB0E0805}" name="Column2645" dataDxfId="13812"/>
    <tableColumn id="2656" xr3:uid="{B0928412-F7D5-4C82-9D6B-F647C6082510}" name="Column2646" dataDxfId="13811"/>
    <tableColumn id="2657" xr3:uid="{9FFCAE41-858E-4935-A5DF-296523E2C29B}" name="Column2647" dataDxfId="13810"/>
    <tableColumn id="2658" xr3:uid="{5A880E47-D872-42B1-BA19-70B5BDCC9C3B}" name="Column2648" dataDxfId="13809"/>
    <tableColumn id="2659" xr3:uid="{C7091163-67F1-4F41-8687-9C4AD179906E}" name="Column2649" dataDxfId="13808"/>
    <tableColumn id="2660" xr3:uid="{BB0E3E93-AC03-4EBA-9A0D-828AE2E9E783}" name="Column2650" dataDxfId="13807"/>
    <tableColumn id="2661" xr3:uid="{5874431E-C515-4AD5-B429-5EDAB8D1C112}" name="Column2651" dataDxfId="13806"/>
    <tableColumn id="2662" xr3:uid="{18EAE993-3710-4B79-AA0A-7BCF52303024}" name="Column2652" dataDxfId="13805"/>
    <tableColumn id="2663" xr3:uid="{E253A4C5-22BB-4CD2-A857-B30F3B63D565}" name="Column2653" dataDxfId="13804"/>
    <tableColumn id="2664" xr3:uid="{DCA43772-7147-4A0D-9287-B3FA16AC0CB2}" name="Column2654" dataDxfId="13803"/>
    <tableColumn id="2665" xr3:uid="{F23CD682-E307-4CA9-8B37-E9F8B986FF28}" name="Column2655" dataDxfId="13802"/>
    <tableColumn id="2666" xr3:uid="{81D2FDA1-7D18-453D-A3A9-69B6474AEDE1}" name="Column2656" dataDxfId="13801"/>
    <tableColumn id="2667" xr3:uid="{A405A617-9188-4B1F-ACA7-431DF38C30B5}" name="Column2657" dataDxfId="13800"/>
    <tableColumn id="2668" xr3:uid="{59DF0A50-F7EA-4948-9454-87F863CF2A3D}" name="Column2658" dataDxfId="13799"/>
    <tableColumn id="2669" xr3:uid="{6B7D8AE2-7CEA-44B8-95D3-2302FFFC0BCD}" name="Column2659" dataDxfId="13798"/>
    <tableColumn id="2670" xr3:uid="{E1EB6698-109A-4AA2-AB98-AFFA51A0B0E2}" name="Column2660" dataDxfId="13797"/>
    <tableColumn id="2671" xr3:uid="{52BDADBE-F597-4F4B-9C28-2A390FD339A7}" name="Column2661" dataDxfId="13796"/>
    <tableColumn id="2672" xr3:uid="{6DE847BE-4544-4B65-9828-FFB522F3136B}" name="Column2662" dataDxfId="13795"/>
    <tableColumn id="2673" xr3:uid="{59C0DE91-A5E1-4ED1-8253-AC97A9912AEE}" name="Column2663" dataDxfId="13794"/>
    <tableColumn id="2674" xr3:uid="{BFD0A4A5-7873-42C9-A348-949BD707C892}" name="Column2664" dataDxfId="13793"/>
    <tableColumn id="2675" xr3:uid="{63EC8288-54D5-4BE1-853C-0DD38E7E21A1}" name="Column2665" dataDxfId="13792"/>
    <tableColumn id="2676" xr3:uid="{576F20E1-F2FC-466A-AD71-EFEC1DBD987F}" name="Column2666" dataDxfId="13791"/>
    <tableColumn id="2677" xr3:uid="{048FEDC4-EBEE-4412-A4BB-772EB5E9D789}" name="Column2667" dataDxfId="13790"/>
    <tableColumn id="2678" xr3:uid="{7A9C918D-FDC9-43A4-A079-234EC3B38ECE}" name="Column2668" dataDxfId="13789"/>
    <tableColumn id="2679" xr3:uid="{B3CFE02C-E667-4E7C-9DE6-228F123B0C9E}" name="Column2669" dataDxfId="13788"/>
    <tableColumn id="2680" xr3:uid="{19F46436-5AB6-4886-B2C7-0668574A600C}" name="Column2670" dataDxfId="13787"/>
    <tableColumn id="2681" xr3:uid="{88A85D43-53CD-494A-83DD-60BF8D07F541}" name="Column2671" dataDxfId="13786"/>
    <tableColumn id="2682" xr3:uid="{11D824C7-7B64-4BEC-88E1-B37BFA61DDBA}" name="Column2672" dataDxfId="13785"/>
    <tableColumn id="2683" xr3:uid="{2AB839EF-4C02-4FD5-B5B2-D13BC62B92F2}" name="Column2673" dataDxfId="13784"/>
    <tableColumn id="2684" xr3:uid="{C28C7181-1B73-4C14-98D6-A8FAE7C5DD61}" name="Column2674" dataDxfId="13783"/>
    <tableColumn id="2685" xr3:uid="{BDB3A390-0D50-48CD-90A9-38C75875B44F}" name="Column2675" dataDxfId="13782"/>
    <tableColumn id="2686" xr3:uid="{CBCB643B-D9D8-46DD-8986-88B273A50E5C}" name="Column2676" dataDxfId="13781"/>
    <tableColumn id="2687" xr3:uid="{C75DFC42-33AD-4DE6-BF3D-3F0C6BECFC3A}" name="Column2677" dataDxfId="13780"/>
    <tableColumn id="2688" xr3:uid="{373D14E0-976F-4B6C-A175-FE242DCBEE13}" name="Column2678" dataDxfId="13779"/>
    <tableColumn id="2689" xr3:uid="{9F861483-0724-4F1A-B8B2-E2861760CB58}" name="Column2679" dataDxfId="13778"/>
    <tableColumn id="2690" xr3:uid="{2BB11522-E655-46A7-B135-806E86EDBEE5}" name="Column2680" dataDxfId="13777"/>
    <tableColumn id="2691" xr3:uid="{03FD5E9D-D689-4BD9-97FC-C2EDBF964115}" name="Column2681" dataDxfId="13776"/>
    <tableColumn id="2692" xr3:uid="{817AA069-0D8C-43FA-A5CC-35FC59E697A8}" name="Column2682" dataDxfId="13775"/>
    <tableColumn id="2693" xr3:uid="{800D7000-381B-4098-BD2E-72D6C485DBCD}" name="Column2683" dataDxfId="13774"/>
    <tableColumn id="2694" xr3:uid="{ABB1CBC4-F7AE-41A5-9AD0-4197FDABE96F}" name="Column2684" dataDxfId="13773"/>
    <tableColumn id="2695" xr3:uid="{EE1C2666-BF00-4058-9ECF-F964A718CE69}" name="Column2685" dataDxfId="13772"/>
    <tableColumn id="2696" xr3:uid="{051752D2-BBBB-4648-820B-176FF4B89200}" name="Column2686" dataDxfId="13771"/>
    <tableColumn id="2697" xr3:uid="{7C45767B-BFC6-4CF1-AB53-3E0040F9BFC8}" name="Column2687" dataDxfId="13770"/>
    <tableColumn id="2698" xr3:uid="{A90355D1-2EC6-4309-A11F-11971A71B8AB}" name="Column2688" dataDxfId="13769"/>
    <tableColumn id="2699" xr3:uid="{6F4A1B0D-E421-4D11-A71C-6E0AF162F550}" name="Column2689" dataDxfId="13768"/>
    <tableColumn id="2700" xr3:uid="{52A07094-250D-4E38-BBEC-B003A9F9C35C}" name="Column2690" dataDxfId="13767"/>
    <tableColumn id="2701" xr3:uid="{937E46B0-C9FD-4BFD-B203-45F8D2857DBE}" name="Column2691" dataDxfId="13766"/>
    <tableColumn id="2702" xr3:uid="{B0D78296-7D4D-4933-BBB6-9902B980F15B}" name="Column2692" dataDxfId="13765"/>
    <tableColumn id="2703" xr3:uid="{8CEB39C6-D941-43E4-8754-F0705CD5EFC3}" name="Column2693" dataDxfId="13764"/>
    <tableColumn id="2704" xr3:uid="{F9B93EE4-C64B-4175-B63C-1A2DCF5063B4}" name="Column2694" dataDxfId="13763"/>
    <tableColumn id="2705" xr3:uid="{2593254B-CE94-4D1A-BDC1-E8E0B1D4D42D}" name="Column2695" dataDxfId="13762"/>
    <tableColumn id="2706" xr3:uid="{8ED0B091-B3B7-414A-BE55-F33AC877A5BE}" name="Column2696" dataDxfId="13761"/>
    <tableColumn id="2707" xr3:uid="{75DE1495-AFEC-49C1-A792-25D93F95A7D3}" name="Column2697" dataDxfId="13760"/>
    <tableColumn id="2708" xr3:uid="{1F397E4A-D3B6-405E-B2C3-991559EFF2DB}" name="Column2698" dataDxfId="13759"/>
    <tableColumn id="2709" xr3:uid="{89CE22A2-5BD7-44CB-8BD6-6471ABE40C23}" name="Column2699" dataDxfId="13758"/>
    <tableColumn id="2710" xr3:uid="{BA7CF635-884E-483A-A1A8-1F677A848F2C}" name="Column2700" dataDxfId="13757"/>
    <tableColumn id="2711" xr3:uid="{A59581F7-BF3C-4793-868E-BC2355805E99}" name="Column2701" dataDxfId="13756"/>
    <tableColumn id="2712" xr3:uid="{FD8D0429-27D7-44CD-8408-86E2654F8211}" name="Column2702" dataDxfId="13755"/>
    <tableColumn id="2713" xr3:uid="{1A5FC397-6713-4537-8CA7-8E0368C1DD10}" name="Column2703" dataDxfId="13754"/>
    <tableColumn id="2714" xr3:uid="{DB7E1EA0-0A47-45D3-859E-60E865308BAD}" name="Column2704" dataDxfId="13753"/>
    <tableColumn id="2715" xr3:uid="{D95F9452-A383-4DE8-A86C-3E7EDC9B04EB}" name="Column2705" dataDxfId="13752"/>
    <tableColumn id="2716" xr3:uid="{71F06F4C-73CF-4FBD-B333-D93312D47933}" name="Column2706" dataDxfId="13751"/>
    <tableColumn id="2717" xr3:uid="{FB4600F6-4D02-4D8E-BDA8-195155447FA4}" name="Column2707" dataDxfId="13750"/>
    <tableColumn id="2718" xr3:uid="{BDB2EE57-C0D1-48B7-AA93-F03BC290C16B}" name="Column2708" dataDxfId="13749"/>
    <tableColumn id="2719" xr3:uid="{586641B2-CF7A-4D4D-98C2-3EC72D7708A8}" name="Column2709" dataDxfId="13748"/>
    <tableColumn id="2720" xr3:uid="{6C8E73B5-899E-4CC1-94BE-BBEA0BA9685B}" name="Column2710" dataDxfId="13747"/>
    <tableColumn id="2721" xr3:uid="{ECF605C9-DE49-4F6D-95B1-35E1BA098310}" name="Column2711" dataDxfId="13746"/>
    <tableColumn id="2722" xr3:uid="{F948E32D-B9E1-499B-8A5C-F1BED76C121C}" name="Column2712" dataDxfId="13745"/>
    <tableColumn id="2723" xr3:uid="{40479BA9-0286-47D0-8392-B4B7495FA1F3}" name="Column2713" dataDxfId="13744"/>
    <tableColumn id="2724" xr3:uid="{A2426C75-3E95-4BE2-A6BA-685387E40BC6}" name="Column2714" dataDxfId="13743"/>
    <tableColumn id="2725" xr3:uid="{70C1C834-D958-4347-A6C2-CC77DA2446AE}" name="Column2715" dataDxfId="13742"/>
    <tableColumn id="2726" xr3:uid="{F458CC63-9FF6-42AA-800B-35B3A4AAEA74}" name="Column2716" dataDxfId="13741"/>
    <tableColumn id="2727" xr3:uid="{59D1204B-00A7-485D-906D-7335CA3C7AA1}" name="Column2717" dataDxfId="13740"/>
    <tableColumn id="2728" xr3:uid="{4920C395-8EB6-474E-B153-CA1901665728}" name="Column2718" dataDxfId="13739"/>
    <tableColumn id="2729" xr3:uid="{99ED1084-DE4B-4487-987A-9E779430D929}" name="Column2719" dataDxfId="13738"/>
    <tableColumn id="2730" xr3:uid="{41D28028-1FFF-40C9-9938-F9E9F3EFE6DA}" name="Column2720" dataDxfId="13737"/>
    <tableColumn id="2731" xr3:uid="{9842E42B-F333-4C6A-8F8B-2FA1FBC4417F}" name="Column2721" dataDxfId="13736"/>
    <tableColumn id="2732" xr3:uid="{7F06E7C3-C786-4A9F-A230-C323996EBF14}" name="Column2722" dataDxfId="13735"/>
    <tableColumn id="2733" xr3:uid="{85B95E1B-0871-4A57-B252-772EA258DA01}" name="Column2723" dataDxfId="13734"/>
    <tableColumn id="2734" xr3:uid="{AC97B464-DFF3-4C35-B977-EC565B16FDEB}" name="Column2724" dataDxfId="13733"/>
    <tableColumn id="2735" xr3:uid="{6CB8F5A1-9A10-4FB4-A9AE-7E839C683532}" name="Column2725" dataDxfId="13732"/>
    <tableColumn id="2736" xr3:uid="{FD39FEE6-3967-46FC-8E1B-D8BC4179BBDD}" name="Column2726" dataDxfId="13731"/>
    <tableColumn id="2737" xr3:uid="{222D8F84-FEB7-4055-BF2A-C5DA70278F45}" name="Column2727" dataDxfId="13730"/>
    <tableColumn id="2738" xr3:uid="{DB37693C-E123-4825-B8C4-C43D396217B2}" name="Column2728" dataDxfId="13729"/>
    <tableColumn id="2739" xr3:uid="{A568A009-3007-49FB-A91D-30E5E956EA05}" name="Column2729" dataDxfId="13728"/>
    <tableColumn id="2740" xr3:uid="{092F3273-726B-4748-ACFD-AE1395A48F16}" name="Column2730" dataDxfId="13727"/>
    <tableColumn id="2741" xr3:uid="{B508A654-B1F1-412E-AEDB-306124A54AA3}" name="Column2731" dataDxfId="13726"/>
    <tableColumn id="2742" xr3:uid="{D696D09E-56A4-43A1-89C2-AEC08E629DB0}" name="Column2732" dataDxfId="13725"/>
    <tableColumn id="2743" xr3:uid="{68B340C5-6E1D-494F-BAAC-0C9C9B7C3435}" name="Column2733" dataDxfId="13724"/>
    <tableColumn id="2744" xr3:uid="{348C61D0-EE9D-4410-83B3-B01A2650595C}" name="Column2734" dataDxfId="13723"/>
    <tableColumn id="2745" xr3:uid="{282A59B7-2DA1-41BB-94A7-5BCC9A28E691}" name="Column2735" dataDxfId="13722"/>
    <tableColumn id="2746" xr3:uid="{6D0E0B43-6F6D-414A-81D5-2CDBD8787119}" name="Column2736" dataDxfId="13721"/>
    <tableColumn id="2747" xr3:uid="{7FEBF7E6-1B0B-48AD-80FF-038D45E2B47B}" name="Column2737" dataDxfId="13720"/>
    <tableColumn id="2748" xr3:uid="{D38DF80F-29C3-4A1D-93F6-AA7136C9624A}" name="Column2738" dataDxfId="13719"/>
    <tableColumn id="2749" xr3:uid="{FF2F612A-7688-48F8-87E6-B560993EE5E0}" name="Column2739" dataDxfId="13718"/>
    <tableColumn id="2750" xr3:uid="{F2206772-CD57-427D-A142-7B68FDBB8EDC}" name="Column2740" dataDxfId="13717"/>
    <tableColumn id="2751" xr3:uid="{3186C24E-F15D-48E5-AF3C-20CDC714C89F}" name="Column2741" dataDxfId="13716"/>
    <tableColumn id="2752" xr3:uid="{24BA37F7-9342-4B11-9895-E776F59AA4DB}" name="Column2742" dataDxfId="13715"/>
    <tableColumn id="2753" xr3:uid="{8B38EDDD-ECCB-4669-9EA2-E6D7EFE9E787}" name="Column2743" dataDxfId="13714"/>
    <tableColumn id="2754" xr3:uid="{4608BBD8-EE2E-4015-B469-F7275C3D73A1}" name="Column2744" dataDxfId="13713"/>
    <tableColumn id="2755" xr3:uid="{6C3822B1-F2FC-485D-8AA4-70D5FE19D65E}" name="Column2745" dataDxfId="13712"/>
    <tableColumn id="2756" xr3:uid="{3C996D11-E770-4420-86D8-927366BD7FB5}" name="Column2746" dataDxfId="13711"/>
    <tableColumn id="2757" xr3:uid="{4DA2A2DD-85AF-44AE-9BDE-ED0ED753A7E3}" name="Column2747" dataDxfId="13710"/>
    <tableColumn id="2758" xr3:uid="{27310034-0A46-43B9-AAB5-DB10B0547C57}" name="Column2748" dataDxfId="13709"/>
    <tableColumn id="2759" xr3:uid="{2B004B9E-4A3A-4C66-92FF-2343D8287A8B}" name="Column2749" dataDxfId="13708"/>
    <tableColumn id="2760" xr3:uid="{FDBD8AD0-139E-4CDE-9B7E-B59D2FC20140}" name="Column2750" dataDxfId="13707"/>
    <tableColumn id="2761" xr3:uid="{90C84E9E-294A-42B0-AFE5-987412AFB1CD}" name="Column2751" dataDxfId="13706"/>
    <tableColumn id="2762" xr3:uid="{BC8DF67F-961B-4055-8F1D-7872A1878017}" name="Column2752" dataDxfId="13705"/>
    <tableColumn id="2763" xr3:uid="{137BF8EB-F223-4DCA-888A-F294B2ABA6B8}" name="Column2753" dataDxfId="13704"/>
    <tableColumn id="2764" xr3:uid="{D3E8FF7C-C9D6-496F-A5BE-8E7FC3E57D2B}" name="Column2754" dataDxfId="13703"/>
    <tableColumn id="2765" xr3:uid="{7F94F26A-F433-42EC-9A55-E11DA3D73136}" name="Column2755" dataDxfId="13702"/>
    <tableColumn id="2766" xr3:uid="{99497AA5-47E3-4E10-A004-AF8078834B61}" name="Column2756" dataDxfId="13701"/>
    <tableColumn id="2767" xr3:uid="{E540D389-6B2E-4235-A157-7E1C03BD6DCB}" name="Column2757" dataDxfId="13700"/>
    <tableColumn id="2768" xr3:uid="{3D2F81A2-8D94-4B03-A5A6-375E3F7F3F4A}" name="Column2758" dataDxfId="13699"/>
    <tableColumn id="2769" xr3:uid="{EC48C261-0600-4336-A081-814D48D1AFF9}" name="Column2759" dataDxfId="13698"/>
    <tableColumn id="2770" xr3:uid="{7BF10750-1934-4412-8D53-F88665B5E1C9}" name="Column2760" dataDxfId="13697"/>
    <tableColumn id="2771" xr3:uid="{C30BB1C4-C8CF-4C49-AA34-3DD7C5E6CFC4}" name="Column2761" dataDxfId="13696"/>
    <tableColumn id="2772" xr3:uid="{4312DEEB-95C5-4C9D-9973-9BE5D218FA2E}" name="Column2762" dataDxfId="13695"/>
    <tableColumn id="2773" xr3:uid="{8F714ABB-3A57-45BF-A3E6-BC7BBA9DDAC8}" name="Column2763" dataDxfId="13694"/>
    <tableColumn id="2774" xr3:uid="{190528E4-E9E9-4439-9C96-FC2DC08479F4}" name="Column2764" dataDxfId="13693"/>
    <tableColumn id="2775" xr3:uid="{CD752C10-0A36-438C-964D-67B5DE74BEB6}" name="Column2765" dataDxfId="13692"/>
    <tableColumn id="2776" xr3:uid="{AC74F5ED-8EB5-45E8-8DC1-E6E9275F68B3}" name="Column2766" dataDxfId="13691"/>
    <tableColumn id="2777" xr3:uid="{F6AD098D-DFB9-4B1C-A6CC-708202D45741}" name="Column2767" dataDxfId="13690"/>
    <tableColumn id="2778" xr3:uid="{984B95BA-2C75-4915-A65A-50664D49E33C}" name="Column2768" dataDxfId="13689"/>
    <tableColumn id="2779" xr3:uid="{46B669AD-C401-4853-B01C-07C6D085E104}" name="Column2769" dataDxfId="13688"/>
    <tableColumn id="2780" xr3:uid="{659B8EA2-3636-4CC0-85C4-B20C03BCA9DF}" name="Column2770" dataDxfId="13687"/>
    <tableColumn id="2781" xr3:uid="{C8460B04-827F-4713-B3F7-1C93C01CF44E}" name="Column2771" dataDxfId="13686"/>
    <tableColumn id="2782" xr3:uid="{EC7AFFAD-7619-4ECD-B0BE-0C25CECEA329}" name="Column2772" dataDxfId="13685"/>
    <tableColumn id="2783" xr3:uid="{326EBD40-21D4-484A-8A5C-63A0D10C77AE}" name="Column2773" dataDxfId="13684"/>
    <tableColumn id="2784" xr3:uid="{60806840-277A-4C79-A669-0289F83A171E}" name="Column2774" dataDxfId="13683"/>
    <tableColumn id="2785" xr3:uid="{C08766BF-8B9D-4CB9-848E-212A77321EF2}" name="Column2775" dataDxfId="13682"/>
    <tableColumn id="2786" xr3:uid="{0421028C-BE0D-4EF1-88BD-7438D196F6D1}" name="Column2776" dataDxfId="13681"/>
    <tableColumn id="2787" xr3:uid="{6B7C9E3F-F39A-4EA0-A3C5-39E7B53F35FD}" name="Column2777" dataDxfId="13680"/>
    <tableColumn id="2788" xr3:uid="{B1E9B00B-BCD5-4A0A-8C6F-68771B76A4B5}" name="Column2778" dataDxfId="13679"/>
    <tableColumn id="2789" xr3:uid="{BD5DF97C-8C12-4DF0-867E-5D169888D9B9}" name="Column2779" dataDxfId="13678"/>
    <tableColumn id="2790" xr3:uid="{0686E3B7-A91F-4913-A3DF-2D195178C44E}" name="Column2780" dataDxfId="13677"/>
    <tableColumn id="2791" xr3:uid="{EFEB4FDE-46FD-4CD8-B82C-CEA8985F412A}" name="Column2781" dataDxfId="13676"/>
    <tableColumn id="2792" xr3:uid="{4125B418-ED7D-4D00-93BF-CD4372514A07}" name="Column2782" dataDxfId="13675"/>
    <tableColumn id="2793" xr3:uid="{FB840787-9A99-4742-91D5-B03AD99146FE}" name="Column2783" dataDxfId="13674"/>
    <tableColumn id="2794" xr3:uid="{A7AFD2C3-9BE9-4522-BBD4-27DE312C12DF}" name="Column2784" dataDxfId="13673"/>
    <tableColumn id="2795" xr3:uid="{949683AD-F543-4D01-9E18-6C2F6C2A5191}" name="Column2785" dataDxfId="13672"/>
    <tableColumn id="2796" xr3:uid="{8ACB15B9-7F87-4266-B4F8-72CEBF5D7207}" name="Column2786" dataDxfId="13671"/>
    <tableColumn id="2797" xr3:uid="{5CE97451-E32E-433D-8E08-ADCE07F8FFB8}" name="Column2787" dataDxfId="13670"/>
    <tableColumn id="2798" xr3:uid="{F24B88BB-9212-4926-AEEA-861EEAD87798}" name="Column2788" dataDxfId="13669"/>
    <tableColumn id="2799" xr3:uid="{DE39C365-DE05-4AFF-9D1D-C9273C3DDED9}" name="Column2789" dataDxfId="13668"/>
    <tableColumn id="2800" xr3:uid="{D29AFC70-15F6-47DC-BFB3-E408E0B412B6}" name="Column2790" dataDxfId="13667"/>
    <tableColumn id="2801" xr3:uid="{77BE90F4-D468-4CE1-9E98-B85C518FFEB4}" name="Column2791" dataDxfId="13666"/>
    <tableColumn id="2802" xr3:uid="{4363277E-AFD9-4B72-A7ED-6DEFFF7C9560}" name="Column2792" dataDxfId="13665"/>
    <tableColumn id="2803" xr3:uid="{6BC95336-E8BF-482D-87D9-F7739D6E2531}" name="Column2793" dataDxfId="13664"/>
    <tableColumn id="2804" xr3:uid="{1224E5D3-730A-4083-BAED-366CAAA1FEA3}" name="Column2794" dataDxfId="13663"/>
    <tableColumn id="2805" xr3:uid="{3761D615-2496-497A-95A2-F37022710F91}" name="Column2795" dataDxfId="13662"/>
    <tableColumn id="2806" xr3:uid="{756FDD54-39E4-479F-903F-588672A728D8}" name="Column2796" dataDxfId="13661"/>
    <tableColumn id="2807" xr3:uid="{1FA83E77-E5D0-4BE8-8183-9CA28DF5EEEB}" name="Column2797" dataDxfId="13660"/>
    <tableColumn id="2808" xr3:uid="{33A11FEA-9262-4A3C-AFF9-C4D1EC0B9932}" name="Column2798" dataDxfId="13659"/>
    <tableColumn id="2809" xr3:uid="{2259B9CD-4B21-4282-9A33-BBF99E936C7E}" name="Column2799" dataDxfId="13658"/>
    <tableColumn id="2810" xr3:uid="{11DD712B-3D7E-4745-9FAE-3C4BA5E75588}" name="Column2800" dataDxfId="13657"/>
    <tableColumn id="2811" xr3:uid="{7E302C8C-4694-4607-A3BE-9E4E17C1238B}" name="Column2801" dataDxfId="13656"/>
    <tableColumn id="2812" xr3:uid="{559D61F3-9EDE-4078-9C9D-AFB07612BEF9}" name="Column2802" dataDxfId="13655"/>
    <tableColumn id="2813" xr3:uid="{DE56ECCB-043E-4B65-8B36-45B1B2052664}" name="Column2803" dataDxfId="13654"/>
    <tableColumn id="2814" xr3:uid="{CAE82436-BBAB-49A6-B54E-5D066894EAFA}" name="Column2804" dataDxfId="13653"/>
    <tableColumn id="2815" xr3:uid="{A53F5933-6097-4010-BB18-DC2A2EE6383E}" name="Column2805" dataDxfId="13652"/>
    <tableColumn id="2816" xr3:uid="{02C867EA-7FB1-4D49-8EC3-FD2EBDE5A25D}" name="Column2806" dataDxfId="13651"/>
    <tableColumn id="2817" xr3:uid="{BA4F5D74-1C03-41AF-8FFD-029C96A834FA}" name="Column2807" dataDxfId="13650"/>
    <tableColumn id="2818" xr3:uid="{74556873-9EAE-461B-98FF-29427706B4D1}" name="Column2808" dataDxfId="13649"/>
    <tableColumn id="2819" xr3:uid="{F2FE3D2E-EF06-40AE-9891-31D33C24F594}" name="Column2809" dataDxfId="13648"/>
    <tableColumn id="2820" xr3:uid="{A22A3E4E-80E5-4558-9CFF-5B3825659B39}" name="Column2810" dataDxfId="13647"/>
    <tableColumn id="2821" xr3:uid="{35DA2D6C-4F6D-486A-80A6-4E133FD13B52}" name="Column2811" dataDxfId="13646"/>
    <tableColumn id="2822" xr3:uid="{CE58BACA-F3A5-48DC-AF8E-7C0E304D9B86}" name="Column2812" dataDxfId="13645"/>
    <tableColumn id="2823" xr3:uid="{C587F5FC-0810-4418-B2B2-941209A1F82B}" name="Column2813" dataDxfId="13644"/>
    <tableColumn id="2824" xr3:uid="{98A58F22-45B0-4145-BE05-24D1AE04672D}" name="Column2814" dataDxfId="13643"/>
    <tableColumn id="2825" xr3:uid="{43B64B4B-8C6D-41A3-961C-D65F2F8F22DB}" name="Column2815" dataDxfId="13642"/>
    <tableColumn id="2826" xr3:uid="{6115C483-0310-4DB5-85DE-7178147CE2F4}" name="Column2816" dataDxfId="13641"/>
    <tableColumn id="2827" xr3:uid="{903A6673-B704-47C1-9ED4-91BD51D03586}" name="Column2817" dataDxfId="13640"/>
    <tableColumn id="2828" xr3:uid="{F5ACD06B-1122-405E-8547-BE04BB6676B6}" name="Column2818" dataDxfId="13639"/>
    <tableColumn id="2829" xr3:uid="{0ACC7994-E578-46B0-99FA-FACC23A94D6C}" name="Column2819" dataDxfId="13638"/>
    <tableColumn id="2830" xr3:uid="{9537B33E-F80D-4E8E-B7F6-732A6FC2050B}" name="Column2820" dataDxfId="13637"/>
    <tableColumn id="2831" xr3:uid="{F52EDA76-29AF-4DE8-98AB-176AA4EFB673}" name="Column2821" dataDxfId="13636"/>
    <tableColumn id="2832" xr3:uid="{7826EF83-0461-4FE9-A1C7-BB8C2A2C5DB0}" name="Column2822" dataDxfId="13635"/>
    <tableColumn id="2833" xr3:uid="{261A0268-2D9A-4E73-92BE-5E987B5FEB40}" name="Column2823" dataDxfId="13634"/>
    <tableColumn id="2834" xr3:uid="{C6630022-1E0D-4CF6-B213-5A4E00A8E9CE}" name="Column2824" dataDxfId="13633"/>
    <tableColumn id="2835" xr3:uid="{8C894FCB-5B31-4CC1-BDB9-7762B67C1DCC}" name="Column2825" dataDxfId="13632"/>
    <tableColumn id="2836" xr3:uid="{C23248D0-6888-4988-A1CF-DB851145F5C8}" name="Column2826" dataDxfId="13631"/>
    <tableColumn id="2837" xr3:uid="{8FA63790-D3AE-4A62-AFBE-E8A1EB5FE505}" name="Column2827" dataDxfId="13630"/>
    <tableColumn id="2838" xr3:uid="{DB62D752-E383-47D0-A25A-E11A074FA968}" name="Column2828" dataDxfId="13629"/>
    <tableColumn id="2839" xr3:uid="{B030896D-84E2-426D-AF0B-260AB77F38B7}" name="Column2829" dataDxfId="13628"/>
    <tableColumn id="2840" xr3:uid="{D57A93B7-8730-437A-B5E9-6C3B0E79893D}" name="Column2830" dataDxfId="13627"/>
    <tableColumn id="2841" xr3:uid="{5FD7A058-A7F2-4E18-ACA8-C08F53C730AE}" name="Column2831" dataDxfId="13626"/>
    <tableColumn id="2842" xr3:uid="{A8179C9C-7FA0-483F-9CF8-9DB40EE502FF}" name="Column2832" dataDxfId="13625"/>
    <tableColumn id="2843" xr3:uid="{CAEA9780-6215-4483-AAD1-C4E843E789C9}" name="Column2833" dataDxfId="13624"/>
    <tableColumn id="2844" xr3:uid="{F25B3DD3-B9D3-47F8-8457-BF1164E210F9}" name="Column2834" dataDxfId="13623"/>
    <tableColumn id="2845" xr3:uid="{77721027-32C2-417E-9864-401C8FE144CE}" name="Column2835" dataDxfId="13622"/>
    <tableColumn id="2846" xr3:uid="{A1FAF218-7A4F-4D1E-AB3A-70662604C9B9}" name="Column2836" dataDxfId="13621"/>
    <tableColumn id="2847" xr3:uid="{3C839EDD-8A9D-4DE6-9D88-286E159BB254}" name="Column2837" dataDxfId="13620"/>
    <tableColumn id="2848" xr3:uid="{03780E39-1CEA-44C0-A2CE-91B8E3810501}" name="Column2838" dataDxfId="13619"/>
    <tableColumn id="2849" xr3:uid="{124B9D61-638B-4C0D-B0E8-5CA417E27A75}" name="Column2839" dataDxfId="13618"/>
    <tableColumn id="2850" xr3:uid="{B0A6A5BB-EF2F-42AD-A4D1-68D6DB42B265}" name="Column2840" dataDxfId="13617"/>
    <tableColumn id="2851" xr3:uid="{936DF156-5972-4E6E-9825-E5B225178589}" name="Column2841" dataDxfId="13616"/>
    <tableColumn id="2852" xr3:uid="{40BBA2B4-F977-41AD-A84F-F987C6B6B4EA}" name="Column2842" dataDxfId="13615"/>
    <tableColumn id="2853" xr3:uid="{B2700015-D898-4ABC-A78D-BC28BC9AB1DE}" name="Column2843" dataDxfId="13614"/>
    <tableColumn id="2854" xr3:uid="{F4389DD7-160A-4EBA-A5C1-4DA380BF5872}" name="Column2844" dataDxfId="13613"/>
    <tableColumn id="2855" xr3:uid="{7AEFAAD4-C3A4-4B40-8A7D-BAB06DEAFF67}" name="Column2845" dataDxfId="13612"/>
    <tableColumn id="2856" xr3:uid="{5045D0FD-0CEF-44F7-AAAA-C3458E81DADA}" name="Column2846" dataDxfId="13611"/>
    <tableColumn id="2857" xr3:uid="{8E5F3A3F-8B54-44AA-8AEA-0A9C9F5AA31B}" name="Column2847" dataDxfId="13610"/>
    <tableColumn id="2858" xr3:uid="{C354BCA0-789E-479B-81D1-18F2B3902BFA}" name="Column2848" dataDxfId="13609"/>
    <tableColumn id="2859" xr3:uid="{70A519CB-466F-44C2-A654-F1E6386C5FE0}" name="Column2849" dataDxfId="13608"/>
    <tableColumn id="2860" xr3:uid="{14FF9E55-C1F1-4C93-97C4-78027A435A1B}" name="Column2850" dataDxfId="13607"/>
    <tableColumn id="2861" xr3:uid="{FFA42E4E-FC17-49D2-8720-4F55180FED11}" name="Column2851" dataDxfId="13606"/>
    <tableColumn id="2862" xr3:uid="{62F054CD-B1BF-459A-87AE-E0B0E374E1D5}" name="Column2852" dataDxfId="13605"/>
    <tableColumn id="2863" xr3:uid="{D53999CF-CB77-47ED-A701-56C1714D4C82}" name="Column2853" dataDxfId="13604"/>
    <tableColumn id="2864" xr3:uid="{AC5D124C-4AB7-4C1D-83A7-6346FF4F9A1E}" name="Column2854" dataDxfId="13603"/>
    <tableColumn id="2865" xr3:uid="{9CFA983E-69D8-4F5B-B9B2-E6311D93CA80}" name="Column2855" dataDxfId="13602"/>
    <tableColumn id="2866" xr3:uid="{78BF3769-AD1D-42C0-A141-D3036BA116B4}" name="Column2856" dataDxfId="13601"/>
    <tableColumn id="2867" xr3:uid="{2B261312-A680-4257-BBD5-3BCFC689B118}" name="Column2857" dataDxfId="13600"/>
    <tableColumn id="2868" xr3:uid="{BA7EDC66-0158-4B30-9213-FC9A34545247}" name="Column2858" dataDxfId="13599"/>
    <tableColumn id="2869" xr3:uid="{6498A827-E6EB-4A08-99CE-9393F0D3432F}" name="Column2859" dataDxfId="13598"/>
    <tableColumn id="2870" xr3:uid="{6362E5F6-8232-4D15-A8FF-B7084037D939}" name="Column2860" dataDxfId="13597"/>
    <tableColumn id="2871" xr3:uid="{4C3F0F36-3186-41E7-8004-B83B1BED85CA}" name="Column2861" dataDxfId="13596"/>
    <tableColumn id="2872" xr3:uid="{5F7FA79C-FA57-4420-AB53-153F62738CAB}" name="Column2862" dataDxfId="13595"/>
    <tableColumn id="2873" xr3:uid="{FC219C6D-E335-46B8-9467-6826EB965ECD}" name="Column2863" dataDxfId="13594"/>
    <tableColumn id="2874" xr3:uid="{62A506DA-25ED-4017-8A77-4AD23E43FEA9}" name="Column2864" dataDxfId="13593"/>
    <tableColumn id="2875" xr3:uid="{FDEE849F-5D5C-4AE8-8B15-A001B04C7027}" name="Column2865" dataDxfId="13592"/>
    <tableColumn id="2876" xr3:uid="{1456160C-89E4-424A-B10E-90214A8C5828}" name="Column2866" dataDxfId="13591"/>
    <tableColumn id="2877" xr3:uid="{93AED4BF-C2EB-411B-88A5-F0FC72457E4F}" name="Column2867" dataDxfId="13590"/>
    <tableColumn id="2878" xr3:uid="{AEEC95CF-1ED3-4510-B15D-763A50ECC3EC}" name="Column2868" dataDxfId="13589"/>
    <tableColumn id="2879" xr3:uid="{F925121D-5F1A-4AE9-827C-3D59A1E80AA5}" name="Column2869" dataDxfId="13588"/>
    <tableColumn id="2880" xr3:uid="{B859FBE8-097C-445E-831D-BECB9DA153A5}" name="Column2870" dataDxfId="13587"/>
    <tableColumn id="2881" xr3:uid="{C196296A-2D4D-4D58-B45A-CB52B580D1B4}" name="Column2871" dataDxfId="13586"/>
    <tableColumn id="2882" xr3:uid="{FA69AD78-2FD4-4709-844A-243D7D34E4A2}" name="Column2872" dataDxfId="13585"/>
    <tableColumn id="2883" xr3:uid="{39F70A59-DD00-40F2-9A0C-747DEC64716D}" name="Column2873" dataDxfId="13584"/>
    <tableColumn id="2884" xr3:uid="{54FA1117-BD42-4B86-8544-21BFF20DB46F}" name="Column2874" dataDxfId="13583"/>
    <tableColumn id="2885" xr3:uid="{DE4E39D6-699E-492C-9008-DEC6D48DCF3E}" name="Column2875" dataDxfId="13582"/>
    <tableColumn id="2886" xr3:uid="{17AD6F0F-AA6F-433E-9E85-22C2D54A2A9F}" name="Column2876" dataDxfId="13581"/>
    <tableColumn id="2887" xr3:uid="{9699D08D-664A-4EBB-BC0D-1BE24A223D67}" name="Column2877" dataDxfId="13580"/>
    <tableColumn id="2888" xr3:uid="{5F199E0D-E56D-45CA-95DE-926711B443FC}" name="Column2878" dataDxfId="13579"/>
    <tableColumn id="2889" xr3:uid="{815BA992-2147-4E2F-A7CA-A5BAE7E98FD6}" name="Column2879" dataDxfId="13578"/>
    <tableColumn id="2890" xr3:uid="{ED67EB6A-2936-4E84-A253-9CD5C640CF69}" name="Column2880" dataDxfId="13577"/>
    <tableColumn id="2891" xr3:uid="{60870261-DE99-4338-97A4-ED6F71159CC0}" name="Column2881" dataDxfId="13576"/>
    <tableColumn id="2892" xr3:uid="{0FE01A86-55A6-4E99-94C0-2CFB50E4BC2A}" name="Column2882" dataDxfId="13575"/>
    <tableColumn id="2893" xr3:uid="{3645D9A7-36B2-462E-A50F-AAE5E1E1B4FF}" name="Column2883" dataDxfId="13574"/>
    <tableColumn id="2894" xr3:uid="{1EE19B87-962C-4036-9DA0-C47BD7265D99}" name="Column2884" dataDxfId="13573"/>
    <tableColumn id="2895" xr3:uid="{30AAE623-292E-47E1-AD82-D48C4AF842FC}" name="Column2885" dataDxfId="13572"/>
    <tableColumn id="2896" xr3:uid="{E10FFCE3-B0AF-46E5-9EFC-6419F5C64205}" name="Column2886" dataDxfId="13571"/>
    <tableColumn id="2897" xr3:uid="{D299EFB0-8399-45F5-A7F7-B6E7BBFB55C6}" name="Column2887" dataDxfId="13570"/>
    <tableColumn id="2898" xr3:uid="{D497F471-84E2-4E6A-92A6-D84A0B68DC88}" name="Column2888" dataDxfId="13569"/>
    <tableColumn id="2899" xr3:uid="{1369F0FB-6980-4E97-8139-D58557CCFBAE}" name="Column2889" dataDxfId="13568"/>
    <tableColumn id="2900" xr3:uid="{D97132DA-DF99-401C-9470-821D8084B9C2}" name="Column2890" dataDxfId="13567"/>
    <tableColumn id="2901" xr3:uid="{D63F23B4-B514-4C43-9D1C-7DA08F4EB36F}" name="Column2891" dataDxfId="13566"/>
    <tableColumn id="2902" xr3:uid="{362E5F39-570A-48BF-A62D-0DF094C93D8B}" name="Column2892" dataDxfId="13565"/>
    <tableColumn id="2903" xr3:uid="{C5A1B7C9-B658-4DBE-B094-8E531E98BC33}" name="Column2893" dataDxfId="13564"/>
    <tableColumn id="2904" xr3:uid="{CFD907FE-5D76-41BB-B5C8-1D34927BF03E}" name="Column2894" dataDxfId="13563"/>
    <tableColumn id="2905" xr3:uid="{5342D49B-3F2B-4681-B5B1-4CF0EED7FD6C}" name="Column2895" dataDxfId="13562"/>
    <tableColumn id="2906" xr3:uid="{146127BD-C575-4218-9D48-04A1C6F41A37}" name="Column2896" dataDxfId="13561"/>
    <tableColumn id="2907" xr3:uid="{01FC93E3-E109-4E0D-8E85-3F7E8C4D1385}" name="Column2897" dataDxfId="13560"/>
    <tableColumn id="2908" xr3:uid="{FA80D8D2-C87B-49E7-B26B-F13F3485E5CF}" name="Column2898" dataDxfId="13559"/>
    <tableColumn id="2909" xr3:uid="{DCA820C3-1ED3-4ADD-B00C-262F57952B3B}" name="Column2899" dataDxfId="13558"/>
    <tableColumn id="2910" xr3:uid="{6FAB70D3-F0EC-4A24-8AC2-24B6B8681A7B}" name="Column2900" dataDxfId="13557"/>
    <tableColumn id="2911" xr3:uid="{8253153D-2F04-4F59-BD0B-5A5B839A2CCF}" name="Column2901" dataDxfId="13556"/>
    <tableColumn id="2912" xr3:uid="{2514D1F5-B8E4-4C59-8F58-8F43A06CEE5B}" name="Column2902" dataDxfId="13555"/>
    <tableColumn id="2913" xr3:uid="{983DDE02-9432-40D8-BE71-246F589C93C4}" name="Column2903" dataDxfId="13554"/>
    <tableColumn id="2914" xr3:uid="{0332F8E9-905D-4B19-806A-DBBCAD3E530D}" name="Column2904" dataDxfId="13553"/>
    <tableColumn id="2915" xr3:uid="{73C5E948-747B-434F-8991-5E5FDF59ADDA}" name="Column2905" dataDxfId="13552"/>
    <tableColumn id="2916" xr3:uid="{BF85A150-4FB0-41A7-AD99-E3562390C522}" name="Column2906" dataDxfId="13551"/>
    <tableColumn id="2917" xr3:uid="{02C5BA52-6F85-473E-82DF-5F30B765785E}" name="Column2907" dataDxfId="13550"/>
    <tableColumn id="2918" xr3:uid="{CFDBC824-478E-4EC7-AD80-8929B37C2F00}" name="Column2908" dataDxfId="13549"/>
    <tableColumn id="2919" xr3:uid="{14854DA2-14B2-4B94-A51B-6DB0FC61E0AB}" name="Column2909" dataDxfId="13548"/>
    <tableColumn id="2920" xr3:uid="{8C366A87-6611-4586-B6FA-64DDCBFA3810}" name="Column2910" dataDxfId="13547"/>
    <tableColumn id="2921" xr3:uid="{C1FFFF71-9585-461C-8169-A909B16E16EB}" name="Column2911" dataDxfId="13546"/>
    <tableColumn id="2922" xr3:uid="{8F9984F0-ECB0-41BA-A460-37383152BF96}" name="Column2912" dataDxfId="13545"/>
    <tableColumn id="2923" xr3:uid="{99F5B2E5-4287-433C-9906-ED473D420F34}" name="Column2913" dataDxfId="13544"/>
    <tableColumn id="2924" xr3:uid="{6996BEDA-BD5D-4735-918F-46D037AE551C}" name="Column2914" dataDxfId="13543"/>
    <tableColumn id="2925" xr3:uid="{9BFEF340-4B89-4478-859B-AED87C833E4E}" name="Column2915" dataDxfId="13542"/>
    <tableColumn id="2926" xr3:uid="{CE4E1E7E-8E0D-4BCD-A3D8-3ACB2786C735}" name="Column2916" dataDxfId="13541"/>
    <tableColumn id="2927" xr3:uid="{BF02DC92-98CD-4521-AA9D-557014F32786}" name="Column2917" dataDxfId="13540"/>
    <tableColumn id="2928" xr3:uid="{39F361F6-A307-40A5-BE93-1324E0962FF5}" name="Column2918" dataDxfId="13539"/>
    <tableColumn id="2929" xr3:uid="{51A35E47-0AC1-4E4F-80E5-15E0334C2734}" name="Column2919" dataDxfId="13538"/>
    <tableColumn id="2930" xr3:uid="{3E42E7A4-5644-4D8F-9B12-EFF171B5F395}" name="Column2920" dataDxfId="13537"/>
    <tableColumn id="2931" xr3:uid="{7C944988-9EDA-4B95-9167-B117D566E160}" name="Column2921" dataDxfId="13536"/>
    <tableColumn id="2932" xr3:uid="{B1DDD20E-254D-4123-A043-7C5F85992A2F}" name="Column2922" dataDxfId="13535"/>
    <tableColumn id="2933" xr3:uid="{D244C011-77D8-4C3B-ACC7-BF9A11C7F1C2}" name="Column2923" dataDxfId="13534"/>
    <tableColumn id="2934" xr3:uid="{B4E92A57-124A-4B0E-A189-082A30BEDDF1}" name="Column2924" dataDxfId="13533"/>
    <tableColumn id="2935" xr3:uid="{2901E2D8-C45E-434F-AD2A-8D7F505B6595}" name="Column2925" dataDxfId="13532"/>
    <tableColumn id="2936" xr3:uid="{5B0CF0ED-73F4-456F-A104-D2C8408A427E}" name="Column2926" dataDxfId="13531"/>
    <tableColumn id="2937" xr3:uid="{7E469C1D-AAED-4D17-A5D3-45D4357BFE6D}" name="Column2927" dataDxfId="13530"/>
    <tableColumn id="2938" xr3:uid="{4363547A-A90B-47D6-B059-C241826DE015}" name="Column2928" dataDxfId="13529"/>
    <tableColumn id="2939" xr3:uid="{68214477-FAB5-4FA7-8234-61E943139AFD}" name="Column2929" dataDxfId="13528"/>
    <tableColumn id="2940" xr3:uid="{D4549DCD-63DA-4ECC-9EA2-27052ACCB3E5}" name="Column2930" dataDxfId="13527"/>
    <tableColumn id="2941" xr3:uid="{F052B822-AC33-4216-BC82-318A4A46599D}" name="Column2931" dataDxfId="13526"/>
    <tableColumn id="2942" xr3:uid="{61BD80D0-E780-4684-8CDB-DE8E627F1789}" name="Column2932" dataDxfId="13525"/>
    <tableColumn id="2943" xr3:uid="{2F95E756-CA40-46AA-8CF0-AB90B35DB69A}" name="Column2933" dataDxfId="13524"/>
    <tableColumn id="2944" xr3:uid="{1FE01956-8C33-4BCA-932C-733C8BABD913}" name="Column2934" dataDxfId="13523"/>
    <tableColumn id="2945" xr3:uid="{7C26E33E-E326-4179-929E-875A3B285D40}" name="Column2935" dataDxfId="13522"/>
    <tableColumn id="2946" xr3:uid="{EE9F138B-ECF1-4EC9-89BE-3AE91FEEB5A2}" name="Column2936" dataDxfId="13521"/>
    <tableColumn id="2947" xr3:uid="{5196D842-DE01-49EE-9C1F-9C782514A689}" name="Column2937" dataDxfId="13520"/>
    <tableColumn id="2948" xr3:uid="{65A9516F-B937-4F28-BE08-AD70CE235B0D}" name="Column2938" dataDxfId="13519"/>
    <tableColumn id="2949" xr3:uid="{06F1C03E-6DD1-465A-A5FC-27DAB024326B}" name="Column2939" dataDxfId="13518"/>
    <tableColumn id="2950" xr3:uid="{7F667070-0F85-421D-916B-747D3C5E5CAF}" name="Column2940" dataDxfId="13517"/>
    <tableColumn id="2951" xr3:uid="{109A2FC5-FF9E-467D-B608-8620F2412F2C}" name="Column2941" dataDxfId="13516"/>
    <tableColumn id="2952" xr3:uid="{267B4107-3018-43B4-A286-D8F086F0ED79}" name="Column2942" dataDxfId="13515"/>
    <tableColumn id="2953" xr3:uid="{34C76604-DD8C-41B1-A6F6-9A902EDC940D}" name="Column2943" dataDxfId="13514"/>
    <tableColumn id="2954" xr3:uid="{F47BCBA7-2F73-435F-801B-09FECDA2D313}" name="Column2944" dataDxfId="13513"/>
    <tableColumn id="2955" xr3:uid="{96E85934-2F2F-4AA6-9C0B-D8CCF18FA5A7}" name="Column2945" dataDxfId="13512"/>
    <tableColumn id="2956" xr3:uid="{710B81F6-9C24-4317-94A1-4BE64FFC57AF}" name="Column2946" dataDxfId="13511"/>
    <tableColumn id="2957" xr3:uid="{B04CE210-8C81-4A30-B4F7-B0B42A603D33}" name="Column2947" dataDxfId="13510"/>
    <tableColumn id="2958" xr3:uid="{0B0D56C4-2BA3-464D-B539-561FD9ED4D58}" name="Column2948" dataDxfId="13509"/>
    <tableColumn id="2959" xr3:uid="{1F81ADE7-6831-4821-A923-92FE5E7D29F8}" name="Column2949" dataDxfId="13508"/>
    <tableColumn id="2960" xr3:uid="{90F5AB19-80C2-47E1-AA5B-192FA900ED9F}" name="Column2950" dataDxfId="13507"/>
    <tableColumn id="2961" xr3:uid="{8120578B-5BFF-41FA-BE9C-98C0D217F642}" name="Column2951" dataDxfId="13506"/>
    <tableColumn id="2962" xr3:uid="{80544537-F459-4AA3-B98E-4AB8E67D2991}" name="Column2952" dataDxfId="13505"/>
    <tableColumn id="2963" xr3:uid="{5ABBF6E1-2AE0-44F4-937E-2B4565A1472F}" name="Column2953" dataDxfId="13504"/>
    <tableColumn id="2964" xr3:uid="{B1B1D2FB-421F-4B8A-9E00-09EEA6D999EE}" name="Column2954" dataDxfId="13503"/>
    <tableColumn id="2965" xr3:uid="{5650C293-7E5B-4019-8CD2-51494E9D5921}" name="Column2955" dataDxfId="13502"/>
    <tableColumn id="2966" xr3:uid="{7DF56FAC-41F3-4D98-88A5-A448D7B46F85}" name="Column2956" dataDxfId="13501"/>
    <tableColumn id="2967" xr3:uid="{F2D04259-4D91-41BB-B566-3B6AA262807C}" name="Column2957" dataDxfId="13500"/>
    <tableColumn id="2968" xr3:uid="{BFFAED7D-0CF3-4DA3-9785-0CB9C8D1ABC8}" name="Column2958" dataDxfId="13499"/>
    <tableColumn id="2969" xr3:uid="{1CCC24F0-B575-49B3-8E00-E2B3840B1690}" name="Column2959" dataDxfId="13498"/>
    <tableColumn id="2970" xr3:uid="{55A819E4-1BC6-4133-BB07-DE5B3794EFB2}" name="Column2960" dataDxfId="13497"/>
    <tableColumn id="2971" xr3:uid="{43834478-D9C9-4307-8862-B0717820C004}" name="Column2961" dataDxfId="13496"/>
    <tableColumn id="2972" xr3:uid="{B4D7AF17-81B0-460F-B582-C21DD6647D5F}" name="Column2962" dataDxfId="13495"/>
    <tableColumn id="2973" xr3:uid="{F48FF25C-8B0E-48C4-9F87-13F2E3C52BE3}" name="Column2963" dataDxfId="13494"/>
    <tableColumn id="2974" xr3:uid="{A89E68B0-08EB-4D47-A4BD-4E5AF070AC47}" name="Column2964" dataDxfId="13493"/>
    <tableColumn id="2975" xr3:uid="{0AE74462-5C33-4775-8628-59D9CC6F5F32}" name="Column2965" dataDxfId="13492"/>
    <tableColumn id="2976" xr3:uid="{B3BFB36E-86D0-4425-825E-77F104F834B9}" name="Column2966" dataDxfId="13491"/>
    <tableColumn id="2977" xr3:uid="{8A8DBCF3-D00E-47D3-93E6-4DBB351F6296}" name="Column2967" dataDxfId="13490"/>
    <tableColumn id="2978" xr3:uid="{AB65DA22-8CBC-48D4-A9F2-627C5F4A1E36}" name="Column2968" dataDxfId="13489"/>
    <tableColumn id="2979" xr3:uid="{03B379B5-0085-482C-9AC3-B63A2A1335F2}" name="Column2969" dataDxfId="13488"/>
    <tableColumn id="2980" xr3:uid="{23D998DF-457E-422D-A375-A23D29C2D4C3}" name="Column2970" dataDxfId="13487"/>
    <tableColumn id="2981" xr3:uid="{B669668B-8FA2-4B2F-A59A-352B4B14EB29}" name="Column2971" dataDxfId="13486"/>
    <tableColumn id="2982" xr3:uid="{E15286AB-45CC-49B5-B01B-87ECF83690DB}" name="Column2972" dataDxfId="13485"/>
    <tableColumn id="2983" xr3:uid="{445B07D2-763A-44D4-88A4-FCE96FA74E63}" name="Column2973" dataDxfId="13484"/>
    <tableColumn id="2984" xr3:uid="{AA4392CD-8000-4852-AE50-65A8A2C5BD63}" name="Column2974" dataDxfId="13483"/>
    <tableColumn id="2985" xr3:uid="{53E72300-486A-4594-9684-9182469C67A4}" name="Column2975" dataDxfId="13482"/>
    <tableColumn id="2986" xr3:uid="{AE909F14-520F-4622-851F-7629700EC18A}" name="Column2976" dataDxfId="13481"/>
    <tableColumn id="2987" xr3:uid="{874FB2D4-0283-4DBD-B782-9CE7404F6625}" name="Column2977" dataDxfId="13480"/>
    <tableColumn id="2988" xr3:uid="{65C166D6-083C-43FE-A696-E287111ED541}" name="Column2978" dataDxfId="13479"/>
    <tableColumn id="2989" xr3:uid="{0845F2DB-D614-4A7C-BA4C-C124AE60EF93}" name="Column2979" dataDxfId="13478"/>
    <tableColumn id="2990" xr3:uid="{ABD2D06E-8325-40D2-8D19-FCFB2F00C1FB}" name="Column2980" dataDxfId="13477"/>
    <tableColumn id="2991" xr3:uid="{38F328C5-9676-412D-A6E8-456E45E622CE}" name="Column2981" dataDxfId="13476"/>
    <tableColumn id="2992" xr3:uid="{218169AF-1E7A-42B5-A223-F78EDCC577ED}" name="Column2982" dataDxfId="13475"/>
    <tableColumn id="2993" xr3:uid="{A65CBBD0-47AC-414F-BCC3-DC2F1D87889F}" name="Column2983" dataDxfId="13474"/>
    <tableColumn id="2994" xr3:uid="{F5F0B70D-072C-4FAC-97E0-3453E5DA9300}" name="Column2984" dataDxfId="13473"/>
    <tableColumn id="2995" xr3:uid="{D3CD439F-D64E-48EB-BFEF-D80960159F64}" name="Column2985" dataDxfId="13472"/>
    <tableColumn id="2996" xr3:uid="{4FED4A7C-57F9-458F-ABF7-9045F7299A7D}" name="Column2986" dataDxfId="13471"/>
    <tableColumn id="2997" xr3:uid="{9132F4B6-55A1-4985-904A-8CD93AA51125}" name="Column2987" dataDxfId="13470"/>
    <tableColumn id="2998" xr3:uid="{FC5170BE-1E4E-4F10-B316-6C58C357069B}" name="Column2988" dataDxfId="13469"/>
    <tableColumn id="2999" xr3:uid="{2A299601-0BC0-4C19-BD0E-ADA0DC889DC5}" name="Column2989" dataDxfId="13468"/>
    <tableColumn id="3000" xr3:uid="{021FDE76-FC7A-4F4D-BA18-2BD61DD7967E}" name="Column2990" dataDxfId="13467"/>
    <tableColumn id="3001" xr3:uid="{E524A251-F5E9-4A8F-B0B5-FD14AE904D25}" name="Column2991" dataDxfId="13466"/>
    <tableColumn id="3002" xr3:uid="{37E684FE-1DEE-4ED7-AA9A-6C6AA7383A71}" name="Column2992" dataDxfId="13465"/>
    <tableColumn id="3003" xr3:uid="{EDEC8FC4-AB44-4567-8B7B-D0A1EC5B339E}" name="Column2993" dataDxfId="13464"/>
    <tableColumn id="3004" xr3:uid="{81191CFF-1A24-4571-A873-4853D91FC97C}" name="Column2994" dataDxfId="13463"/>
    <tableColumn id="3005" xr3:uid="{237E7FAF-3EB5-4DBC-BA3E-89A0E6BB2CF6}" name="Column2995" dataDxfId="13462"/>
    <tableColumn id="3006" xr3:uid="{EE527532-D29E-4DA3-8696-1B2BDC59367A}" name="Column2996" dataDxfId="13461"/>
    <tableColumn id="3007" xr3:uid="{BC080500-E49A-4C55-8EE1-E6F0CF830246}" name="Column2997" dataDxfId="13460"/>
    <tableColumn id="3008" xr3:uid="{CFBA04BA-985F-41CC-992E-3A18B0C7B913}" name="Column2998" dataDxfId="13459"/>
    <tableColumn id="3009" xr3:uid="{59B10ED8-338C-49D2-B9BE-9C85318010A0}" name="Column2999" dataDxfId="13458"/>
    <tableColumn id="3010" xr3:uid="{6C0DEB0B-0689-46BF-8118-AFD784EAF4D5}" name="Column3000" dataDxfId="13457"/>
    <tableColumn id="3011" xr3:uid="{76565787-06F9-4F36-BEBF-CFD82BBF7EED}" name="Column3001" dataDxfId="13456"/>
    <tableColumn id="3012" xr3:uid="{4356D7B5-E089-45B1-ADB1-13C8A29E724C}" name="Column3002" dataDxfId="13455"/>
    <tableColumn id="3013" xr3:uid="{C00856A6-A491-42C7-93D9-0A0F91F2DF49}" name="Column3003" dataDxfId="13454"/>
    <tableColumn id="3014" xr3:uid="{B960E660-E236-48B4-AF8F-00636595EEE4}" name="Column3004" dataDxfId="13453"/>
    <tableColumn id="3015" xr3:uid="{43B46B6E-A16A-4A71-88B6-9DB7F3273E4C}" name="Column3005" dataDxfId="13452"/>
    <tableColumn id="3016" xr3:uid="{FC6CEB98-1D5A-422E-A95A-C65CC9800277}" name="Column3006" dataDxfId="13451"/>
    <tableColumn id="3017" xr3:uid="{7B3110B2-2A22-4424-BA22-05F70C5BAE95}" name="Column3007" dataDxfId="13450"/>
    <tableColumn id="3018" xr3:uid="{C559EE86-2955-4DA4-9CF4-D72B649E7456}" name="Column3008" dataDxfId="13449"/>
    <tableColumn id="3019" xr3:uid="{C8483587-3E2B-499E-898F-B998A618BDAE}" name="Column3009" dataDxfId="13448"/>
    <tableColumn id="3020" xr3:uid="{A2CDBCF8-C7B1-468B-9628-B719DC3B1208}" name="Column3010" dataDxfId="13447"/>
    <tableColumn id="3021" xr3:uid="{346A68E4-A7E8-47D6-920F-F3B2B6F1ACAF}" name="Column3011" dataDxfId="13446"/>
    <tableColumn id="3022" xr3:uid="{27C12BD6-4CB6-4E76-A2BF-8DFCFC86A12F}" name="Column3012" dataDxfId="13445"/>
    <tableColumn id="3023" xr3:uid="{6DD2D0E3-C3B0-4105-9431-20202819F4DC}" name="Column3013" dataDxfId="13444"/>
    <tableColumn id="3024" xr3:uid="{318DA953-F703-4CFC-A778-5A38F2269B95}" name="Column3014" dataDxfId="13443"/>
    <tableColumn id="3025" xr3:uid="{2DE2593C-7B21-4A70-9B3C-DD1158B67981}" name="Column3015" dataDxfId="13442"/>
    <tableColumn id="3026" xr3:uid="{04BFCAF2-973B-45CB-88D5-3142084702EA}" name="Column3016" dataDxfId="13441"/>
    <tableColumn id="3027" xr3:uid="{9C0030B7-6997-4ED3-A9C2-F7BE9080B958}" name="Column3017" dataDxfId="13440"/>
    <tableColumn id="3028" xr3:uid="{C608D7A0-A669-46D7-8072-9F5BC6A0B930}" name="Column3018" dataDxfId="13439"/>
    <tableColumn id="3029" xr3:uid="{A07B5D0B-A465-4813-A3EF-5C00BFE19B0C}" name="Column3019" dataDxfId="13438"/>
    <tableColumn id="3030" xr3:uid="{478B8D33-8277-40D3-81B7-54752E2D0443}" name="Column3020" dataDxfId="13437"/>
    <tableColumn id="3031" xr3:uid="{9F330565-B682-4BFE-A5A3-F6A64408D93F}" name="Column3021" dataDxfId="13436"/>
    <tableColumn id="3032" xr3:uid="{E50989F1-A488-496A-B1B3-0F8B0B14C768}" name="Column3022" dataDxfId="13435"/>
    <tableColumn id="3033" xr3:uid="{40C795CC-D878-4664-9A41-CE100E1D3DFF}" name="Column3023" dataDxfId="13434"/>
    <tableColumn id="3034" xr3:uid="{2EA9A6C4-8398-4C0A-B4CC-F06DD310B19E}" name="Column3024" dataDxfId="13433"/>
    <tableColumn id="3035" xr3:uid="{9DF6535C-3802-459D-B495-EC47316B962F}" name="Column3025" dataDxfId="13432"/>
    <tableColumn id="3036" xr3:uid="{497D5691-F7CD-440F-B4AB-4B2016603F8A}" name="Column3026" dataDxfId="13431"/>
    <tableColumn id="3037" xr3:uid="{BCDFBDA2-AA2A-4F26-9F97-B202CA0D2B7C}" name="Column3027" dataDxfId="13430"/>
    <tableColumn id="3038" xr3:uid="{85F0365F-E3C5-43D6-8B07-0B25AF7ADCC9}" name="Column3028" dataDxfId="13429"/>
    <tableColumn id="3039" xr3:uid="{6A7CC799-6BD5-4E15-B4DC-C68F4440E0B3}" name="Column3029" dataDxfId="13428"/>
    <tableColumn id="3040" xr3:uid="{1189B4DF-512B-4768-9164-F2B341270C96}" name="Column3030" dataDxfId="13427"/>
    <tableColumn id="3041" xr3:uid="{BD95B81A-382D-45D8-9627-26A0794917BB}" name="Column3031" dataDxfId="13426"/>
    <tableColumn id="3042" xr3:uid="{51F88CED-6175-4A68-BF56-CBF49E431213}" name="Column3032" dataDxfId="13425"/>
    <tableColumn id="3043" xr3:uid="{F62D9861-9760-43E2-BB21-6E03D9468EFF}" name="Column3033" dataDxfId="13424"/>
    <tableColumn id="3044" xr3:uid="{F182DA8D-CEB2-40D7-8AB9-D619699D16AF}" name="Column3034" dataDxfId="13423"/>
    <tableColumn id="3045" xr3:uid="{964D4ECB-F3F4-4E62-BA3A-010CC2E47086}" name="Column3035" dataDxfId="13422"/>
    <tableColumn id="3046" xr3:uid="{338E9514-436A-4BCC-AD04-C9A529F12D1F}" name="Column3036" dataDxfId="13421"/>
    <tableColumn id="3047" xr3:uid="{4E7B65DB-BE22-4C82-9BB4-6FA38468E186}" name="Column3037" dataDxfId="13420"/>
    <tableColumn id="3048" xr3:uid="{9D0F411D-D20E-42F3-9A24-EE83B4F5B9CC}" name="Column3038" dataDxfId="13419"/>
    <tableColumn id="3049" xr3:uid="{FB63D7CF-0FD5-4844-A84F-84951056E698}" name="Column3039" dataDxfId="13418"/>
    <tableColumn id="3050" xr3:uid="{E2CA1407-D3D5-44DA-9C12-076F22F7D442}" name="Column3040" dataDxfId="13417"/>
    <tableColumn id="3051" xr3:uid="{A794EB25-2304-44D5-925E-419E72523D5B}" name="Column3041" dataDxfId="13416"/>
    <tableColumn id="3052" xr3:uid="{EC79A48F-45A3-42B4-A747-C4B4E91B842F}" name="Column3042" dataDxfId="13415"/>
    <tableColumn id="3053" xr3:uid="{36F0763D-D307-441E-B38E-2A8CD7998A96}" name="Column3043" dataDxfId="13414"/>
    <tableColumn id="3054" xr3:uid="{3E112EDC-117D-41CD-AAE5-39F642557007}" name="Column3044" dataDxfId="13413"/>
    <tableColumn id="3055" xr3:uid="{156D3E61-33EC-47C2-884C-CA1C84B2CB90}" name="Column3045" dataDxfId="13412"/>
    <tableColumn id="3056" xr3:uid="{A212F435-1C66-458A-8052-211D647FD1EA}" name="Column3046" dataDxfId="13411"/>
    <tableColumn id="3057" xr3:uid="{D76564A1-B94D-42C2-8C24-B4C4E48C6A39}" name="Column3047" dataDxfId="13410"/>
    <tableColumn id="3058" xr3:uid="{3D3DA520-ACEE-4B8B-AE3C-3A68F70A21A7}" name="Column3048" dataDxfId="13409"/>
    <tableColumn id="3059" xr3:uid="{311FCF05-189B-469E-A8A4-C1F9C5F96EAD}" name="Column3049" dataDxfId="13408"/>
    <tableColumn id="3060" xr3:uid="{22BD1BB5-E561-4A72-AB3B-F977AA0C8AD2}" name="Column3050" dataDxfId="13407"/>
    <tableColumn id="3061" xr3:uid="{3198C217-09CB-49ED-9234-C054688D3555}" name="Column3051" dataDxfId="13406"/>
    <tableColumn id="3062" xr3:uid="{EB689EC5-7D6A-4C9A-86E9-F12F33588819}" name="Column3052" dataDxfId="13405"/>
    <tableColumn id="3063" xr3:uid="{C7D5E9C2-9C14-4138-BCBF-5C9231A9C42B}" name="Column3053" dataDxfId="13404"/>
    <tableColumn id="3064" xr3:uid="{B644085E-D39E-492C-910B-47B7C9507013}" name="Column3054" dataDxfId="13403"/>
    <tableColumn id="3065" xr3:uid="{9987D3CC-084D-4B93-8DDA-5F243D6C9DA5}" name="Column3055" dataDxfId="13402"/>
    <tableColumn id="3066" xr3:uid="{C2E87487-7B71-488A-8631-EAD4E83E8908}" name="Column3056" dataDxfId="13401"/>
    <tableColumn id="3067" xr3:uid="{0E6BEA92-79DC-4FA5-966B-8A53C19AA2FD}" name="Column3057" dataDxfId="13400"/>
    <tableColumn id="3068" xr3:uid="{CD3E828B-2CE0-42D3-A702-1F605888B56D}" name="Column3058" dataDxfId="13399"/>
    <tableColumn id="3069" xr3:uid="{F5880815-020A-4ECB-B09A-FA424DD120DE}" name="Column3059" dataDxfId="13398"/>
    <tableColumn id="3070" xr3:uid="{EB4C851E-EE33-4D2F-AAC5-89C0E449B181}" name="Column3060" dataDxfId="13397"/>
    <tableColumn id="3071" xr3:uid="{FA204E71-9F97-48DA-91C7-33F6D133427E}" name="Column3061" dataDxfId="13396"/>
    <tableColumn id="3072" xr3:uid="{1A4B0D63-8453-4454-AFAD-8DBDD01D1602}" name="Column3062" dataDxfId="13395"/>
    <tableColumn id="3073" xr3:uid="{E01961AC-BB05-462B-B047-A8689AF29474}" name="Column3063" dataDxfId="13394"/>
    <tableColumn id="3074" xr3:uid="{B11F292B-621B-41AF-A08A-02FDA5240D18}" name="Column3064" dataDxfId="13393"/>
    <tableColumn id="3075" xr3:uid="{F22A7E90-B263-4A2F-A6BD-64F0FFD63C91}" name="Column3065" dataDxfId="13392"/>
    <tableColumn id="3076" xr3:uid="{9A93F54B-F625-43B6-B442-6D51278316AA}" name="Column3066" dataDxfId="13391"/>
    <tableColumn id="3077" xr3:uid="{8C1F2F58-51D6-4486-A55B-2288242A37CB}" name="Column3067" dataDxfId="13390"/>
    <tableColumn id="3078" xr3:uid="{F8B141DA-48D0-4514-A5FD-81E3A759E828}" name="Column3068" dataDxfId="13389"/>
    <tableColumn id="3079" xr3:uid="{84F5DE3F-6BC0-4AC9-953C-0DFB5C9775BB}" name="Column3069" dataDxfId="13388"/>
    <tableColumn id="3080" xr3:uid="{C2675A43-14AF-4572-9F26-B2CE2D538A4C}" name="Column3070" dataDxfId="13387"/>
    <tableColumn id="3081" xr3:uid="{BF3981A7-990E-488F-B99B-E00598327222}" name="Column3071" dataDxfId="13386"/>
    <tableColumn id="3082" xr3:uid="{4AB54263-B1DA-4897-A3F8-429D7150E3EB}" name="Column3072" dataDxfId="13385"/>
    <tableColumn id="3083" xr3:uid="{4B653222-AB61-4D45-921F-234F1C9B375C}" name="Column3073" dataDxfId="13384"/>
    <tableColumn id="3084" xr3:uid="{BD7AAB6C-88D7-46C9-AF25-ED99707DCFAB}" name="Column3074" dataDxfId="13383"/>
    <tableColumn id="3085" xr3:uid="{507221F8-BEB2-46E7-B095-3196D5C41C32}" name="Column3075" dataDxfId="13382"/>
    <tableColumn id="3086" xr3:uid="{23BEFD31-3130-4A98-AE22-C28EC8A567C8}" name="Column3076" dataDxfId="13381"/>
    <tableColumn id="3087" xr3:uid="{FA78EB9E-292F-4FD5-A3A7-7F13C5C6D3B8}" name="Column3077" dataDxfId="13380"/>
    <tableColumn id="3088" xr3:uid="{40F97C55-31F3-4E43-BD34-154D0739E59C}" name="Column3078" dataDxfId="13379"/>
    <tableColumn id="3089" xr3:uid="{5855B9E9-3BDC-400B-BDB1-AB77661B3845}" name="Column3079" dataDxfId="13378"/>
    <tableColumn id="3090" xr3:uid="{FCC54C58-5C8B-4CE4-BB71-A39FD9BCFBC9}" name="Column3080" dataDxfId="13377"/>
    <tableColumn id="3091" xr3:uid="{14DC86AB-2B7B-4A49-9D16-2C63F230EEF9}" name="Column3081" dataDxfId="13376"/>
    <tableColumn id="3092" xr3:uid="{4FD57BB3-9382-4AE3-B259-BF24795AC82F}" name="Column3082" dataDxfId="13375"/>
    <tableColumn id="3093" xr3:uid="{C74C7F86-194E-4A01-A2B0-40AA35F380B7}" name="Column3083" dataDxfId="13374"/>
    <tableColumn id="3094" xr3:uid="{FFD9208C-5AFD-44ED-A2CA-EDFE4B995710}" name="Column3084" dataDxfId="13373"/>
    <tableColumn id="3095" xr3:uid="{26D548CA-8BBC-4D66-933E-3649D8F540D5}" name="Column3085" dataDxfId="13372"/>
    <tableColumn id="3096" xr3:uid="{6052DA4D-D020-4A88-9FEA-58FB8D28EA46}" name="Column3086" dataDxfId="13371"/>
    <tableColumn id="3097" xr3:uid="{83BE0C8A-B83D-44DD-8496-0E53E8EE2056}" name="Column3087" dataDxfId="13370"/>
    <tableColumn id="3098" xr3:uid="{88B487DC-2413-4217-ACD6-9DF16301BF33}" name="Column3088" dataDxfId="13369"/>
    <tableColumn id="3099" xr3:uid="{82A66F99-8324-4FDF-BFC2-28B5DBB6B4A5}" name="Column3089" dataDxfId="13368"/>
    <tableColumn id="3100" xr3:uid="{3AFC9350-0022-40BD-9F95-1E0C8AE25279}" name="Column3090" dataDxfId="13367"/>
    <tableColumn id="3101" xr3:uid="{8F16C4D5-25D5-4011-8145-4E0DF419DFD6}" name="Column3091" dataDxfId="13366"/>
    <tableColumn id="3102" xr3:uid="{88A5A75D-ADC4-45CF-8699-41E9E559D71E}" name="Column3092" dataDxfId="13365"/>
    <tableColumn id="3103" xr3:uid="{0A5D2E3C-9498-46EF-BED9-3DC93A4F5599}" name="Column3093" dataDxfId="13364"/>
    <tableColumn id="3104" xr3:uid="{991336D0-1B4D-4969-B6A2-1D10F428AD7F}" name="Column3094" dataDxfId="13363"/>
    <tableColumn id="3105" xr3:uid="{7CD35386-9737-4F18-BD98-D951E082FC66}" name="Column3095" dataDxfId="13362"/>
    <tableColumn id="3106" xr3:uid="{862C5FE0-BC88-455B-94D4-576432521BFB}" name="Column3096" dataDxfId="13361"/>
    <tableColumn id="3107" xr3:uid="{14703B2C-EF96-4CFB-AE9F-6A12C77B07BA}" name="Column3097" dataDxfId="13360"/>
    <tableColumn id="3108" xr3:uid="{ECF33EA0-BB23-4F80-92AD-260DB50B8AE9}" name="Column3098" dataDxfId="13359"/>
    <tableColumn id="3109" xr3:uid="{F3491805-253B-4423-B539-84F37A7AE41B}" name="Column3099" dataDxfId="13358"/>
    <tableColumn id="3110" xr3:uid="{487AD396-88AD-4442-8033-5367B57DD60F}" name="Column3100" dataDxfId="13357"/>
    <tableColumn id="3111" xr3:uid="{3A782ED0-BE67-4023-A059-BD46FF944E9E}" name="Column3101" dataDxfId="13356"/>
    <tableColumn id="3112" xr3:uid="{C42D1A88-019B-4EC1-A347-B309578A10C7}" name="Column3102" dataDxfId="13355"/>
    <tableColumn id="3113" xr3:uid="{E048FA50-F690-40BB-8A92-09BA15EAA847}" name="Column3103" dataDxfId="13354"/>
    <tableColumn id="3114" xr3:uid="{16097F25-D660-4F21-9E77-0ACBC6F753C6}" name="Column3104" dataDxfId="13353"/>
    <tableColumn id="3115" xr3:uid="{D4732BDD-174B-4F9E-B96A-89CF4428DF74}" name="Column3105" dataDxfId="13352"/>
    <tableColumn id="3116" xr3:uid="{8A46EA60-CAAE-41D7-BE67-4C47C890521B}" name="Column3106" dataDxfId="13351"/>
    <tableColumn id="3117" xr3:uid="{4718533C-0237-46FC-8681-E0A2D18134CF}" name="Column3107" dataDxfId="13350"/>
    <tableColumn id="3118" xr3:uid="{11595B63-7072-4D5A-A92B-A09D82CFE79B}" name="Column3108" dataDxfId="13349"/>
    <tableColumn id="3119" xr3:uid="{58B7AFCD-0EE3-4508-BF99-1F28A74EF07D}" name="Column3109" dataDxfId="13348"/>
    <tableColumn id="3120" xr3:uid="{287B9C16-A66A-4646-9616-609A3B53B71D}" name="Column3110" dataDxfId="13347"/>
    <tableColumn id="3121" xr3:uid="{8BDE90B2-2617-4ED4-915B-144EEC7D8963}" name="Column3111" dataDxfId="13346"/>
    <tableColumn id="3122" xr3:uid="{27A5CE50-D0C6-428F-BEEE-A9366C89D2D3}" name="Column3112" dataDxfId="13345"/>
    <tableColumn id="3123" xr3:uid="{97329D6F-AE78-492C-990B-E812B6DED2C4}" name="Column3113" dataDxfId="13344"/>
    <tableColumn id="3124" xr3:uid="{C56FA9E4-7C6B-48AC-B588-4C7395CCECD5}" name="Column3114" dataDxfId="13343"/>
    <tableColumn id="3125" xr3:uid="{07E2BD55-30FE-4E00-B00E-D90C802F8634}" name="Column3115" dataDxfId="13342"/>
    <tableColumn id="3126" xr3:uid="{F71296F7-5F33-4E95-9420-DA9C88035549}" name="Column3116" dataDxfId="13341"/>
    <tableColumn id="3127" xr3:uid="{E9DCA72E-ED3A-4FF8-8B11-179E7AA80B88}" name="Column3117" dataDxfId="13340"/>
    <tableColumn id="3128" xr3:uid="{9500FF93-85AC-4A54-B41A-A8E43B6483B7}" name="Column3118" dataDxfId="13339"/>
    <tableColumn id="3129" xr3:uid="{03D15D8D-C24B-424D-B3C8-365ED40A0D52}" name="Column3119" dataDxfId="13338"/>
    <tableColumn id="3130" xr3:uid="{BC4302BD-9765-4A9C-8769-504D25393DA2}" name="Column3120" dataDxfId="13337"/>
    <tableColumn id="3131" xr3:uid="{47463597-6B21-4621-B601-32D79C27D412}" name="Column3121" dataDxfId="13336"/>
    <tableColumn id="3132" xr3:uid="{6C7ECC3A-02AB-4B61-92C7-9C6CDEA47418}" name="Column3122" dataDxfId="13335"/>
    <tableColumn id="3133" xr3:uid="{87E3F72A-3079-4837-AD0C-E6455316E3E4}" name="Column3123" dataDxfId="13334"/>
    <tableColumn id="3134" xr3:uid="{034151B4-2F07-4407-8D38-549FB5024BDC}" name="Column3124" dataDxfId="13333"/>
    <tableColumn id="3135" xr3:uid="{DE59BB2E-A018-4338-B79E-F89A30896FE1}" name="Column3125" dataDxfId="13332"/>
    <tableColumn id="3136" xr3:uid="{8D23A265-8237-4268-8799-42722CA86B6D}" name="Column3126" dataDxfId="13331"/>
    <tableColumn id="3137" xr3:uid="{11A8D642-5B45-48B2-BD7E-91E6A15CFF17}" name="Column3127" dataDxfId="13330"/>
    <tableColumn id="3138" xr3:uid="{E03F3B1C-3CF4-4F5D-9950-19DC70722C9B}" name="Column3128" dataDxfId="13329"/>
    <tableColumn id="3139" xr3:uid="{ED677DB5-F926-46D5-AB69-5D6894289090}" name="Column3129" dataDxfId="13328"/>
    <tableColumn id="3140" xr3:uid="{9FDAF8C9-17F6-443A-B07A-AE144A476273}" name="Column3130" dataDxfId="13327"/>
    <tableColumn id="3141" xr3:uid="{954804BF-8DF7-4674-80AF-1CE7A25ED7C1}" name="Column3131" dataDxfId="13326"/>
    <tableColumn id="3142" xr3:uid="{146B6665-0A42-4460-8D4F-5462F6C4D6BD}" name="Column3132" dataDxfId="13325"/>
    <tableColumn id="3143" xr3:uid="{D99A9602-4952-4EF4-A082-10B35F96FB6C}" name="Column3133" dataDxfId="13324"/>
    <tableColumn id="3144" xr3:uid="{D86F7879-CB5E-4E9E-A225-B2035D0B80A6}" name="Column3134" dataDxfId="13323"/>
    <tableColumn id="3145" xr3:uid="{87F6B2DD-1330-4232-A691-93FFEF734BCD}" name="Column3135" dataDxfId="13322"/>
    <tableColumn id="3146" xr3:uid="{BC6D2E00-D1A9-4A42-8058-357D9EAAD405}" name="Column3136" dataDxfId="13321"/>
    <tableColumn id="3147" xr3:uid="{C3B57D99-D3CE-4C7F-A3AA-D1BE0DA8A6E5}" name="Column3137" dataDxfId="13320"/>
    <tableColumn id="3148" xr3:uid="{12766B92-3C31-4A88-B21F-85F8C3D0E70D}" name="Column3138" dataDxfId="13319"/>
    <tableColumn id="3149" xr3:uid="{BA884416-4E0F-408F-B971-943D6BCFFA8C}" name="Column3139" dataDxfId="13318"/>
    <tableColumn id="3150" xr3:uid="{052A5344-020B-4F3F-A392-DBB2AF300BD2}" name="Column3140" dataDxfId="13317"/>
    <tableColumn id="3151" xr3:uid="{CCF3F463-FE1A-4E4A-8DB8-37F910096CE3}" name="Column3141" dataDxfId="13316"/>
    <tableColumn id="3152" xr3:uid="{A1ED5C39-DE73-4A36-AD16-7E5FCD65E554}" name="Column3142" dataDxfId="13315"/>
    <tableColumn id="3153" xr3:uid="{FB18E43C-C980-4285-8743-D303A56E5071}" name="Column3143" dataDxfId="13314"/>
    <tableColumn id="3154" xr3:uid="{5E0E3E93-BCF6-4801-8FA7-69588E1FE412}" name="Column3144" dataDxfId="13313"/>
    <tableColumn id="3155" xr3:uid="{7AE16EBB-E76D-4D0F-B225-CDB79A6D2CF1}" name="Column3145" dataDxfId="13312"/>
    <tableColumn id="3156" xr3:uid="{58D2B8B9-6B48-493C-91B2-2C29C1717303}" name="Column3146" dataDxfId="13311"/>
    <tableColumn id="3157" xr3:uid="{F4A018B4-F3D6-4662-BD6B-A11726FDB2FD}" name="Column3147" dataDxfId="13310"/>
    <tableColumn id="3158" xr3:uid="{36704372-568A-451E-82D0-A233EECA6037}" name="Column3148" dataDxfId="13309"/>
    <tableColumn id="3159" xr3:uid="{2E6F7D6E-7EDA-4879-AFF2-7676D21E803A}" name="Column3149" dataDxfId="13308"/>
    <tableColumn id="3160" xr3:uid="{29DA1DC8-D42F-4CCE-B256-5DEB47E0F299}" name="Column3150" dataDxfId="13307"/>
    <tableColumn id="3161" xr3:uid="{7C7D72A7-455B-4C29-B791-51117E17106D}" name="Column3151" dataDxfId="13306"/>
    <tableColumn id="3162" xr3:uid="{285C0D2B-7467-445C-BA28-9F70F522C4D4}" name="Column3152" dataDxfId="13305"/>
    <tableColumn id="3163" xr3:uid="{D01B13A4-97FB-4E21-A576-BCD66A072D9E}" name="Column3153" dataDxfId="13304"/>
    <tableColumn id="3164" xr3:uid="{E145023B-0FDD-49CB-8FE1-8238BEA2DC4C}" name="Column3154" dataDxfId="13303"/>
    <tableColumn id="3165" xr3:uid="{D7BE7F6E-9EB2-498F-B0FA-B891606448B5}" name="Column3155" dataDxfId="13302"/>
    <tableColumn id="3166" xr3:uid="{E5319179-0A29-4C7F-BBA1-46921446C66D}" name="Column3156" dataDxfId="13301"/>
    <tableColumn id="3167" xr3:uid="{51801168-4C3B-4268-BDB1-B31F30CAD09A}" name="Column3157" dataDxfId="13300"/>
    <tableColumn id="3168" xr3:uid="{16206F07-6312-4521-9F6A-96F959278501}" name="Column3158" dataDxfId="13299"/>
    <tableColumn id="3169" xr3:uid="{14C568ED-8CD8-4479-8143-77766EB62076}" name="Column3159" dataDxfId="13298"/>
    <tableColumn id="3170" xr3:uid="{FF0C863C-6A27-414C-A912-FEA9B780CFF7}" name="Column3160" dataDxfId="13297"/>
    <tableColumn id="3171" xr3:uid="{CAB60CBF-4320-4FF6-8F3A-08E4F385B38C}" name="Column3161" dataDxfId="13296"/>
    <tableColumn id="3172" xr3:uid="{34F271E9-7B15-46D5-928C-1BF602335396}" name="Column3162" dataDxfId="13295"/>
    <tableColumn id="3173" xr3:uid="{4E9E8CA9-BDE8-4195-9676-059C9540E9F8}" name="Column3163" dataDxfId="13294"/>
    <tableColumn id="3174" xr3:uid="{AC816ADB-5189-4FDE-B166-B4D495A2D3A0}" name="Column3164" dataDxfId="13293"/>
    <tableColumn id="3175" xr3:uid="{0E662B9D-B501-4A46-877F-C169A1B7FCB2}" name="Column3165" dataDxfId="13292"/>
    <tableColumn id="3176" xr3:uid="{57FFB5A7-E9CF-4E49-85B0-67E95605C978}" name="Column3166" dataDxfId="13291"/>
    <tableColumn id="3177" xr3:uid="{1E20ED23-29AD-4625-9CEB-3455C2710EC7}" name="Column3167" dataDxfId="13290"/>
    <tableColumn id="3178" xr3:uid="{8C862A8C-6894-4529-8217-13A052583F36}" name="Column3168" dataDxfId="13289"/>
    <tableColumn id="3179" xr3:uid="{7AB97D5E-6483-45A4-AF19-C6586FC82EAC}" name="Column3169" dataDxfId="13288"/>
    <tableColumn id="3180" xr3:uid="{5DE9F865-0D1A-4C5E-A6A4-B7E5612187DE}" name="Column3170" dataDxfId="13287"/>
    <tableColumn id="3181" xr3:uid="{0AA21096-6DD8-4F90-9CD7-9EE866869869}" name="Column3171" dataDxfId="13286"/>
    <tableColumn id="3182" xr3:uid="{22BCEC26-EA96-476D-94D4-2DE82EAE96E7}" name="Column3172" dataDxfId="13285"/>
    <tableColumn id="3183" xr3:uid="{0403787C-CDB3-4368-BD49-D6AB784E1D57}" name="Column3173" dataDxfId="13284"/>
    <tableColumn id="3184" xr3:uid="{94A63E40-84FB-4A26-84B5-CC06978A23B6}" name="Column3174" dataDxfId="13283"/>
    <tableColumn id="3185" xr3:uid="{11250DCD-7B02-44D0-8DC5-E1D62F6E77E7}" name="Column3175" dataDxfId="13282"/>
    <tableColumn id="3186" xr3:uid="{283BA3DF-3389-4948-B3A5-50F0E6882627}" name="Column3176" dataDxfId="13281"/>
    <tableColumn id="3187" xr3:uid="{F55E612F-9B92-4150-883E-8956067F9244}" name="Column3177" dataDxfId="13280"/>
    <tableColumn id="3188" xr3:uid="{38BBC56E-A1F0-4617-B717-9009A5F42A21}" name="Column3178" dataDxfId="13279"/>
    <tableColumn id="3189" xr3:uid="{256C52D8-00AD-4E31-8971-CD93C41B906D}" name="Column3179" dataDxfId="13278"/>
    <tableColumn id="3190" xr3:uid="{C0E6DDCA-0CAC-4EFD-8A26-9476BA077615}" name="Column3180" dataDxfId="13277"/>
    <tableColumn id="3191" xr3:uid="{8A457D7B-ECB1-42C2-A104-A4CA4783A010}" name="Column3181" dataDxfId="13276"/>
    <tableColumn id="3192" xr3:uid="{ACA9173E-AD71-4C84-A3ED-A9278B962A6F}" name="Column3182" dataDxfId="13275"/>
    <tableColumn id="3193" xr3:uid="{EA870187-F281-4189-AAF4-C78B1D74B142}" name="Column3183" dataDxfId="13274"/>
    <tableColumn id="3194" xr3:uid="{6A34E421-ABA7-49DB-B102-A0872F29471E}" name="Column3184" dataDxfId="13273"/>
    <tableColumn id="3195" xr3:uid="{903886D8-C67D-46A3-B574-F5E0EB1CCA22}" name="Column3185" dataDxfId="13272"/>
    <tableColumn id="3196" xr3:uid="{4B1DAD4C-3C4B-4471-8EA3-BD7EEFFA908F}" name="Column3186" dataDxfId="13271"/>
    <tableColumn id="3197" xr3:uid="{C0B66691-3441-431B-A9FA-07A4BDB4C87A}" name="Column3187" dataDxfId="13270"/>
    <tableColumn id="3198" xr3:uid="{D069629E-1ED0-40A7-A407-373C675C0DCA}" name="Column3188" dataDxfId="13269"/>
    <tableColumn id="3199" xr3:uid="{28895A91-7F7E-4C99-AF89-5C48BAB00DB4}" name="Column3189" dataDxfId="13268"/>
    <tableColumn id="3200" xr3:uid="{1C046AB5-FD8E-4B45-9439-4E1B5959B1BB}" name="Column3190" dataDxfId="13267"/>
    <tableColumn id="3201" xr3:uid="{B6D78A98-3D9E-49E2-A159-941B832DA064}" name="Column3191" dataDxfId="13266"/>
    <tableColumn id="3202" xr3:uid="{844A7034-7FDE-42FE-92C4-AF2509E89C1E}" name="Column3192" dataDxfId="13265"/>
    <tableColumn id="3203" xr3:uid="{59D4F433-70EC-4B4A-9AB9-006C5C4D32A6}" name="Column3193" dataDxfId="13264"/>
    <tableColumn id="3204" xr3:uid="{8249116B-BFDD-46C8-B8BB-8C38D655B4DF}" name="Column3194" dataDxfId="13263"/>
    <tableColumn id="3205" xr3:uid="{4219E9A5-9D5E-4A8E-982E-B00AF9D68D35}" name="Column3195" dataDxfId="13262"/>
    <tableColumn id="3206" xr3:uid="{B9323E41-D862-470F-9856-8C4191CC9531}" name="Column3196" dataDxfId="13261"/>
    <tableColumn id="3207" xr3:uid="{34FE825F-39F2-485C-BDDD-CD4060392E79}" name="Column3197" dataDxfId="13260"/>
    <tableColumn id="3208" xr3:uid="{043795C8-94DD-4787-AFA5-E18709542A53}" name="Column3198" dataDxfId="13259"/>
    <tableColumn id="3209" xr3:uid="{37055569-DDBA-4262-B276-D3D335DCD09C}" name="Column3199" dataDxfId="13258"/>
    <tableColumn id="3210" xr3:uid="{C8B2CCE2-9CFF-4AE9-9BC7-B3203BE99A94}" name="Column3200" dataDxfId="13257"/>
    <tableColumn id="3211" xr3:uid="{3534E447-9F14-4378-8809-3239B4FED8A1}" name="Column3201" dataDxfId="13256"/>
    <tableColumn id="3212" xr3:uid="{6630C371-4F21-4B89-BD5C-2DC558863EE9}" name="Column3202" dataDxfId="13255"/>
    <tableColumn id="3213" xr3:uid="{DFFDE4DF-E62F-49C0-846A-F56E48CD9E76}" name="Column3203" dataDxfId="13254"/>
    <tableColumn id="3214" xr3:uid="{FBABB9E2-F660-403F-9DD1-FEECA425F3F7}" name="Column3204" dataDxfId="13253"/>
    <tableColumn id="3215" xr3:uid="{2FD88427-746C-4D13-83C5-E80EFAFC3A72}" name="Column3205" dataDxfId="13252"/>
    <tableColumn id="3216" xr3:uid="{39DE8D96-E668-46EF-927A-54410CC48E97}" name="Column3206" dataDxfId="13251"/>
    <tableColumn id="3217" xr3:uid="{77AF0149-6C28-4EAE-B943-51908D6AAEE0}" name="Column3207" dataDxfId="13250"/>
    <tableColumn id="3218" xr3:uid="{25D5DAD3-7A34-4FF4-AB49-5A3221B46AAB}" name="Column3208" dataDxfId="13249"/>
    <tableColumn id="3219" xr3:uid="{93F4378B-B3ED-42C7-9286-69416FBFB664}" name="Column3209" dataDxfId="13248"/>
    <tableColumn id="3220" xr3:uid="{0DE95A7F-47BD-4814-8682-DB77D64947FB}" name="Column3210" dataDxfId="13247"/>
    <tableColumn id="3221" xr3:uid="{E3B93A29-817C-4DBE-8301-579A28E9FDA6}" name="Column3211" dataDxfId="13246"/>
    <tableColumn id="3222" xr3:uid="{7A9F80C7-1730-4D17-BF28-B381492367CE}" name="Column3212" dataDxfId="13245"/>
    <tableColumn id="3223" xr3:uid="{3FB4FEC5-43E3-4CBA-BEE4-3A46238CB169}" name="Column3213" dataDxfId="13244"/>
    <tableColumn id="3224" xr3:uid="{3648E2FC-4C6D-42EA-B7D4-4945E34628E2}" name="Column3214" dataDxfId="13243"/>
    <tableColumn id="3225" xr3:uid="{8B659790-C69B-4A22-965F-03E03418F14B}" name="Column3215" dataDxfId="13242"/>
    <tableColumn id="3226" xr3:uid="{B0A31B01-BC4D-44D2-9F58-D02F0F5349BE}" name="Column3216" dataDxfId="13241"/>
    <tableColumn id="3227" xr3:uid="{1C5DA310-3B7E-41F7-8E9D-78054899E843}" name="Column3217" dataDxfId="13240"/>
    <tableColumn id="3228" xr3:uid="{75367DE0-FEBF-4DAA-AC5D-F47B8D82B873}" name="Column3218" dataDxfId="13239"/>
    <tableColumn id="3229" xr3:uid="{79321BF0-19C1-47EC-982E-7297F1921023}" name="Column3219" dataDxfId="13238"/>
    <tableColumn id="3230" xr3:uid="{29F1BB2C-1FAD-458E-817F-EA51E20F05D0}" name="Column3220" dataDxfId="13237"/>
    <tableColumn id="3231" xr3:uid="{93AF2266-4A01-4FB6-A668-FBFD4D197D7D}" name="Column3221" dataDxfId="13236"/>
    <tableColumn id="3232" xr3:uid="{035AD085-1CFE-4825-A520-F52A7B1AF3D5}" name="Column3222" dataDxfId="13235"/>
    <tableColumn id="3233" xr3:uid="{2F2CE919-80F0-496C-BEB1-0B292DA361B3}" name="Column3223" dataDxfId="13234"/>
    <tableColumn id="3234" xr3:uid="{75B7F7F3-33A4-4152-ABE1-54B1818CFD8C}" name="Column3224" dataDxfId="13233"/>
    <tableColumn id="3235" xr3:uid="{D46ECB2A-2548-4625-AD56-5E1D380CFAA8}" name="Column3225" dataDxfId="13232"/>
    <tableColumn id="3236" xr3:uid="{3C2FA8B7-9CF2-48A7-80F1-E33D3E734D37}" name="Column3226" dataDxfId="13231"/>
    <tableColumn id="3237" xr3:uid="{8495EB1E-C148-4603-9045-1DB221F58DE3}" name="Column3227" dataDxfId="13230"/>
    <tableColumn id="3238" xr3:uid="{9567BE30-E804-4058-AEA6-F9F7D2686BC4}" name="Column3228" dataDxfId="13229"/>
    <tableColumn id="3239" xr3:uid="{5636046F-F7F0-499F-82C3-A838694AE68D}" name="Column3229" dataDxfId="13228"/>
    <tableColumn id="3240" xr3:uid="{D23A85B8-0B34-413D-818C-9CE55F15422C}" name="Column3230" dataDxfId="13227"/>
    <tableColumn id="3241" xr3:uid="{C11A04A1-6F2F-4275-8AF8-690793EB5346}" name="Column3231" dataDxfId="13226"/>
    <tableColumn id="3242" xr3:uid="{2410319B-81D9-47C7-A700-18D8F8CFCFC1}" name="Column3232" dataDxfId="13225"/>
    <tableColumn id="3243" xr3:uid="{F083CF8A-8ED5-47FA-8310-37F72E31443C}" name="Column3233" dataDxfId="13224"/>
    <tableColumn id="3244" xr3:uid="{B13CFD0F-D930-4B2A-A5D9-E72F75060859}" name="Column3234" dataDxfId="13223"/>
    <tableColumn id="3245" xr3:uid="{C5940F38-21C4-4585-BB1B-03C249A82A33}" name="Column3235" dataDxfId="13222"/>
    <tableColumn id="3246" xr3:uid="{C5124A14-A2D2-4276-B3BD-24C9A0D90674}" name="Column3236" dataDxfId="13221"/>
    <tableColumn id="3247" xr3:uid="{3A127C95-FAF9-4A8B-AD8D-653F7B50FD7B}" name="Column3237" dataDxfId="13220"/>
    <tableColumn id="3248" xr3:uid="{AA860826-C9D4-464C-9163-02E4ED134038}" name="Column3238" dataDxfId="13219"/>
    <tableColumn id="3249" xr3:uid="{CFCA0086-9BCA-4A89-9AB6-332155EA3E3F}" name="Column3239" dataDxfId="13218"/>
    <tableColumn id="3250" xr3:uid="{84F10694-DB7F-40D4-A0AE-B1315CC6EB4E}" name="Column3240" dataDxfId="13217"/>
    <tableColumn id="3251" xr3:uid="{72F3284C-1114-4266-9E71-44BCE0C25D0B}" name="Column3241" dataDxfId="13216"/>
    <tableColumn id="3252" xr3:uid="{2C2E4264-D45F-4221-81BB-D73677F5CC40}" name="Column3242" dataDxfId="13215"/>
    <tableColumn id="3253" xr3:uid="{C03F117C-F57E-46E3-B1A1-9BB1F6082858}" name="Column3243" dataDxfId="13214"/>
    <tableColumn id="3254" xr3:uid="{13F25493-A5BE-478B-96EC-715BBA6F5AE3}" name="Column3244" dataDxfId="13213"/>
    <tableColumn id="3255" xr3:uid="{1DFA8B31-E98C-4F66-82A0-7276E474AE14}" name="Column3245" dataDxfId="13212"/>
    <tableColumn id="3256" xr3:uid="{97BFFD1E-D94C-49C6-A93B-8E291F5BF5F7}" name="Column3246" dataDxfId="13211"/>
    <tableColumn id="3257" xr3:uid="{03F55E73-3CA8-4CE5-9C2E-DC4D4D0B01B4}" name="Column3247" dataDxfId="13210"/>
    <tableColumn id="3258" xr3:uid="{D28C1A74-C9CF-4CCA-9AB3-71C9DD2DDA5E}" name="Column3248" dataDxfId="13209"/>
    <tableColumn id="3259" xr3:uid="{39B559EF-9B1A-498C-B17C-9810173212F0}" name="Column3249" dataDxfId="13208"/>
    <tableColumn id="3260" xr3:uid="{238A7BA7-9EFA-4C4D-8B89-59FDAC3BC382}" name="Column3250" dataDxfId="13207"/>
    <tableColumn id="3261" xr3:uid="{03D5FF29-AB49-4D7A-91DB-6FCA7CEAC2B4}" name="Column3251" dataDxfId="13206"/>
    <tableColumn id="3262" xr3:uid="{2CFA248B-08CF-4CAB-88E5-DBE01987616D}" name="Column3252" dataDxfId="13205"/>
    <tableColumn id="3263" xr3:uid="{68F652F9-2E5E-4FD5-A07F-23BD48274F55}" name="Column3253" dataDxfId="13204"/>
    <tableColumn id="3264" xr3:uid="{BFF2D41D-0B68-4E34-9865-26ADD13F2838}" name="Column3254" dataDxfId="13203"/>
    <tableColumn id="3265" xr3:uid="{70EB3F9B-B8A0-4B0C-8697-990E283881DE}" name="Column3255" dataDxfId="13202"/>
    <tableColumn id="3266" xr3:uid="{9E693427-B2AF-4A47-AB12-2A1E91643C62}" name="Column3256" dataDxfId="13201"/>
    <tableColumn id="3267" xr3:uid="{AB92224F-A293-488F-8824-89B7265C189A}" name="Column3257" dataDxfId="13200"/>
    <tableColumn id="3268" xr3:uid="{AB98B144-D627-45B2-B6F3-2ED72E3F9142}" name="Column3258" dataDxfId="13199"/>
    <tableColumn id="3269" xr3:uid="{0BBA6242-F003-40A4-AF35-43A5D68A6478}" name="Column3259" dataDxfId="13198"/>
    <tableColumn id="3270" xr3:uid="{A6AD2F95-E8EB-4C6B-B70C-860D87486D42}" name="Column3260" dataDxfId="13197"/>
    <tableColumn id="3271" xr3:uid="{7C7CD350-B532-41E5-95A9-F248DBE1C892}" name="Column3261" dataDxfId="13196"/>
    <tableColumn id="3272" xr3:uid="{3AAD51A4-0CE9-4F21-A9C7-930B6093217F}" name="Column3262" dataDxfId="13195"/>
    <tableColumn id="3273" xr3:uid="{6819A0EB-2038-4A2E-8661-01AAF2665288}" name="Column3263" dataDxfId="13194"/>
    <tableColumn id="3274" xr3:uid="{2C8EFCB1-199F-4E2B-AE92-0D7F3FC5A0A1}" name="Column3264" dataDxfId="13193"/>
    <tableColumn id="3275" xr3:uid="{8D1A25BA-6C5C-42F2-AE9F-5E773A064F01}" name="Column3265" dataDxfId="13192"/>
    <tableColumn id="3276" xr3:uid="{22D81F9E-97DC-4592-96F2-02D180C4BF5B}" name="Column3266" dataDxfId="13191"/>
    <tableColumn id="3277" xr3:uid="{FDF550C0-8200-4B69-8E10-99F9627033BC}" name="Column3267" dataDxfId="13190"/>
    <tableColumn id="3278" xr3:uid="{E20AEF22-C433-46A0-A66F-34D2BDDFBFDD}" name="Column3268" dataDxfId="13189"/>
    <tableColumn id="3279" xr3:uid="{45614E1B-DDDC-4D7D-A6E8-3532D42C06FF}" name="Column3269" dataDxfId="13188"/>
    <tableColumn id="3280" xr3:uid="{D5A18125-FE4E-47DE-91E8-CB51BE9F954D}" name="Column3270" dataDxfId="13187"/>
    <tableColumn id="3281" xr3:uid="{7FA6ABE8-EFA4-466F-B352-80EFECF237D8}" name="Column3271" dataDxfId="13186"/>
    <tableColumn id="3282" xr3:uid="{2DFC34D0-F943-4AC4-893C-A43CC1A1A63D}" name="Column3272" dataDxfId="13185"/>
    <tableColumn id="3283" xr3:uid="{33819D26-F68D-4330-957A-3526D440E6B1}" name="Column3273" dataDxfId="13184"/>
    <tableColumn id="3284" xr3:uid="{FED0A24E-BF43-48E7-A398-7D33ED1AD6DB}" name="Column3274" dataDxfId="13183"/>
    <tableColumn id="3285" xr3:uid="{FD0F6256-BE7D-4145-8FAD-6A88D03B0865}" name="Column3275" dataDxfId="13182"/>
    <tableColumn id="3286" xr3:uid="{761E61D5-8774-44B8-A6E5-515487939729}" name="Column3276" dataDxfId="13181"/>
    <tableColumn id="3287" xr3:uid="{8C2D22E2-F33D-401E-BBC5-C3F2407051D9}" name="Column3277" dataDxfId="13180"/>
    <tableColumn id="3288" xr3:uid="{919267B2-1D56-4041-ABA7-46B6E5060239}" name="Column3278" dataDxfId="13179"/>
    <tableColumn id="3289" xr3:uid="{E63AA343-A8C3-467F-810E-7361310B58C6}" name="Column3279" dataDxfId="13178"/>
    <tableColumn id="3290" xr3:uid="{FD323262-9B87-45CF-825D-7C0E7F8FDFA9}" name="Column3280" dataDxfId="13177"/>
    <tableColumn id="3291" xr3:uid="{5B80F9F9-4263-483A-A9B4-C2CD15D40F18}" name="Column3281" dataDxfId="13176"/>
    <tableColumn id="3292" xr3:uid="{78FB0D5D-C17A-4BCF-AAD2-FF0B09DFCA99}" name="Column3282" dataDxfId="13175"/>
    <tableColumn id="3293" xr3:uid="{A68A385F-016F-4546-9F00-356A7FE7A1C0}" name="Column3283" dataDxfId="13174"/>
    <tableColumn id="3294" xr3:uid="{707B5561-F4B3-4C10-B160-F89D465BF55C}" name="Column3284" dataDxfId="13173"/>
    <tableColumn id="3295" xr3:uid="{18B927C2-D5A9-4667-B133-DD536B24B87E}" name="Column3285" dataDxfId="13172"/>
    <tableColumn id="3296" xr3:uid="{8BCD7604-9CC8-4BAC-AAD0-B2A535889740}" name="Column3286" dataDxfId="13171"/>
    <tableColumn id="3297" xr3:uid="{3360A980-B48D-4EBF-A499-C7EF23C5F977}" name="Column3287" dataDxfId="13170"/>
    <tableColumn id="3298" xr3:uid="{664490B6-9B96-4E07-B540-D6D07EAB7DB7}" name="Column3288" dataDxfId="13169"/>
    <tableColumn id="3299" xr3:uid="{E27B4C43-338F-4EE3-8F7B-3A06FC56A554}" name="Column3289" dataDxfId="13168"/>
    <tableColumn id="3300" xr3:uid="{D5871987-5724-458B-B0B3-753CD0DA6F42}" name="Column3290" dataDxfId="13167"/>
    <tableColumn id="3301" xr3:uid="{6E045792-1916-4D11-8099-B85E6BF6030E}" name="Column3291" dataDxfId="13166"/>
    <tableColumn id="3302" xr3:uid="{3D2A8061-7CCD-4F3B-823A-8A86C9AFBD47}" name="Column3292" dataDxfId="13165"/>
    <tableColumn id="3303" xr3:uid="{5420145D-1707-4E33-9C54-1616B9A40160}" name="Column3293" dataDxfId="13164"/>
    <tableColumn id="3304" xr3:uid="{02614E19-A89B-4030-8EFA-6632ADE0147B}" name="Column3294" dataDxfId="13163"/>
    <tableColumn id="3305" xr3:uid="{21CC73EA-0189-4337-A377-170B05BF79D2}" name="Column3295" dataDxfId="13162"/>
    <tableColumn id="3306" xr3:uid="{EF477319-C895-4A0B-AA13-B4026AC68378}" name="Column3296" dataDxfId="13161"/>
    <tableColumn id="3307" xr3:uid="{4202AD17-D810-4905-816F-FD8628C69F6B}" name="Column3297" dataDxfId="13160"/>
    <tableColumn id="3308" xr3:uid="{12ED593D-23D9-4764-8F29-40AC7298234E}" name="Column3298" dataDxfId="13159"/>
    <tableColumn id="3309" xr3:uid="{2A21249C-D211-45F5-9064-2D3E83C414C6}" name="Column3299" dataDxfId="13158"/>
    <tableColumn id="3310" xr3:uid="{47C7190C-266C-414B-9F66-4B57A76A545B}" name="Column3300" dataDxfId="13157"/>
    <tableColumn id="3311" xr3:uid="{288CA436-E000-4FB7-8966-05A021EB79CD}" name="Column3301" dataDxfId="13156"/>
    <tableColumn id="3312" xr3:uid="{0CD190EB-8070-46F3-BD20-335C64EF883D}" name="Column3302" dataDxfId="13155"/>
    <tableColumn id="3313" xr3:uid="{26E83673-C6D8-4ADF-B29E-39DBF591F7AE}" name="Column3303" dataDxfId="13154"/>
    <tableColumn id="3314" xr3:uid="{762F48DB-DAD4-45CA-AE67-EB50B63D8C96}" name="Column3304" dataDxfId="13153"/>
    <tableColumn id="3315" xr3:uid="{3595E71D-9DF6-4910-ACCA-FC2B0C04A4B9}" name="Column3305" dataDxfId="13152"/>
    <tableColumn id="3316" xr3:uid="{E5E0845D-F952-4402-8CFC-89AB47B837FA}" name="Column3306" dataDxfId="13151"/>
    <tableColumn id="3317" xr3:uid="{24E79765-9627-44B9-BDF7-5D8804435735}" name="Column3307" dataDxfId="13150"/>
    <tableColumn id="3318" xr3:uid="{C32886B3-018D-4EBE-859E-1F75B3FDEB5E}" name="Column3308" dataDxfId="13149"/>
    <tableColumn id="3319" xr3:uid="{3D4C538C-B177-4834-88C5-5D524086F052}" name="Column3309" dataDxfId="13148"/>
    <tableColumn id="3320" xr3:uid="{2B6AF6F5-8573-4B59-A783-554CC286A85B}" name="Column3310" dataDxfId="13147"/>
    <tableColumn id="3321" xr3:uid="{0232044F-40F7-40C5-A527-273B3F553510}" name="Column3311" dataDxfId="13146"/>
    <tableColumn id="3322" xr3:uid="{573347DD-84B1-49F1-A505-EC04E8469234}" name="Column3312" dataDxfId="13145"/>
    <tableColumn id="3323" xr3:uid="{D2586716-A1A6-404D-8FC9-7323568E6413}" name="Column3313" dataDxfId="13144"/>
    <tableColumn id="3324" xr3:uid="{EDB728AC-3E33-4AAA-86C8-26C68DBD9CD7}" name="Column3314" dataDxfId="13143"/>
    <tableColumn id="3325" xr3:uid="{2DF22713-9BEC-4581-95A2-4F9A484367EC}" name="Column3315" dataDxfId="13142"/>
    <tableColumn id="3326" xr3:uid="{76BF7A37-37F7-48AF-BAA6-44F2DC095213}" name="Column3316" dataDxfId="13141"/>
    <tableColumn id="3327" xr3:uid="{DDEB91A8-9552-4059-85B2-764A3362D0E1}" name="Column3317" dataDxfId="13140"/>
    <tableColumn id="3328" xr3:uid="{E8320501-3478-4212-880B-CDE4A1CCFD66}" name="Column3318" dataDxfId="13139"/>
    <tableColumn id="3329" xr3:uid="{82012776-474E-43C2-8D1C-0F24D86CFCA3}" name="Column3319" dataDxfId="13138"/>
    <tableColumn id="3330" xr3:uid="{8C2F5C82-DFFF-4268-9462-7FDDA609E3E9}" name="Column3320" dataDxfId="13137"/>
    <tableColumn id="3331" xr3:uid="{4428A67C-BF49-43E1-A3C2-D53324127228}" name="Column3321" dataDxfId="13136"/>
    <tableColumn id="3332" xr3:uid="{07C5227E-480C-4ABB-ADFF-DCEB5256B8B1}" name="Column3322" dataDxfId="13135"/>
    <tableColumn id="3333" xr3:uid="{973CEB17-2C3F-4123-A5C8-12B94B603F6A}" name="Column3323" dataDxfId="13134"/>
    <tableColumn id="3334" xr3:uid="{B4B7943B-5865-468E-B899-2115EDBEFFA6}" name="Column3324" dataDxfId="13133"/>
    <tableColumn id="3335" xr3:uid="{46040FBB-5D7D-45EB-B9B2-CF8097838417}" name="Column3325" dataDxfId="13132"/>
    <tableColumn id="3336" xr3:uid="{2556915A-0CD7-44C0-89CB-0F32CC246D7E}" name="Column3326" dataDxfId="13131"/>
    <tableColumn id="3337" xr3:uid="{044623D0-F12A-46DC-91C9-BECCAE5B8344}" name="Column3327" dataDxfId="13130"/>
    <tableColumn id="3338" xr3:uid="{60FEAAC2-2409-4EDD-9B6C-1F4B9DC49ABA}" name="Column3328" dataDxfId="13129"/>
    <tableColumn id="3339" xr3:uid="{790774E7-8A0D-4CC2-BB57-FC0DEA2B4419}" name="Column3329" dataDxfId="13128"/>
    <tableColumn id="3340" xr3:uid="{22A6C2C1-DA8A-4D36-B881-3E0E136D4AB2}" name="Column3330" dataDxfId="13127"/>
    <tableColumn id="3341" xr3:uid="{1F631CF0-97CA-4A0E-9853-FDE69FB89283}" name="Column3331" dataDxfId="13126"/>
    <tableColumn id="3342" xr3:uid="{204BC0C8-B2B8-49FF-A9EF-433CBCF92D2E}" name="Column3332" dataDxfId="13125"/>
    <tableColumn id="3343" xr3:uid="{DC4EF74D-0B13-4B57-880E-71E9A420CCE5}" name="Column3333" dataDxfId="13124"/>
    <tableColumn id="3344" xr3:uid="{A1CED066-8BDC-4AF9-9DDA-682D0B83D394}" name="Column3334" dataDxfId="13123"/>
    <tableColumn id="3345" xr3:uid="{676CEE47-007E-445D-AAC3-F2492FDBAB4D}" name="Column3335" dataDxfId="13122"/>
    <tableColumn id="3346" xr3:uid="{5EC26366-B9B5-49FF-9D11-E43126D4AF9A}" name="Column3336" dataDxfId="13121"/>
    <tableColumn id="3347" xr3:uid="{D282E12D-3EE6-4DC0-97CE-7D1A1AAAFD42}" name="Column3337" dataDxfId="13120"/>
    <tableColumn id="3348" xr3:uid="{36BD8AAD-0169-40F8-816C-87E9D133C692}" name="Column3338" dataDxfId="13119"/>
    <tableColumn id="3349" xr3:uid="{6B71B68F-1A0D-4362-921B-6B95BD940BE7}" name="Column3339" dataDxfId="13118"/>
    <tableColumn id="3350" xr3:uid="{827622FC-A7C4-4ABA-9DB5-F739A81CA3FD}" name="Column3340" dataDxfId="13117"/>
    <tableColumn id="3351" xr3:uid="{C9FEFDB4-9A37-4573-B356-1D1EEFE68EF5}" name="Column3341" dataDxfId="13116"/>
    <tableColumn id="3352" xr3:uid="{23D29249-33B3-4368-B9EA-361DA19DDAFC}" name="Column3342" dataDxfId="13115"/>
    <tableColumn id="3353" xr3:uid="{4C6F7796-156F-4126-A0EB-8131A62C473E}" name="Column3343" dataDxfId="13114"/>
    <tableColumn id="3354" xr3:uid="{00A055C1-0A91-4C7F-95E2-471674E8439C}" name="Column3344" dataDxfId="13113"/>
    <tableColumn id="3355" xr3:uid="{53B6E611-2B8A-4DA7-BF51-9E0A8DC9CC5E}" name="Column3345" dataDxfId="13112"/>
    <tableColumn id="3356" xr3:uid="{D83F8F4A-262C-4005-A11B-AF70464A6C4D}" name="Column3346" dataDxfId="13111"/>
    <tableColumn id="3357" xr3:uid="{D646DD50-ADB1-470F-945E-4B0998B6BED6}" name="Column3347" dataDxfId="13110"/>
    <tableColumn id="3358" xr3:uid="{A592B85E-EF69-4004-952E-42AB0AA94032}" name="Column3348" dataDxfId="13109"/>
    <tableColumn id="3359" xr3:uid="{6C9CAB06-3DB7-4F87-8924-1A1DB956286D}" name="Column3349" dataDxfId="13108"/>
    <tableColumn id="3360" xr3:uid="{A0C94F11-54F9-46D2-897D-82A0ED2C993C}" name="Column3350" dataDxfId="13107"/>
    <tableColumn id="3361" xr3:uid="{4F7C4FFA-28C3-4647-981E-97218D10E26D}" name="Column3351" dataDxfId="13106"/>
    <tableColumn id="3362" xr3:uid="{4DAD911C-AC95-4A9E-B1ED-FD3D24AFBFB0}" name="Column3352" dataDxfId="13105"/>
    <tableColumn id="3363" xr3:uid="{505FA583-AB8F-43FB-9D31-9A0CA0E857C3}" name="Column3353" dataDxfId="13104"/>
    <tableColumn id="3364" xr3:uid="{68FE116C-967C-4534-96B8-F6930EEB8838}" name="Column3354" dataDxfId="13103"/>
    <tableColumn id="3365" xr3:uid="{65A5CDD1-C86D-4E24-AA0E-B7021762EC20}" name="Column3355" dataDxfId="13102"/>
    <tableColumn id="3366" xr3:uid="{2C0BC0BA-8972-42C5-B15F-86C7C4903E3E}" name="Column3356" dataDxfId="13101"/>
    <tableColumn id="3367" xr3:uid="{ABDDD076-9DA5-49AC-AB32-EDF64863D1D9}" name="Column3357" dataDxfId="13100"/>
    <tableColumn id="3368" xr3:uid="{D716820C-A993-4AD2-9E5C-2853CF39F955}" name="Column3358" dataDxfId="13099"/>
    <tableColumn id="3369" xr3:uid="{918F80C8-85F4-49D6-A35F-3BD25D60C3CD}" name="Column3359" dataDxfId="13098"/>
    <tableColumn id="3370" xr3:uid="{EC5273EA-2DBF-4637-9C81-B6ACE54AC044}" name="Column3360" dataDxfId="13097"/>
    <tableColumn id="3371" xr3:uid="{06629572-36F4-46F3-ADB8-05457648C83E}" name="Column3361" dataDxfId="13096"/>
    <tableColumn id="3372" xr3:uid="{B5F29960-12CD-4924-910E-7CA3D04156D8}" name="Column3362" dataDxfId="13095"/>
    <tableColumn id="3373" xr3:uid="{3293DB16-8524-4438-A93A-9D55C394C84B}" name="Column3363" dataDxfId="13094"/>
    <tableColumn id="3374" xr3:uid="{7DFF9CDE-174D-4453-8620-7607B9A3FFE6}" name="Column3364" dataDxfId="13093"/>
    <tableColumn id="3375" xr3:uid="{9132AAA5-7CBD-4BE9-B7A6-F3DE54BD9F27}" name="Column3365" dataDxfId="13092"/>
    <tableColumn id="3376" xr3:uid="{5D74AE56-3716-4E5F-A9F1-452558F77BD2}" name="Column3366" dataDxfId="13091"/>
    <tableColumn id="3377" xr3:uid="{7A423E34-F21F-4D93-AE99-7E98A57B9C83}" name="Column3367" dataDxfId="13090"/>
    <tableColumn id="3378" xr3:uid="{D3CAC5C8-4BC9-4A49-A7F5-925647539B10}" name="Column3368" dataDxfId="13089"/>
    <tableColumn id="3379" xr3:uid="{A8030BD0-D671-457B-A707-23B25AF35367}" name="Column3369" dataDxfId="13088"/>
    <tableColumn id="3380" xr3:uid="{07EF660A-2005-4438-842C-45D46128237A}" name="Column3370" dataDxfId="13087"/>
    <tableColumn id="3381" xr3:uid="{DE6C8290-155D-4123-A8DB-E75410280F7D}" name="Column3371" dataDxfId="13086"/>
    <tableColumn id="3382" xr3:uid="{B6444837-6355-473E-8A05-497A6DBCA6CB}" name="Column3372" dataDxfId="13085"/>
    <tableColumn id="3383" xr3:uid="{1BEC7EAB-2CA9-4030-BDEC-2C440C2A08E1}" name="Column3373" dataDxfId="13084"/>
    <tableColumn id="3384" xr3:uid="{CA438EF1-EFC8-4A49-823A-BF00E0550CA4}" name="Column3374" dataDxfId="13083"/>
    <tableColumn id="3385" xr3:uid="{07AA6346-68F3-4D10-93A9-3C8DFE79344A}" name="Column3375" dataDxfId="13082"/>
    <tableColumn id="3386" xr3:uid="{F6A5141D-8598-4C81-A60D-DD6966A46B48}" name="Column3376" dataDxfId="13081"/>
    <tableColumn id="3387" xr3:uid="{F32B960E-F191-46AA-A48B-C26A0FCF05C6}" name="Column3377" dataDxfId="13080"/>
    <tableColumn id="3388" xr3:uid="{62A6E6EC-628A-404E-88F7-74A37021874D}" name="Column3378" dataDxfId="13079"/>
    <tableColumn id="3389" xr3:uid="{2DA922FC-7795-478F-92F2-0419D17F040F}" name="Column3379" dataDxfId="13078"/>
    <tableColumn id="3390" xr3:uid="{3D59EB4B-FEF4-44A7-BE23-EFE357B44D22}" name="Column3380" dataDxfId="13077"/>
    <tableColumn id="3391" xr3:uid="{83CD3937-4A86-42C0-A2DF-6A846581255A}" name="Column3381" dataDxfId="13076"/>
    <tableColumn id="3392" xr3:uid="{C5D133D1-FD38-4781-ACA4-7A67AE6D9E56}" name="Column3382" dataDxfId="13075"/>
    <tableColumn id="3393" xr3:uid="{C7BDCE5C-F523-460E-B3AD-121028FB1B87}" name="Column3383" dataDxfId="13074"/>
    <tableColumn id="3394" xr3:uid="{0994A3EB-7060-4493-A313-73FAB21220C4}" name="Column3384" dataDxfId="13073"/>
    <tableColumn id="3395" xr3:uid="{FD733E89-163E-44D2-AD6D-28F061D49184}" name="Column3385" dataDxfId="13072"/>
    <tableColumn id="3396" xr3:uid="{9015637E-293A-4D31-8553-895CE6C13CF7}" name="Column3386" dataDxfId="13071"/>
    <tableColumn id="3397" xr3:uid="{E047278C-CED7-4748-BB8A-CE0493AC7EB2}" name="Column3387" dataDxfId="13070"/>
    <tableColumn id="3398" xr3:uid="{7F6C0724-0F5C-4ED1-ABC0-58C6C9F2AE73}" name="Column3388" dataDxfId="13069"/>
    <tableColumn id="3399" xr3:uid="{403A3199-1E32-4A05-82D3-0ACAD861E456}" name="Column3389" dataDxfId="13068"/>
    <tableColumn id="3400" xr3:uid="{4D48F185-23FF-4B20-8FE4-A2EEC568FAB4}" name="Column3390" dataDxfId="13067"/>
    <tableColumn id="3401" xr3:uid="{08C8B53F-BA7E-4E0C-8CF1-8F76F70C982D}" name="Column3391" dataDxfId="13066"/>
    <tableColumn id="3402" xr3:uid="{E1FDC0FF-50C5-4097-BF5A-8DDC73FB860A}" name="Column3392" dataDxfId="13065"/>
    <tableColumn id="3403" xr3:uid="{F7BBE6F3-2A71-4FF3-A41B-7BCA5E741477}" name="Column3393" dataDxfId="13064"/>
    <tableColumn id="3404" xr3:uid="{C6DD5926-FFE2-4D19-B5C5-4F46DA328590}" name="Column3394" dataDxfId="13063"/>
    <tableColumn id="3405" xr3:uid="{A6CDDE67-BA25-4072-8136-435C7A99E0A8}" name="Column3395" dataDxfId="13062"/>
    <tableColumn id="3406" xr3:uid="{9AAD88C2-DF45-452C-B751-16C6803C2834}" name="Column3396" dataDxfId="13061"/>
    <tableColumn id="3407" xr3:uid="{BB8EA424-6541-43F0-8F23-CEE8CD5D90C2}" name="Column3397" dataDxfId="13060"/>
    <tableColumn id="3408" xr3:uid="{9C5C2F57-379D-4067-B2DB-C64E538E08E3}" name="Column3398" dataDxfId="13059"/>
    <tableColumn id="3409" xr3:uid="{0451AB84-7860-45EF-BDBF-3BB93F201AAA}" name="Column3399" dataDxfId="13058"/>
    <tableColumn id="3410" xr3:uid="{C4E6D878-1831-402D-910D-DC7F100340CE}" name="Column3400" dataDxfId="13057"/>
    <tableColumn id="3411" xr3:uid="{124B3B0E-8AC5-4862-B0DB-28E62B7F4F59}" name="Column3401" dataDxfId="13056"/>
    <tableColumn id="3412" xr3:uid="{E670BCF2-5832-4BE4-AE30-74020FB91E40}" name="Column3402" dataDxfId="13055"/>
    <tableColumn id="3413" xr3:uid="{4C9BEDF9-9305-4EE4-918A-1F33D03BA0BE}" name="Column3403" dataDxfId="13054"/>
    <tableColumn id="3414" xr3:uid="{2FF25E5E-3A56-4472-A0F5-91974ADCEE76}" name="Column3404" dataDxfId="13053"/>
    <tableColumn id="3415" xr3:uid="{0DE9413E-8EFB-4DE7-AED7-3527B06E0D02}" name="Column3405" dataDxfId="13052"/>
    <tableColumn id="3416" xr3:uid="{6D461733-8180-4675-BD2F-BBA0A2597999}" name="Column3406" dataDxfId="13051"/>
    <tableColumn id="3417" xr3:uid="{F2C22E04-41CE-4A68-B819-F15E558B7826}" name="Column3407" dataDxfId="13050"/>
    <tableColumn id="3418" xr3:uid="{110FE85C-2065-40D2-8C9C-300FEECBE824}" name="Column3408" dataDxfId="13049"/>
    <tableColumn id="3419" xr3:uid="{4D94EA50-92D2-4084-822C-A9C46AF34A04}" name="Column3409" dataDxfId="13048"/>
    <tableColumn id="3420" xr3:uid="{8D265385-C143-4D16-BE0A-F7AF182DAA95}" name="Column3410" dataDxfId="13047"/>
    <tableColumn id="3421" xr3:uid="{CE668D30-C1F5-480C-A180-74F9F2198D6E}" name="Column3411" dataDxfId="13046"/>
    <tableColumn id="3422" xr3:uid="{F679FB89-9E43-47DB-ABC7-58B94F4203DA}" name="Column3412" dataDxfId="13045"/>
    <tableColumn id="3423" xr3:uid="{E56E6FC7-FB6F-4455-8964-85F0F8C2E67D}" name="Column3413" dataDxfId="13044"/>
    <tableColumn id="3424" xr3:uid="{BC243672-76EB-4788-8D5F-D00DE2BFABE9}" name="Column3414" dataDxfId="13043"/>
    <tableColumn id="3425" xr3:uid="{C4E9E2F2-CEC5-440E-81B4-3CC9F1AA00C7}" name="Column3415" dataDxfId="13042"/>
    <tableColumn id="3426" xr3:uid="{3A056030-393D-4A47-A8F9-43D6ECB321C5}" name="Column3416" dataDxfId="13041"/>
    <tableColumn id="3427" xr3:uid="{2F8E61D8-56AB-4AE0-8674-9B2756A73601}" name="Column3417" dataDxfId="13040"/>
    <tableColumn id="3428" xr3:uid="{4B7510A3-6692-45EF-B1AB-A10170CD1C45}" name="Column3418" dataDxfId="13039"/>
    <tableColumn id="3429" xr3:uid="{B435DFCE-4A8E-40E5-B0ED-7CBDABE97D26}" name="Column3419" dataDxfId="13038"/>
    <tableColumn id="3430" xr3:uid="{2F5D0CCA-6144-4177-8AB6-899EBD28F4D5}" name="Column3420" dataDxfId="13037"/>
    <tableColumn id="3431" xr3:uid="{E44E92C0-F5C0-4FDC-86BD-471E75456556}" name="Column3421" dataDxfId="13036"/>
    <tableColumn id="3432" xr3:uid="{208A0E71-0CB3-4D5C-8780-D5C42B644E6B}" name="Column3422" dataDxfId="13035"/>
    <tableColumn id="3433" xr3:uid="{9415A41E-1F8E-4549-A3B7-5C40AAC0CAA4}" name="Column3423" dataDxfId="13034"/>
    <tableColumn id="3434" xr3:uid="{425500CD-FB58-4669-A648-C28802A86DE6}" name="Column3424" dataDxfId="13033"/>
    <tableColumn id="3435" xr3:uid="{1A48152D-E24D-46E7-82DC-0C33F74767ED}" name="Column3425" dataDxfId="13032"/>
    <tableColumn id="3436" xr3:uid="{346BCB2A-484A-4D3E-BF0D-C03F82C8EE6D}" name="Column3426" dataDxfId="13031"/>
    <tableColumn id="3437" xr3:uid="{1B5AD4C2-EB61-452E-8814-4DDB930CFA67}" name="Column3427" dataDxfId="13030"/>
    <tableColumn id="3438" xr3:uid="{88227A81-2428-44D2-B448-D313A55DA6A4}" name="Column3428" dataDxfId="13029"/>
    <tableColumn id="3439" xr3:uid="{3D8ADD6D-04E4-4E38-82FF-6EC28D05BD25}" name="Column3429" dataDxfId="13028"/>
    <tableColumn id="3440" xr3:uid="{A6F9484A-6219-4E32-BC4B-46947F5D215B}" name="Column3430" dataDxfId="13027"/>
    <tableColumn id="3441" xr3:uid="{04BA3C8E-E429-4507-9F4D-0D30AC1499AA}" name="Column3431" dataDxfId="13026"/>
    <tableColumn id="3442" xr3:uid="{60F02BCD-1549-4DC9-AE78-777F11136F26}" name="Column3432" dataDxfId="13025"/>
    <tableColumn id="3443" xr3:uid="{9394683A-C0A5-449C-B563-3A5E52887CCB}" name="Column3433" dataDxfId="13024"/>
    <tableColumn id="3444" xr3:uid="{6CD0C318-685A-4CB9-A08F-611D3FEAE3A3}" name="Column3434" dataDxfId="13023"/>
    <tableColumn id="3445" xr3:uid="{711C2B0A-6C00-403D-B0F5-A9595FB325CF}" name="Column3435" dataDxfId="13022"/>
    <tableColumn id="3446" xr3:uid="{E80DB4CC-4302-45CF-95DC-18B703F7DA73}" name="Column3436" dataDxfId="13021"/>
    <tableColumn id="3447" xr3:uid="{860A2810-D863-48C9-858E-28041491D832}" name="Column3437" dataDxfId="13020"/>
    <tableColumn id="3448" xr3:uid="{38D535F3-E355-4C3F-A587-6499A098FE39}" name="Column3438" dataDxfId="13019"/>
    <tableColumn id="3449" xr3:uid="{20C3B145-5EC2-4F22-8077-DCA49FE21684}" name="Column3439" dataDxfId="13018"/>
    <tableColumn id="3450" xr3:uid="{914C30E4-67FE-46F7-980D-788F770481FE}" name="Column3440" dataDxfId="13017"/>
    <tableColumn id="3451" xr3:uid="{DFF2EFA0-6D78-44C0-91C5-84F1EA019086}" name="Column3441" dataDxfId="13016"/>
    <tableColumn id="3452" xr3:uid="{E23406DE-8FF6-4280-9D14-F4DE6D172F66}" name="Column3442" dataDxfId="13015"/>
    <tableColumn id="3453" xr3:uid="{DDADA5F3-E08A-4BFD-B878-831E4F290949}" name="Column3443" dataDxfId="13014"/>
    <tableColumn id="3454" xr3:uid="{9FEB9F29-5683-439B-98AA-4213F0617F42}" name="Column3444" dataDxfId="13013"/>
    <tableColumn id="3455" xr3:uid="{FF3FE73B-EBF7-4E78-8093-F0433BA6FE86}" name="Column3445" dataDxfId="13012"/>
    <tableColumn id="3456" xr3:uid="{20E8E018-55D5-430A-9E21-A232D639BDDA}" name="Column3446" dataDxfId="13011"/>
    <tableColumn id="3457" xr3:uid="{F9415AD2-5479-4E5C-BA67-A97B503D0D2F}" name="Column3447" dataDxfId="13010"/>
    <tableColumn id="3458" xr3:uid="{48532E62-6455-4541-A9BE-987F5C40C01D}" name="Column3448" dataDxfId="13009"/>
    <tableColumn id="3459" xr3:uid="{8E265277-0140-439E-8C0A-73D9812295A5}" name="Column3449" dataDxfId="13008"/>
    <tableColumn id="3460" xr3:uid="{D0215FFB-9393-4BD4-BD0A-3C96E02D39BF}" name="Column3450" dataDxfId="13007"/>
    <tableColumn id="3461" xr3:uid="{C4F89C19-241C-4D70-AB97-B2ABA0D95239}" name="Column3451" dataDxfId="13006"/>
    <tableColumn id="3462" xr3:uid="{A1D7AA75-0620-4505-8271-6DB380DD4B33}" name="Column3452" dataDxfId="13005"/>
    <tableColumn id="3463" xr3:uid="{AC68A6FF-ADF2-4F03-8D10-0078539FA204}" name="Column3453" dataDxfId="13004"/>
    <tableColumn id="3464" xr3:uid="{AA13719F-355F-4D94-8A4C-AF45B3280723}" name="Column3454" dataDxfId="13003"/>
    <tableColumn id="3465" xr3:uid="{0426A0A5-E172-4EE4-89A7-D3080B2EBFF9}" name="Column3455" dataDxfId="13002"/>
    <tableColumn id="3466" xr3:uid="{E2D77F0C-3711-4A82-8D55-10D57E3A001D}" name="Column3456" dataDxfId="13001"/>
    <tableColumn id="3467" xr3:uid="{6C36446C-AE33-4D06-91C5-74BC29264221}" name="Column3457" dataDxfId="13000"/>
    <tableColumn id="3468" xr3:uid="{E7A0902E-1ECF-47AD-859C-DE9705404A1B}" name="Column3458" dataDxfId="12999"/>
    <tableColumn id="3469" xr3:uid="{191082AF-271C-4E15-9787-3224CD1DBC31}" name="Column3459" dataDxfId="12998"/>
    <tableColumn id="3470" xr3:uid="{12F0F827-496A-405F-8F97-F8DAB0E13DFC}" name="Column3460" dataDxfId="12997"/>
    <tableColumn id="3471" xr3:uid="{E830CEB1-5979-4602-8F04-108879D66F15}" name="Column3461" dataDxfId="12996"/>
    <tableColumn id="3472" xr3:uid="{6648F9FD-FE0D-4EA2-B97A-7B5CE2530061}" name="Column3462" dataDxfId="12995"/>
    <tableColumn id="3473" xr3:uid="{49DDB359-1472-43F5-9FA6-4D9AF645CBA0}" name="Column3463" dataDxfId="12994"/>
    <tableColumn id="3474" xr3:uid="{2EB211BF-AC36-4A03-BADC-038677E3FB86}" name="Column3464" dataDxfId="12993"/>
    <tableColumn id="3475" xr3:uid="{E2916726-76AE-40BA-A62F-6863D9A0CB4E}" name="Column3465" dataDxfId="12992"/>
    <tableColumn id="3476" xr3:uid="{1E8F8DA5-A63F-4785-BB7F-D8533B198878}" name="Column3466" dataDxfId="12991"/>
    <tableColumn id="3477" xr3:uid="{351FEA01-7A75-465A-8BBB-EC335DFB44FD}" name="Column3467" dataDxfId="12990"/>
    <tableColumn id="3478" xr3:uid="{CBC3F7B3-5984-41FB-8746-ED4C92966875}" name="Column3468" dataDxfId="12989"/>
    <tableColumn id="3479" xr3:uid="{93DC71E5-3462-4565-801F-4BEED652432A}" name="Column3469" dataDxfId="12988"/>
    <tableColumn id="3480" xr3:uid="{B27BF93F-5C1D-4BED-8ED5-B565A5F70226}" name="Column3470" dataDxfId="12987"/>
    <tableColumn id="3481" xr3:uid="{543F7D18-797D-4C96-843F-F9EC7F1DC0A7}" name="Column3471" dataDxfId="12986"/>
    <tableColumn id="3482" xr3:uid="{923BC287-B0DF-4C0E-B4F2-DB68EFE293E5}" name="Column3472" dataDxfId="12985"/>
    <tableColumn id="3483" xr3:uid="{51F6E048-6694-4D94-8AC9-CF6165166F3F}" name="Column3473" dataDxfId="12984"/>
    <tableColumn id="3484" xr3:uid="{1EE700E5-616A-4C35-B8E8-737F01983AA8}" name="Column3474" dataDxfId="12983"/>
    <tableColumn id="3485" xr3:uid="{0A23AC0B-2F29-44BB-921E-ED02423B0458}" name="Column3475" dataDxfId="12982"/>
    <tableColumn id="3486" xr3:uid="{695A5DEE-E575-454B-B702-73A4F4F66FF5}" name="Column3476" dataDxfId="12981"/>
    <tableColumn id="3487" xr3:uid="{C38639E7-CD1D-4C22-80D1-F52A34E1B976}" name="Column3477" dataDxfId="12980"/>
    <tableColumn id="3488" xr3:uid="{4630F810-6EAF-4B79-84F5-B7CFAC5C5774}" name="Column3478" dataDxfId="12979"/>
    <tableColumn id="3489" xr3:uid="{0EE1F1CA-D423-4E07-BC83-313D5237861C}" name="Column3479" dataDxfId="12978"/>
    <tableColumn id="3490" xr3:uid="{6B983701-59D8-4926-AB7A-B936077D22CB}" name="Column3480" dataDxfId="12977"/>
    <tableColumn id="3491" xr3:uid="{AFD68CB3-B05A-4A1F-A3C2-5BB173C0F2BB}" name="Column3481" dataDxfId="12976"/>
    <tableColumn id="3492" xr3:uid="{D2848F87-D6D2-48EC-8F78-0D6176348CFE}" name="Column3482" dataDxfId="12975"/>
    <tableColumn id="3493" xr3:uid="{1F398CD3-6600-42B1-A05E-8BD7C51E6308}" name="Column3483" dataDxfId="12974"/>
    <tableColumn id="3494" xr3:uid="{E5A85CAD-6484-43E9-882C-A5A94014C8C4}" name="Column3484" dataDxfId="12973"/>
    <tableColumn id="3495" xr3:uid="{B9AA6038-CC3E-49B9-BD97-C0CACE4C02D9}" name="Column3485" dataDxfId="12972"/>
    <tableColumn id="3496" xr3:uid="{537AE8DC-7096-45ED-AD4D-34C31B524E99}" name="Column3486" dataDxfId="12971"/>
    <tableColumn id="3497" xr3:uid="{8B4A7EC4-A1C5-4915-8D18-069FEA895761}" name="Column3487" dataDxfId="12970"/>
    <tableColumn id="3498" xr3:uid="{351FC913-73CE-4A7C-85A9-AD49FCA887BC}" name="Column3488" dataDxfId="12969"/>
    <tableColumn id="3499" xr3:uid="{6E2E82BD-BBAB-4026-AD42-FAA778BCBA20}" name="Column3489" dataDxfId="12968"/>
    <tableColumn id="3500" xr3:uid="{A654A276-F9AB-4FED-A554-1D021B8BC99E}" name="Column3490" dataDxfId="12967"/>
    <tableColumn id="3501" xr3:uid="{680B5D45-8F42-4EAB-8533-74C0286AD3FE}" name="Column3491" dataDxfId="12966"/>
    <tableColumn id="3502" xr3:uid="{BB8F329A-54E3-48DF-B36D-3C428641B00B}" name="Column3492" dataDxfId="12965"/>
    <tableColumn id="3503" xr3:uid="{8F789FD6-EFAF-4000-A397-0F648DAF46C2}" name="Column3493" dataDxfId="12964"/>
    <tableColumn id="3504" xr3:uid="{33C830D2-AC0E-4238-AF80-E982DB3D6874}" name="Column3494" dataDxfId="12963"/>
    <tableColumn id="3505" xr3:uid="{6D40054E-1B38-4762-8D48-B45C8A86CCB4}" name="Column3495" dataDxfId="12962"/>
    <tableColumn id="3506" xr3:uid="{4851FA96-9B5D-4414-B693-4E9557821390}" name="Column3496" dataDxfId="12961"/>
    <tableColumn id="3507" xr3:uid="{58A15C16-CB3F-4D63-AF5C-0FBEAC2DDDE4}" name="Column3497" dataDxfId="12960"/>
    <tableColumn id="3508" xr3:uid="{1B735609-652C-4594-95B9-04934CE1C285}" name="Column3498" dataDxfId="12959"/>
    <tableColumn id="3509" xr3:uid="{D206965E-9C0A-4504-BFA7-D4610FF949AD}" name="Column3499" dataDxfId="12958"/>
    <tableColumn id="3510" xr3:uid="{754BD744-2CC3-4C2D-8DE2-58B822F5A750}" name="Column3500" dataDxfId="12957"/>
    <tableColumn id="3511" xr3:uid="{927A9C5D-2A7D-4886-9A78-F2FE34183672}" name="Column3501" dataDxfId="12956"/>
    <tableColumn id="3512" xr3:uid="{089F27E5-DDC3-42DE-B66D-175A0F568C10}" name="Column3502" dataDxfId="12955"/>
    <tableColumn id="3513" xr3:uid="{D5F98053-876D-482D-AE4E-9B1A8C96C28C}" name="Column3503" dataDxfId="12954"/>
    <tableColumn id="3514" xr3:uid="{B57F98B0-05AF-4E47-A796-9746309ADE92}" name="Column3504" dataDxfId="12953"/>
    <tableColumn id="3515" xr3:uid="{3F5C6E18-8C43-4A5A-A246-89028EE6F883}" name="Column3505" dataDxfId="12952"/>
    <tableColumn id="3516" xr3:uid="{88C3E6EA-70E9-4D75-8DD8-65BACB95CE75}" name="Column3506" dataDxfId="12951"/>
    <tableColumn id="3517" xr3:uid="{F89E89F6-4E68-496E-B701-A14F5F4ED56A}" name="Column3507" dataDxfId="12950"/>
    <tableColumn id="3518" xr3:uid="{87F48A21-3BB5-49F1-B3E0-9D8447508F1F}" name="Column3508" dataDxfId="12949"/>
    <tableColumn id="3519" xr3:uid="{43B6A0EA-22D8-4CA6-A1AD-DBE558756C7F}" name="Column3509" dataDxfId="12948"/>
    <tableColumn id="3520" xr3:uid="{107D61CA-D996-4927-9D90-50470F6505DE}" name="Column3510" dataDxfId="12947"/>
    <tableColumn id="3521" xr3:uid="{D6B9E658-91CF-4D7B-B83F-A8DE630528C7}" name="Column3511" dataDxfId="12946"/>
    <tableColumn id="3522" xr3:uid="{B91BC657-6B8C-4DB9-9825-DC2BD7838937}" name="Column3512" dataDxfId="12945"/>
    <tableColumn id="3523" xr3:uid="{0F53A952-84BC-4729-825C-82CEF93516D2}" name="Column3513" dataDxfId="12944"/>
    <tableColumn id="3524" xr3:uid="{ABBD4538-A5E1-4605-9EB2-279787C78E83}" name="Column3514" dataDxfId="12943"/>
    <tableColumn id="3525" xr3:uid="{1D587AC1-CFED-4E3E-991E-E9E45B929A7D}" name="Column3515" dataDxfId="12942"/>
    <tableColumn id="3526" xr3:uid="{B1F976AA-D800-447F-A015-4E1B14E3325A}" name="Column3516" dataDxfId="12941"/>
    <tableColumn id="3527" xr3:uid="{F0086D68-65AC-47BE-AFD1-AF7DB850E86A}" name="Column3517" dataDxfId="12940"/>
    <tableColumn id="3528" xr3:uid="{C024BF11-93F5-4A90-ABB6-04894441D9FE}" name="Column3518" dataDxfId="12939"/>
    <tableColumn id="3529" xr3:uid="{70C16292-C9B6-4A0C-8692-A3E1DCDAAA3C}" name="Column3519" dataDxfId="12938"/>
    <tableColumn id="3530" xr3:uid="{60142D24-441A-4697-914F-CB7BF7015776}" name="Column3520" dataDxfId="12937"/>
    <tableColumn id="3531" xr3:uid="{5BB639A6-AC67-4D96-83B7-0A3D260D3EEA}" name="Column3521" dataDxfId="12936"/>
    <tableColumn id="3532" xr3:uid="{07D42350-E412-4A19-8B5C-94ADC51BED3D}" name="Column3522" dataDxfId="12935"/>
    <tableColumn id="3533" xr3:uid="{D93B550C-446B-48A9-BDAF-BEC6B85D2E87}" name="Column3523" dataDxfId="12934"/>
    <tableColumn id="3534" xr3:uid="{E57B105D-9FBE-4E61-9966-E0B3F2B0C507}" name="Column3524" dataDxfId="12933"/>
    <tableColumn id="3535" xr3:uid="{CC2811C3-14E1-4959-BA2B-DB5833CF5917}" name="Column3525" dataDxfId="12932"/>
    <tableColumn id="3536" xr3:uid="{7AE317EF-E9AC-4D36-A007-615C3B2270AE}" name="Column3526" dataDxfId="12931"/>
    <tableColumn id="3537" xr3:uid="{64261942-B4F6-4775-A8F5-00E3C3077506}" name="Column3527" dataDxfId="12930"/>
    <tableColumn id="3538" xr3:uid="{1A3F31A6-C7C4-4674-A2CA-3431667131A2}" name="Column3528" dataDxfId="12929"/>
    <tableColumn id="3539" xr3:uid="{F8AB42D5-68B9-4510-80BE-8057341D654C}" name="Column3529" dataDxfId="12928"/>
    <tableColumn id="3540" xr3:uid="{A7520B62-6FA6-4FE6-BE02-F5981136B1A3}" name="Column3530" dataDxfId="12927"/>
    <tableColumn id="3541" xr3:uid="{8752CDEA-6A1D-42D2-996D-3658773CFCCD}" name="Column3531" dataDxfId="12926"/>
    <tableColumn id="3542" xr3:uid="{2F2038E3-5BC7-4F23-B50A-B2C0AC42DC37}" name="Column3532" dataDxfId="12925"/>
    <tableColumn id="3543" xr3:uid="{A9461165-B5E4-4769-87C0-1802BF7BF102}" name="Column3533" dataDxfId="12924"/>
    <tableColumn id="3544" xr3:uid="{860CD21A-ED16-43F6-9215-7E5948F71D57}" name="Column3534" dataDxfId="12923"/>
    <tableColumn id="3545" xr3:uid="{7C6A9AB7-EAFB-41A1-BEF5-11302816FA37}" name="Column3535" dataDxfId="12922"/>
    <tableColumn id="3546" xr3:uid="{6B572D58-F54F-419B-B891-E8444D144242}" name="Column3536" dataDxfId="12921"/>
    <tableColumn id="3547" xr3:uid="{D5994AEE-4A2C-4581-A28A-91ADE15D1A77}" name="Column3537" dataDxfId="12920"/>
    <tableColumn id="3548" xr3:uid="{F35B82C2-ADA6-4F44-AFA5-F767704CCC7B}" name="Column3538" dataDxfId="12919"/>
    <tableColumn id="3549" xr3:uid="{A232BFC9-C52C-4FE7-9AFD-1539770510F5}" name="Column3539" dataDxfId="12918"/>
    <tableColumn id="3550" xr3:uid="{18AD6ACD-B320-4B2C-A96B-CC0904289A67}" name="Column3540" dataDxfId="12917"/>
    <tableColumn id="3551" xr3:uid="{CC2EEB21-BF2A-422C-B509-54809DEC087C}" name="Column3541" dataDxfId="12916"/>
    <tableColumn id="3552" xr3:uid="{EAB86061-42B4-40B3-9AA7-BBE01A26EAEB}" name="Column3542" dataDxfId="12915"/>
    <tableColumn id="3553" xr3:uid="{73A10D03-9C55-41DB-BFCA-3B8AA94F06FB}" name="Column3543" dataDxfId="12914"/>
    <tableColumn id="3554" xr3:uid="{54C1CFD1-58AF-4F7E-82A6-0A753DA6BBD9}" name="Column3544" dataDxfId="12913"/>
    <tableColumn id="3555" xr3:uid="{387B3D1D-F703-4C23-BB65-292E8934C2EA}" name="Column3545" dataDxfId="12912"/>
    <tableColumn id="3556" xr3:uid="{85E01FB3-317C-4683-8478-864738064D4D}" name="Column3546" dataDxfId="12911"/>
    <tableColumn id="3557" xr3:uid="{6477FBEE-3DFE-4016-8E92-972DB14E2BD9}" name="Column3547" dataDxfId="12910"/>
    <tableColumn id="3558" xr3:uid="{AD38911F-AABB-4FF9-AAA3-C2CE023F4947}" name="Column3548" dataDxfId="12909"/>
    <tableColumn id="3559" xr3:uid="{CDC45977-E7F9-4B28-94FE-3E31316AE7E0}" name="Column3549" dataDxfId="12908"/>
    <tableColumn id="3560" xr3:uid="{A062B383-7D51-4EBE-839E-1FA91F3C0A8E}" name="Column3550" dataDxfId="12907"/>
    <tableColumn id="3561" xr3:uid="{497B9AD0-441C-4DF7-BD59-B211E9A21C80}" name="Column3551" dataDxfId="12906"/>
    <tableColumn id="3562" xr3:uid="{EC5A87CB-E92E-49BE-B26E-CCBC8AE016B8}" name="Column3552" dataDxfId="12905"/>
    <tableColumn id="3563" xr3:uid="{A58826A0-B454-4D4A-BD5A-77046D6E4154}" name="Column3553" dataDxfId="12904"/>
    <tableColumn id="3564" xr3:uid="{22B27C5E-DA51-4D12-89A4-6AF08C7B8727}" name="Column3554" dataDxfId="12903"/>
    <tableColumn id="3565" xr3:uid="{49763A06-86B7-49C0-B549-570DDD5D423B}" name="Column3555" dataDxfId="12902"/>
    <tableColumn id="3566" xr3:uid="{AD065FA1-91F6-4B43-A7FC-571BDA7B7C3D}" name="Column3556" dataDxfId="12901"/>
    <tableColumn id="3567" xr3:uid="{06F10F09-446D-4C03-87F7-ED3BE32B15B9}" name="Column3557" dataDxfId="12900"/>
    <tableColumn id="3568" xr3:uid="{44D31B1C-B83A-46BB-B138-416CD7168BD1}" name="Column3558" dataDxfId="12899"/>
    <tableColumn id="3569" xr3:uid="{2B047A7D-27C6-4316-A090-440548111398}" name="Column3559" dataDxfId="12898"/>
    <tableColumn id="3570" xr3:uid="{86FD04D5-71F0-479D-A118-1CD0AB449F8D}" name="Column3560" dataDxfId="12897"/>
    <tableColumn id="3571" xr3:uid="{3D70967D-E9C6-4169-9D18-F0FAFCBDAC3B}" name="Column3561" dataDxfId="12896"/>
    <tableColumn id="3572" xr3:uid="{3A7102A5-EF70-41A0-9B93-8D7BF323FC17}" name="Column3562" dataDxfId="12895"/>
    <tableColumn id="3573" xr3:uid="{8DA23DCB-7E94-4226-BC1F-D79A726C30E3}" name="Column3563" dataDxfId="12894"/>
    <tableColumn id="3574" xr3:uid="{E95C15CA-146B-4A29-AB43-1721159CB993}" name="Column3564" dataDxfId="12893"/>
    <tableColumn id="3575" xr3:uid="{29DDDEE4-AB3D-4D92-BBD3-FCBB9DDABF40}" name="Column3565" dataDxfId="12892"/>
    <tableColumn id="3576" xr3:uid="{E21DBC07-597F-4209-BD88-09CD8857E995}" name="Column3566" dataDxfId="12891"/>
    <tableColumn id="3577" xr3:uid="{FC143C61-CE94-4D1F-BFF9-1F86576913A9}" name="Column3567" dataDxfId="12890"/>
    <tableColumn id="3578" xr3:uid="{AD08E359-0BB8-4EE2-87A2-B7EB5A098189}" name="Column3568" dataDxfId="12889"/>
    <tableColumn id="3579" xr3:uid="{8E9ED251-A8A1-4C1A-A48C-C51241191E66}" name="Column3569" dataDxfId="12888"/>
    <tableColumn id="3580" xr3:uid="{7CDE0BA2-6C7D-49CA-B23C-3EB53A42DE12}" name="Column3570" dataDxfId="12887"/>
    <tableColumn id="3581" xr3:uid="{817EEF08-53F9-4465-8F06-817908D20E17}" name="Column3571" dataDxfId="12886"/>
    <tableColumn id="3582" xr3:uid="{F2B6F1B2-D147-4907-A12B-09BADB599323}" name="Column3572" dataDxfId="12885"/>
    <tableColumn id="3583" xr3:uid="{96694125-4F67-43FA-8200-7DCAB04C2FF0}" name="Column3573" dataDxfId="12884"/>
    <tableColumn id="3584" xr3:uid="{3B20D8F9-A54D-46FD-AFBB-613D3FD05355}" name="Column3574" dataDxfId="12883"/>
    <tableColumn id="3585" xr3:uid="{B58DAE80-7D24-4569-857A-7D2A26BD8E5A}" name="Column3575" dataDxfId="12882"/>
    <tableColumn id="3586" xr3:uid="{9066045A-7528-49A2-AFE7-D773D5F85500}" name="Column3576" dataDxfId="12881"/>
    <tableColumn id="3587" xr3:uid="{A74D90C4-7D70-47A3-B59C-9EAD2C1F61D4}" name="Column3577" dataDxfId="12880"/>
    <tableColumn id="3588" xr3:uid="{D70E8429-EAD9-4A9E-8CDA-1930376C2514}" name="Column3578" dataDxfId="12879"/>
    <tableColumn id="3589" xr3:uid="{E659BFB3-9DBB-4A68-93B4-F4CEFC90E4F7}" name="Column3579" dataDxfId="12878"/>
    <tableColumn id="3590" xr3:uid="{D08ECD58-8C48-4CC7-BB64-85C7DE6B3F31}" name="Column3580" dataDxfId="12877"/>
    <tableColumn id="3591" xr3:uid="{07BBDE14-C983-46A7-AC09-CEACD9627DE7}" name="Column3581" dataDxfId="12876"/>
    <tableColumn id="3592" xr3:uid="{851C9779-2717-46A2-8A7A-1738616F98B4}" name="Column3582" dataDxfId="12875"/>
    <tableColumn id="3593" xr3:uid="{F2040D89-00A8-49E6-9694-88C11EB9C23D}" name="Column3583" dataDxfId="12874"/>
    <tableColumn id="3594" xr3:uid="{F6350C99-AC12-4057-8F3B-EBC8C4AC0898}" name="Column3584" dataDxfId="12873"/>
    <tableColumn id="3595" xr3:uid="{A609F794-97E5-414D-A638-70A7A5FB3847}" name="Column3585" dataDxfId="12872"/>
    <tableColumn id="3596" xr3:uid="{4F837550-6BEE-4B98-85DE-232BD63E99A5}" name="Column3586" dataDxfId="12871"/>
    <tableColumn id="3597" xr3:uid="{F56E9B0C-78F6-4B55-BF43-237EE6158B80}" name="Column3587" dataDxfId="12870"/>
    <tableColumn id="3598" xr3:uid="{199AE344-91E1-4A4B-B72A-6D1BA408E96A}" name="Column3588" dataDxfId="12869"/>
    <tableColumn id="3599" xr3:uid="{1332672C-82FD-478E-8D3E-E9BC2ECDE8EB}" name="Column3589" dataDxfId="12868"/>
    <tableColumn id="3600" xr3:uid="{0AD28347-8346-4FAD-966D-F98599051D70}" name="Column3590" dataDxfId="12867"/>
    <tableColumn id="3601" xr3:uid="{D0482CA8-51BD-4E76-B884-165D325C1F80}" name="Column3591" dataDxfId="12866"/>
    <tableColumn id="3602" xr3:uid="{B581B1F1-2BF7-4DE3-BEDB-9FE9BDE21750}" name="Column3592" dataDxfId="12865"/>
    <tableColumn id="3603" xr3:uid="{90609FF2-8DD7-45C0-9A47-775D3A39DB10}" name="Column3593" dataDxfId="12864"/>
    <tableColumn id="3604" xr3:uid="{4BF360DC-FF36-405C-8CF0-B8C038CF9A53}" name="Column3594" dataDxfId="12863"/>
    <tableColumn id="3605" xr3:uid="{BE643697-A646-489F-986C-C10F50FF0D87}" name="Column3595" dataDxfId="12862"/>
    <tableColumn id="3606" xr3:uid="{1020A022-6046-45FC-AE74-ECF60F7E65B7}" name="Column3596" dataDxfId="12861"/>
    <tableColumn id="3607" xr3:uid="{3562876C-3510-403A-8CF2-FD15D5B30C91}" name="Column3597" dataDxfId="12860"/>
    <tableColumn id="3608" xr3:uid="{16F5624F-88AF-47DF-8A00-8D808BC08178}" name="Column3598" dataDxfId="12859"/>
    <tableColumn id="3609" xr3:uid="{7DCFEA5D-8B87-4B3D-824E-D67A811F114F}" name="Column3599" dataDxfId="12858"/>
    <tableColumn id="3610" xr3:uid="{92F6454C-AA76-49B5-895A-9361DD499F3B}" name="Column3600" dataDxfId="12857"/>
    <tableColumn id="3611" xr3:uid="{69ECD8E9-C46F-4527-BA76-9380892FD753}" name="Column3601" dataDxfId="12856"/>
    <tableColumn id="3612" xr3:uid="{A0229C93-19DD-40BB-BE9E-9B18DB7FB765}" name="Column3602" dataDxfId="12855"/>
    <tableColumn id="3613" xr3:uid="{7946B393-3601-4860-8774-D1DACC471E09}" name="Column3603" dataDxfId="12854"/>
    <tableColumn id="3614" xr3:uid="{36475831-9AD5-4020-BDB4-153C0F2C0F20}" name="Column3604" dataDxfId="12853"/>
    <tableColumn id="3615" xr3:uid="{91FA8C5B-4647-43FB-99A6-C1D806754C1C}" name="Column3605" dataDxfId="12852"/>
    <tableColumn id="3616" xr3:uid="{7D48F0DE-BA55-4E9B-B67C-9FA903D91F51}" name="Column3606" dataDxfId="12851"/>
    <tableColumn id="3617" xr3:uid="{ADEFA981-479A-4157-9517-D29681F69E22}" name="Column3607" dataDxfId="12850"/>
    <tableColumn id="3618" xr3:uid="{8F92ADAC-BF68-490F-8707-67F78683F283}" name="Column3608" dataDxfId="12849"/>
    <tableColumn id="3619" xr3:uid="{E736A4A4-83E0-4E8E-8850-21EC9EA859D7}" name="Column3609" dataDxfId="12848"/>
    <tableColumn id="3620" xr3:uid="{A1480E6F-1717-4EE2-B203-D70C0F9D3498}" name="Column3610" dataDxfId="12847"/>
    <tableColumn id="3621" xr3:uid="{CF0F7F01-9BD6-4D76-8CA4-6DB344115FE0}" name="Column3611" dataDxfId="12846"/>
    <tableColumn id="3622" xr3:uid="{0B1FADF1-E7CB-42E2-A1E0-B233F9FD46E4}" name="Column3612" dataDxfId="12845"/>
    <tableColumn id="3623" xr3:uid="{7D1820F1-C11F-479C-BFB4-34A744B3FEDF}" name="Column3613" dataDxfId="12844"/>
    <tableColumn id="3624" xr3:uid="{6E49F760-AEB2-4E5B-98C2-2EBD1D75D9F3}" name="Column3614" dataDxfId="12843"/>
    <tableColumn id="3625" xr3:uid="{CB04AA61-53CC-4831-B9E7-119E3FB1AFE4}" name="Column3615" dataDxfId="12842"/>
    <tableColumn id="3626" xr3:uid="{CEAB185B-C478-41EE-9C41-2DCECAF23369}" name="Column3616" dataDxfId="12841"/>
    <tableColumn id="3627" xr3:uid="{38A8CDC7-F74D-497F-B9DD-D34C067F483E}" name="Column3617" dataDxfId="12840"/>
    <tableColumn id="3628" xr3:uid="{C8624B9B-E81B-4D20-8567-0CDF6A5B4602}" name="Column3618" dataDxfId="12839"/>
    <tableColumn id="3629" xr3:uid="{6A7ED741-2BB6-4E1E-A6F5-906509B191C7}" name="Column3619" dataDxfId="12838"/>
    <tableColumn id="3630" xr3:uid="{D7378D50-B792-496F-AAFC-843C942744C3}" name="Column3620" dataDxfId="12837"/>
    <tableColumn id="3631" xr3:uid="{E2C045C6-E740-4BB4-8077-4331F349FA6D}" name="Column3621" dataDxfId="12836"/>
    <tableColumn id="3632" xr3:uid="{AD7109B4-EE2E-4C2E-8140-09BC6559FC5F}" name="Column3622" dataDxfId="12835"/>
    <tableColumn id="3633" xr3:uid="{FC368AB1-8455-4327-85A0-66EC4D6B4BF9}" name="Column3623" dataDxfId="12834"/>
    <tableColumn id="3634" xr3:uid="{B9FD65C0-71C6-477B-9079-3BA4905A7385}" name="Column3624" dataDxfId="12833"/>
    <tableColumn id="3635" xr3:uid="{DF30F6BA-E2DF-40FF-B981-E436F92187E7}" name="Column3625" dataDxfId="12832"/>
    <tableColumn id="3636" xr3:uid="{B83D5D79-A4C1-44EE-A8A6-F569017D8AAA}" name="Column3626" dataDxfId="12831"/>
    <tableColumn id="3637" xr3:uid="{8D8A44F7-AB73-404D-B179-29CC2BEF6E50}" name="Column3627" dataDxfId="12830"/>
    <tableColumn id="3638" xr3:uid="{C68DF9B6-4111-4C6B-9829-A49A40F3F228}" name="Column3628" dataDxfId="12829"/>
    <tableColumn id="3639" xr3:uid="{E4A4E0B9-E268-4577-B48E-514CDB9792E0}" name="Column3629" dataDxfId="12828"/>
    <tableColumn id="3640" xr3:uid="{4B968207-949E-4C57-A1DF-0F5DBFB328A0}" name="Column3630" dataDxfId="12827"/>
    <tableColumn id="3641" xr3:uid="{57616023-CA0F-4DF9-9B3A-F71843173E94}" name="Column3631" dataDxfId="12826"/>
    <tableColumn id="3642" xr3:uid="{C4E6067B-2F89-41DE-BCA0-4E12502D888D}" name="Column3632" dataDxfId="12825"/>
    <tableColumn id="3643" xr3:uid="{2A1E33A1-E996-4C54-95D7-827155EEF05C}" name="Column3633" dataDxfId="12824"/>
    <tableColumn id="3644" xr3:uid="{944225CD-461E-4493-96E0-9564EED5CBCB}" name="Column3634" dataDxfId="12823"/>
    <tableColumn id="3645" xr3:uid="{DE0A2E2A-58F9-4C7A-831C-E867FB0B48A2}" name="Column3635" dataDxfId="12822"/>
    <tableColumn id="3646" xr3:uid="{9EA6934B-A87A-409B-B686-71CD26515AC0}" name="Column3636" dataDxfId="12821"/>
    <tableColumn id="3647" xr3:uid="{0BC4C28C-D065-480A-8D3C-22CB6EE63F5E}" name="Column3637" dataDxfId="12820"/>
    <tableColumn id="3648" xr3:uid="{12A470B0-2817-4C50-97D8-1F2CF2BBF144}" name="Column3638" dataDxfId="12819"/>
    <tableColumn id="3649" xr3:uid="{A49CC060-CF55-4A9D-AFFB-88D75A89FC3E}" name="Column3639" dataDxfId="12818"/>
    <tableColumn id="3650" xr3:uid="{69AEF7C4-55FF-4EDC-BBCD-CD4876FBFE90}" name="Column3640" dataDxfId="12817"/>
    <tableColumn id="3651" xr3:uid="{ADD45DB1-F0AC-4DB7-A00C-F3245A08BA43}" name="Column3641" dataDxfId="12816"/>
    <tableColumn id="3652" xr3:uid="{357115C1-6E02-4C3C-9609-C014A2B8DF84}" name="Column3642" dataDxfId="12815"/>
    <tableColumn id="3653" xr3:uid="{7E2278A0-8539-42A0-A648-DB7468102AC1}" name="Column3643" dataDxfId="12814"/>
    <tableColumn id="3654" xr3:uid="{90D68587-46B5-4894-B14C-BD1A17CEA3CF}" name="Column3644" dataDxfId="12813"/>
    <tableColumn id="3655" xr3:uid="{4423929E-0EE6-4AB6-9B73-99F8270F7B4F}" name="Column3645" dataDxfId="12812"/>
    <tableColumn id="3656" xr3:uid="{C6CC03B2-28F6-4D22-B22A-50AA3B3A9388}" name="Column3646" dataDxfId="12811"/>
    <tableColumn id="3657" xr3:uid="{85B31BFA-560D-45D1-94DE-0D4D1CECDFE6}" name="Column3647" dataDxfId="12810"/>
    <tableColumn id="3658" xr3:uid="{1AE991B9-7544-49FA-B32B-E30D92B15729}" name="Column3648" dataDxfId="12809"/>
    <tableColumn id="3659" xr3:uid="{F6E5AE11-CC70-4DFC-8951-4B132198A35E}" name="Column3649" dataDxfId="12808"/>
    <tableColumn id="3660" xr3:uid="{EE536CB7-E2BD-454E-8F48-754694A33D54}" name="Column3650" dataDxfId="12807"/>
    <tableColumn id="3661" xr3:uid="{58AD6C03-BEE3-4D7B-AB64-04A79CDD7931}" name="Column3651" dataDxfId="12806"/>
    <tableColumn id="3662" xr3:uid="{58B32208-D564-4F77-8732-602218F04D7B}" name="Column3652" dataDxfId="12805"/>
    <tableColumn id="3663" xr3:uid="{DC313474-D938-4DA9-B003-CB5384E5D988}" name="Column3653" dataDxfId="12804"/>
    <tableColumn id="3664" xr3:uid="{73B51024-190C-4110-9554-94442A40B176}" name="Column3654" dataDxfId="12803"/>
    <tableColumn id="3665" xr3:uid="{E5711768-01F2-43B3-9633-F979A82AF789}" name="Column3655" dataDxfId="12802"/>
    <tableColumn id="3666" xr3:uid="{C1586DD0-0603-4C6D-9619-7C7F98273D3A}" name="Column3656" dataDxfId="12801"/>
    <tableColumn id="3667" xr3:uid="{F4568FC4-C43C-4966-950F-0C3936783537}" name="Column3657" dataDxfId="12800"/>
    <tableColumn id="3668" xr3:uid="{A6616849-1DD5-4BE6-A28A-4B1B58A6822C}" name="Column3658" dataDxfId="12799"/>
    <tableColumn id="3669" xr3:uid="{BD1B41A4-339E-472F-9DFF-565DB1732CA2}" name="Column3659" dataDxfId="12798"/>
    <tableColumn id="3670" xr3:uid="{B9299B87-B043-4634-8056-DE85B23A5A8D}" name="Column3660" dataDxfId="12797"/>
    <tableColumn id="3671" xr3:uid="{CED24B6F-B135-4295-91EA-7AC9D71A6720}" name="Column3661" dataDxfId="12796"/>
    <tableColumn id="3672" xr3:uid="{0B8F13C1-D01D-40CD-A422-DC7F1B8076BD}" name="Column3662" dataDxfId="12795"/>
    <tableColumn id="3673" xr3:uid="{739D1E75-A0C5-4DF9-9A2B-0CF654C29020}" name="Column3663" dataDxfId="12794"/>
    <tableColumn id="3674" xr3:uid="{9B9B450F-ECAA-46A8-9332-56991BD86297}" name="Column3664" dataDxfId="12793"/>
    <tableColumn id="3675" xr3:uid="{37EDC05A-97AE-4769-BFDD-2846B99BB578}" name="Column3665" dataDxfId="12792"/>
    <tableColumn id="3676" xr3:uid="{35F0C106-F6E0-4610-A477-8F0A775558BF}" name="Column3666" dataDxfId="12791"/>
    <tableColumn id="3677" xr3:uid="{F43C8A94-C64D-4D29-B7F1-91AFC87DF070}" name="Column3667" dataDxfId="12790"/>
    <tableColumn id="3678" xr3:uid="{02E4F382-1204-4F7D-A56B-EAD3AF9C8B80}" name="Column3668" dataDxfId="12789"/>
    <tableColumn id="3679" xr3:uid="{33085FFF-A5C5-443C-B0D7-4396A90D8E25}" name="Column3669" dataDxfId="12788"/>
    <tableColumn id="3680" xr3:uid="{396D6759-94FF-45C8-89B6-46FEACBDDA7B}" name="Column3670" dataDxfId="12787"/>
    <tableColumn id="3681" xr3:uid="{EBE76BA4-557B-4536-91CE-A1BA52235BCB}" name="Column3671" dataDxfId="12786"/>
    <tableColumn id="3682" xr3:uid="{3EF7B14B-E1FC-4439-AF60-7A67BDE81CCF}" name="Column3672" dataDxfId="12785"/>
    <tableColumn id="3683" xr3:uid="{56A55632-DE4C-4B10-BA46-B6D8BA7FAC24}" name="Column3673" dataDxfId="12784"/>
    <tableColumn id="3684" xr3:uid="{28832F06-89F4-40D9-A6D8-562D9862CAFB}" name="Column3674" dataDxfId="12783"/>
    <tableColumn id="3685" xr3:uid="{4EC48BDB-E6D2-4107-BD72-70A97A9243F2}" name="Column3675" dataDxfId="12782"/>
    <tableColumn id="3686" xr3:uid="{E11968E3-7955-4CDB-ABF0-EB7637D741FB}" name="Column3676" dataDxfId="12781"/>
    <tableColumn id="3687" xr3:uid="{DD395266-00B6-4BD4-B41E-49FE7DC26AB5}" name="Column3677" dataDxfId="12780"/>
    <tableColumn id="3688" xr3:uid="{C7B5B18C-96C4-4851-A992-D03FCB401099}" name="Column3678" dataDxfId="12779"/>
    <tableColumn id="3689" xr3:uid="{51FA3326-0826-49A7-97A9-7793694DD08F}" name="Column3679" dataDxfId="12778"/>
    <tableColumn id="3690" xr3:uid="{3FD88FFF-1B40-4B7F-98AC-1D116C27A48C}" name="Column3680" dataDxfId="12777"/>
    <tableColumn id="3691" xr3:uid="{5D654E4B-460C-4A9C-9B60-48824A1532FE}" name="Column3681" dataDxfId="12776"/>
    <tableColumn id="3692" xr3:uid="{FE78A959-1427-4445-8EF3-6F8B861E1DA0}" name="Column3682" dataDxfId="12775"/>
    <tableColumn id="3693" xr3:uid="{CCA3E81F-6B93-474D-A6BA-273585F2FEFC}" name="Column3683" dataDxfId="12774"/>
    <tableColumn id="3694" xr3:uid="{8AE68C65-07EE-47B6-A149-FE2FBF3D9A9D}" name="Column3684" dataDxfId="12773"/>
    <tableColumn id="3695" xr3:uid="{88D95A16-8A92-4AAA-A69A-EA19376D10D4}" name="Column3685" dataDxfId="12772"/>
    <tableColumn id="3696" xr3:uid="{B3D4D8DA-C412-49BB-971E-450913AB8680}" name="Column3686" dataDxfId="12771"/>
    <tableColumn id="3697" xr3:uid="{59CEAAC7-8518-4920-AEE0-81E0812B23BB}" name="Column3687" dataDxfId="12770"/>
    <tableColumn id="3698" xr3:uid="{CED6AFE1-626E-4D12-931E-918F2412F70B}" name="Column3688" dataDxfId="12769"/>
    <tableColumn id="3699" xr3:uid="{A135BCF2-F3AA-45CB-A931-06835D22F539}" name="Column3689" dataDxfId="12768"/>
    <tableColumn id="3700" xr3:uid="{388989A6-0916-4BF0-8139-5BBDD0C84EAF}" name="Column3690" dataDxfId="12767"/>
    <tableColumn id="3701" xr3:uid="{727D4F67-DFD7-4EFA-904E-85295E810FF7}" name="Column3691" dataDxfId="12766"/>
    <tableColumn id="3702" xr3:uid="{A61B1A7F-39CE-46B0-99E3-CB4BC410699C}" name="Column3692" dataDxfId="12765"/>
    <tableColumn id="3703" xr3:uid="{80FC8E8C-6BE5-489E-866E-8F15377DDEFB}" name="Column3693" dataDxfId="12764"/>
    <tableColumn id="3704" xr3:uid="{E8D0DFCB-4328-4AB2-A520-A34AFCE2C5CD}" name="Column3694" dataDxfId="12763"/>
    <tableColumn id="3705" xr3:uid="{C7179142-0FB2-4AC9-B74A-7299620A5C03}" name="Column3695" dataDxfId="12762"/>
    <tableColumn id="3706" xr3:uid="{13C49454-B932-4D59-86B2-8D1C865D500F}" name="Column3696" dataDxfId="12761"/>
    <tableColumn id="3707" xr3:uid="{B57154EB-17CE-4C1F-9968-06B528331907}" name="Column3697" dataDxfId="12760"/>
    <tableColumn id="3708" xr3:uid="{0EA357EB-8B91-427E-A273-2A16B3C4796A}" name="Column3698" dataDxfId="12759"/>
    <tableColumn id="3709" xr3:uid="{162F2EEE-2D4E-4619-A1EF-F669BB9A3B94}" name="Column3699" dataDxfId="12758"/>
    <tableColumn id="3710" xr3:uid="{1F79875B-3722-48C1-88AE-E14CA842742E}" name="Column3700" dataDxfId="12757"/>
    <tableColumn id="3711" xr3:uid="{642DF7BD-EEA0-4B5B-9691-A2CE7E45F99B}" name="Column3701" dataDxfId="12756"/>
    <tableColumn id="3712" xr3:uid="{D74894B0-C2CA-4109-8D1C-40D90086B1AC}" name="Column3702" dataDxfId="12755"/>
    <tableColumn id="3713" xr3:uid="{52AECBAA-B419-4563-B0CE-5676DC01F853}" name="Column3703" dataDxfId="12754"/>
    <tableColumn id="3714" xr3:uid="{B6B8F4FE-F111-4A7B-AD6E-7A99B435EB95}" name="Column3704" dataDxfId="12753"/>
    <tableColumn id="3715" xr3:uid="{F0EA0B60-DF1B-4393-A58D-43E3F30AC0D6}" name="Column3705" dataDxfId="12752"/>
    <tableColumn id="3716" xr3:uid="{85421795-634A-4301-A36D-29CB00297116}" name="Column3706" dataDxfId="12751"/>
    <tableColumn id="3717" xr3:uid="{CD898143-B124-4AE6-B5AE-E91DE167B489}" name="Column3707" dataDxfId="12750"/>
    <tableColumn id="3718" xr3:uid="{DB44007E-B6C3-46DA-9327-F5BE739723AA}" name="Column3708" dataDxfId="12749"/>
    <tableColumn id="3719" xr3:uid="{FB67577A-9B30-41D3-8F62-C62E7A5DF6AD}" name="Column3709" dataDxfId="12748"/>
    <tableColumn id="3720" xr3:uid="{8D723408-EF9F-4447-B713-B8946A4DC6F7}" name="Column3710" dataDxfId="12747"/>
    <tableColumn id="3721" xr3:uid="{8AD6DD60-BC50-4379-AD8F-69569FA47764}" name="Column3711" dataDxfId="12746"/>
    <tableColumn id="3722" xr3:uid="{083AFD82-0D19-4D7A-A13E-C413E461ABD9}" name="Column3712" dataDxfId="12745"/>
    <tableColumn id="3723" xr3:uid="{9EE4A144-E49C-41B4-9A75-A4BB838E3D8B}" name="Column3713" dataDxfId="12744"/>
    <tableColumn id="3724" xr3:uid="{B2AA705B-2FC4-4955-A912-2D65EB1BD2B6}" name="Column3714" dataDxfId="12743"/>
    <tableColumn id="3725" xr3:uid="{2D43F67A-32F2-40B8-BF9A-C40A4C2C4C4F}" name="Column3715" dataDxfId="12742"/>
    <tableColumn id="3726" xr3:uid="{012C49F0-71A7-48E0-857D-9FFF9766E1B7}" name="Column3716" dataDxfId="12741"/>
    <tableColumn id="3727" xr3:uid="{C7BBBC8F-94C0-4895-BB3B-2493724D6682}" name="Column3717" dataDxfId="12740"/>
    <tableColumn id="3728" xr3:uid="{6D5A7951-D556-48F6-80CF-C1AEDC60B728}" name="Column3718" dataDxfId="12739"/>
    <tableColumn id="3729" xr3:uid="{1C7BF097-6ECB-4232-8826-ED4BC3845DD3}" name="Column3719" dataDxfId="12738"/>
    <tableColumn id="3730" xr3:uid="{A6D2EBC9-3DE8-45CB-AD77-776FB649927E}" name="Column3720" dataDxfId="12737"/>
    <tableColumn id="3731" xr3:uid="{DAAB4E7D-070F-485C-A646-5F0EC6C49CC9}" name="Column3721" dataDxfId="12736"/>
    <tableColumn id="3732" xr3:uid="{12548101-F3D9-4A31-B1B6-1D0B25179D84}" name="Column3722" dataDxfId="12735"/>
    <tableColumn id="3733" xr3:uid="{7AF981B5-7540-45AD-BD88-C131E1E06272}" name="Column3723" dataDxfId="12734"/>
    <tableColumn id="3734" xr3:uid="{FA8798AD-5244-4220-8DAA-BC7F66C84A4F}" name="Column3724" dataDxfId="12733"/>
    <tableColumn id="3735" xr3:uid="{9B4FC46E-620C-4847-B597-CEBE0D8D25AB}" name="Column3725" dataDxfId="12732"/>
    <tableColumn id="3736" xr3:uid="{DF64879D-965D-4D48-B7AF-80121228A132}" name="Column3726" dataDxfId="12731"/>
    <tableColumn id="3737" xr3:uid="{851E3DBA-43C7-4DE4-A19D-FE238065B06C}" name="Column3727" dataDxfId="12730"/>
    <tableColumn id="3738" xr3:uid="{DE84499A-94BE-4FF3-81C1-DF5DC9D1A430}" name="Column3728" dataDxfId="12729"/>
    <tableColumn id="3739" xr3:uid="{DFBE3FF9-B4ED-434E-9B4B-66EF395AA3CD}" name="Column3729" dataDxfId="12728"/>
    <tableColumn id="3740" xr3:uid="{477EE6D8-5304-4D8B-AB73-A39695C3E34C}" name="Column3730" dataDxfId="12727"/>
    <tableColumn id="3741" xr3:uid="{837E6DE9-5580-43EC-A731-D65A854FB988}" name="Column3731" dataDxfId="12726"/>
    <tableColumn id="3742" xr3:uid="{53C9B398-7A47-4729-806F-D71CA84DC6D9}" name="Column3732" dataDxfId="12725"/>
    <tableColumn id="3743" xr3:uid="{17BD9AEF-649A-4E87-914C-F7513CFCE7EB}" name="Column3733" dataDxfId="12724"/>
    <tableColumn id="3744" xr3:uid="{C8397CC7-8100-4752-9758-F70A0E1F8F3B}" name="Column3734" dataDxfId="12723"/>
    <tableColumn id="3745" xr3:uid="{80A42D24-D60B-49DC-8FE3-AFF1929BEDBB}" name="Column3735" dataDxfId="12722"/>
    <tableColumn id="3746" xr3:uid="{06D75853-A133-43CC-8C99-FE8F60F14554}" name="Column3736" dataDxfId="12721"/>
    <tableColumn id="3747" xr3:uid="{1E13E30D-885D-4D1D-B165-693EB986F696}" name="Column3737" dataDxfId="12720"/>
    <tableColumn id="3748" xr3:uid="{B19EB676-1F76-486C-BF3A-6E70555143F0}" name="Column3738" dataDxfId="12719"/>
    <tableColumn id="3749" xr3:uid="{9CD50487-C7D0-4E32-B43E-8551C8C9D6D2}" name="Column3739" dataDxfId="12718"/>
    <tableColumn id="3750" xr3:uid="{ACACC7CF-61F3-4253-A757-1630DA182BBC}" name="Column3740" dataDxfId="12717"/>
    <tableColumn id="3751" xr3:uid="{C51A5B9B-452E-4C63-BD85-F9AB5B566638}" name="Column3741" dataDxfId="12716"/>
    <tableColumn id="3752" xr3:uid="{8019B7D7-3E98-450C-A755-EFDC71424254}" name="Column3742" dataDxfId="12715"/>
    <tableColumn id="3753" xr3:uid="{034C10AA-D178-4449-BF6C-B31C5E65F666}" name="Column3743" dataDxfId="12714"/>
    <tableColumn id="3754" xr3:uid="{9873579E-AB69-4C75-ABD5-A10E58A7A78F}" name="Column3744" dataDxfId="12713"/>
    <tableColumn id="3755" xr3:uid="{2EC0F627-351B-41E5-B444-BF17A04A0CB6}" name="Column3745" dataDxfId="12712"/>
    <tableColumn id="3756" xr3:uid="{B9AC066C-A017-44D6-88D2-3305CE258F90}" name="Column3746" dataDxfId="12711"/>
    <tableColumn id="3757" xr3:uid="{01F3D3AC-F2C2-41C0-BCC7-7AE9366D55A9}" name="Column3747" dataDxfId="12710"/>
    <tableColumn id="3758" xr3:uid="{DCC3A6A8-96BF-419D-9B9E-49C805912300}" name="Column3748" dataDxfId="12709"/>
    <tableColumn id="3759" xr3:uid="{B0B9955D-6A6D-4294-9921-CA681F2FC5B4}" name="Column3749" dataDxfId="12708"/>
    <tableColumn id="3760" xr3:uid="{4C9945A8-0C16-4184-A264-B4841F5F53D6}" name="Column3750" dataDxfId="12707"/>
    <tableColumn id="3761" xr3:uid="{06B32DBE-8525-41E5-8614-60A6A0207695}" name="Column3751" dataDxfId="12706"/>
    <tableColumn id="3762" xr3:uid="{EFB7531D-04B5-43D4-BAD2-44C543D622A9}" name="Column3752" dataDxfId="12705"/>
    <tableColumn id="3763" xr3:uid="{19ABCA39-130A-4124-A1C0-DFE55F6D62ED}" name="Column3753" dataDxfId="12704"/>
    <tableColumn id="3764" xr3:uid="{81D67DF5-EEBB-498F-B33C-F9C0CAE796EE}" name="Column3754" dataDxfId="12703"/>
    <tableColumn id="3765" xr3:uid="{2516D914-5B08-4ECD-8DCA-11A0C2D35781}" name="Column3755" dataDxfId="12702"/>
    <tableColumn id="3766" xr3:uid="{D6692604-F08E-4CC8-98CA-1B2B7B8A018F}" name="Column3756" dataDxfId="12701"/>
    <tableColumn id="3767" xr3:uid="{1918F801-E97C-4638-93E6-589769BB5632}" name="Column3757" dataDxfId="12700"/>
    <tableColumn id="3768" xr3:uid="{FB8AE8AA-DD98-49B9-A3FE-537C630CE1B4}" name="Column3758" dataDxfId="12699"/>
    <tableColumn id="3769" xr3:uid="{058588E2-89B5-431E-992F-CB3034EFBBDF}" name="Column3759" dataDxfId="12698"/>
    <tableColumn id="3770" xr3:uid="{670CD014-DD92-4348-B0F4-D5E602D81AC4}" name="Column3760" dataDxfId="12697"/>
    <tableColumn id="3771" xr3:uid="{9658988D-E097-46BE-A89E-3F8ACDB42C2C}" name="Column3761" dataDxfId="12696"/>
    <tableColumn id="3772" xr3:uid="{40C35842-D759-4926-BB53-916E51883E4E}" name="Column3762" dataDxfId="12695"/>
    <tableColumn id="3773" xr3:uid="{B206E84E-77BE-4E06-B29D-D89B3D110285}" name="Column3763" dataDxfId="12694"/>
    <tableColumn id="3774" xr3:uid="{7D755506-841F-4E3D-B725-A2372EE57383}" name="Column3764" dataDxfId="12693"/>
    <tableColumn id="3775" xr3:uid="{BBAE1A65-32FA-4998-842B-194ABADB728E}" name="Column3765" dataDxfId="12692"/>
    <tableColumn id="3776" xr3:uid="{B084B082-4DF4-41F2-A71C-E35621D8F5D9}" name="Column3766" dataDxfId="12691"/>
    <tableColumn id="3777" xr3:uid="{324B873F-4190-47FC-A338-378AB9E3AF33}" name="Column3767" dataDxfId="12690"/>
    <tableColumn id="3778" xr3:uid="{7D4A5572-F300-490E-AFF6-ED9C75E3A2FD}" name="Column3768" dataDxfId="12689"/>
    <tableColumn id="3779" xr3:uid="{CC744325-6A15-4F89-B28E-74AF18D58912}" name="Column3769" dataDxfId="12688"/>
    <tableColumn id="3780" xr3:uid="{5450EFB3-4E2F-4AD7-AB4E-5455482B827B}" name="Column3770" dataDxfId="12687"/>
    <tableColumn id="3781" xr3:uid="{37C0073E-EE78-4366-8061-CAE501098274}" name="Column3771" dataDxfId="12686"/>
    <tableColumn id="3782" xr3:uid="{9C62E838-8EAF-4F3B-B944-18670F91E94F}" name="Column3772" dataDxfId="12685"/>
    <tableColumn id="3783" xr3:uid="{1C4CF24F-FC0B-4971-B360-F56A51A13809}" name="Column3773" dataDxfId="12684"/>
    <tableColumn id="3784" xr3:uid="{ED1143E3-108D-4ACE-BE99-63292A28D531}" name="Column3774" dataDxfId="12683"/>
    <tableColumn id="3785" xr3:uid="{690A090D-ED16-4AF6-8E7D-3A994A90FE5B}" name="Column3775" dataDxfId="12682"/>
    <tableColumn id="3786" xr3:uid="{EC4FF683-9305-4FEE-A7DB-254E64A1FA5D}" name="Column3776" dataDxfId="12681"/>
    <tableColumn id="3787" xr3:uid="{87AD607A-11D9-4F58-8B0B-8F26768F8316}" name="Column3777" dataDxfId="12680"/>
    <tableColumn id="3788" xr3:uid="{7F73BEFA-BD41-4D08-99D4-3B412B6D4C51}" name="Column3778" dataDxfId="12679"/>
    <tableColumn id="3789" xr3:uid="{D86593A3-7AAF-4860-B6BC-5003D58C98D5}" name="Column3779" dataDxfId="12678"/>
    <tableColumn id="3790" xr3:uid="{C7AB6A13-25AB-47C5-BC88-806B854C5E7C}" name="Column3780" dataDxfId="12677"/>
    <tableColumn id="3791" xr3:uid="{50B7A21C-54E1-4980-9050-9C266B9B922B}" name="Column3781" dataDxfId="12676"/>
    <tableColumn id="3792" xr3:uid="{0CEFD3F9-C40F-41ED-B55B-D00BDE184D9B}" name="Column3782" dataDxfId="12675"/>
    <tableColumn id="3793" xr3:uid="{044CDF40-0A84-4AC3-ACAA-73C3BDEF1E97}" name="Column3783" dataDxfId="12674"/>
    <tableColumn id="3794" xr3:uid="{C5942E02-F6C5-4F49-81D1-D5708B6C01E0}" name="Column3784" dataDxfId="12673"/>
    <tableColumn id="3795" xr3:uid="{F0D70276-96BD-47BB-9FF4-55F959CF657B}" name="Column3785" dataDxfId="12672"/>
    <tableColumn id="3796" xr3:uid="{DB3553E3-6E3F-4078-915B-5C175C7CEB92}" name="Column3786" dataDxfId="12671"/>
    <tableColumn id="3797" xr3:uid="{A6E2B372-13C8-4DF0-A4D6-53D38887C811}" name="Column3787" dataDxfId="12670"/>
    <tableColumn id="3798" xr3:uid="{9EC8CB60-3A59-4D8E-9334-BD5B7ECD6C1B}" name="Column3788" dataDxfId="12669"/>
    <tableColumn id="3799" xr3:uid="{A170DC95-7ACF-4449-83DE-5EE59A92D2E7}" name="Column3789" dataDxfId="12668"/>
    <tableColumn id="3800" xr3:uid="{674055E9-D26C-41FA-99B9-B900CB6F4FF8}" name="Column3790" dataDxfId="12667"/>
    <tableColumn id="3801" xr3:uid="{30879258-9D26-4EC2-ACAE-9EDB49829EDB}" name="Column3791" dataDxfId="12666"/>
    <tableColumn id="3802" xr3:uid="{6C0D5C44-190F-4B64-8CEB-9515B110A984}" name="Column3792" dataDxfId="12665"/>
    <tableColumn id="3803" xr3:uid="{A8CAE237-0112-4260-899A-7AF9DB4BB846}" name="Column3793" dataDxfId="12664"/>
    <tableColumn id="3804" xr3:uid="{BFE7222F-6A5F-4BA3-A7AF-DF003CA8304A}" name="Column3794" dataDxfId="12663"/>
    <tableColumn id="3805" xr3:uid="{D0B7D883-3F27-4807-98AC-4A37848EA170}" name="Column3795" dataDxfId="12662"/>
    <tableColumn id="3806" xr3:uid="{01A7F50D-F8E9-4756-8302-39CA041B66BB}" name="Column3796" dataDxfId="12661"/>
    <tableColumn id="3807" xr3:uid="{F8BF586F-8D00-46F4-B553-BF8CE60D13C9}" name="Column3797" dataDxfId="12660"/>
    <tableColumn id="3808" xr3:uid="{BF10688D-78F8-4144-98A2-6315E25DC6B6}" name="Column3798" dataDxfId="12659"/>
    <tableColumn id="3809" xr3:uid="{74712696-2FBF-4BEE-8C3C-D247EE981AE9}" name="Column3799" dataDxfId="12658"/>
    <tableColumn id="3810" xr3:uid="{10BB0491-ABEB-4A66-816A-EC67A076D621}" name="Column3800" dataDxfId="12657"/>
    <tableColumn id="3811" xr3:uid="{CEF9226B-677E-45C7-A971-9BC86D0C5496}" name="Column3801" dataDxfId="12656"/>
    <tableColumn id="3812" xr3:uid="{E240882C-37C8-4490-A809-984B67D47A71}" name="Column3802" dataDxfId="12655"/>
    <tableColumn id="3813" xr3:uid="{3F1EF6AA-02E1-403B-AEC8-49D01DCB61EF}" name="Column3803" dataDxfId="12654"/>
    <tableColumn id="3814" xr3:uid="{4605B54A-6BA1-498C-95CD-E3BF6F8787DF}" name="Column3804" dataDxfId="12653"/>
    <tableColumn id="3815" xr3:uid="{9088F98A-7188-4F44-AC4A-25E0119CF388}" name="Column3805" dataDxfId="12652"/>
    <tableColumn id="3816" xr3:uid="{68A58E20-E64A-4FB8-94C5-85B77403EED5}" name="Column3806" dataDxfId="12651"/>
    <tableColumn id="3817" xr3:uid="{F4AEE2FF-3452-4686-8032-5DB53E1BE3D6}" name="Column3807" dataDxfId="12650"/>
    <tableColumn id="3818" xr3:uid="{86F45945-291F-4DEF-BA1A-3EDB84317EB6}" name="Column3808" dataDxfId="12649"/>
    <tableColumn id="3819" xr3:uid="{50000A47-11A5-471C-BDDC-73A4F70932E9}" name="Column3809" dataDxfId="12648"/>
    <tableColumn id="3820" xr3:uid="{03702852-3786-457D-9BD1-33AC5AE78790}" name="Column3810" dataDxfId="12647"/>
    <tableColumn id="3821" xr3:uid="{09FB162E-CF33-4E9A-B126-7B6D7979C3BD}" name="Column3811" dataDxfId="12646"/>
    <tableColumn id="3822" xr3:uid="{7176FFCC-E4D7-432F-B0EC-640E09A59EBC}" name="Column3812" dataDxfId="12645"/>
    <tableColumn id="3823" xr3:uid="{AF2CE3C5-08B0-4965-A87D-6979372D3616}" name="Column3813" dataDxfId="12644"/>
    <tableColumn id="3824" xr3:uid="{ABA6E7AB-1128-4A3E-8403-9FB9E340CF44}" name="Column3814" dataDxfId="12643"/>
    <tableColumn id="3825" xr3:uid="{244B9217-8583-4173-901F-77D41697E045}" name="Column3815" dataDxfId="12642"/>
    <tableColumn id="3826" xr3:uid="{3AF7F5E0-DFA2-443B-80CC-C0AEAEE95697}" name="Column3816" dataDxfId="12641"/>
    <tableColumn id="3827" xr3:uid="{F58430C2-AA65-4D1A-8E8B-CC9A7FCCDBB2}" name="Column3817" dataDxfId="12640"/>
    <tableColumn id="3828" xr3:uid="{0DE000EC-7D9D-4AB3-9E51-D12E3AE8DC38}" name="Column3818" dataDxfId="12639"/>
    <tableColumn id="3829" xr3:uid="{B92847F3-0F50-4221-9E69-9EBD7434CD41}" name="Column3819" dataDxfId="12638"/>
    <tableColumn id="3830" xr3:uid="{242519B1-16E8-4483-8CCE-796FC36B1861}" name="Column3820" dataDxfId="12637"/>
    <tableColumn id="3831" xr3:uid="{1DE8C5F8-E6DD-48E0-AB97-3824AEBBADE0}" name="Column3821" dataDxfId="12636"/>
    <tableColumn id="3832" xr3:uid="{A12A35F3-3EC2-4107-81C2-55C03EB429B7}" name="Column3822" dataDxfId="12635"/>
    <tableColumn id="3833" xr3:uid="{4A142440-D189-4966-A994-48ADFCDD8DF8}" name="Column3823" dataDxfId="12634"/>
    <tableColumn id="3834" xr3:uid="{A5AA56E2-323E-4D61-8D38-947B2A5FF32D}" name="Column3824" dataDxfId="12633"/>
    <tableColumn id="3835" xr3:uid="{FEBBF49C-7C4B-488B-B355-0F0EFDF6DB61}" name="Column3825" dataDxfId="12632"/>
    <tableColumn id="3836" xr3:uid="{962FAFBC-584E-4B3D-8DF0-FC98704AEC35}" name="Column3826" dataDxfId="12631"/>
    <tableColumn id="3837" xr3:uid="{D7D50738-79AB-49E6-BCAE-FA8EFA6D32BB}" name="Column3827" dataDxfId="12630"/>
    <tableColumn id="3838" xr3:uid="{E1676A51-219A-4715-8A81-B285EDA023BD}" name="Column3828" dataDxfId="12629"/>
    <tableColumn id="3839" xr3:uid="{86A8FBCF-608F-48B0-9B69-4C18E5B86090}" name="Column3829" dataDxfId="12628"/>
    <tableColumn id="3840" xr3:uid="{9D564516-DEEB-4980-879F-D9AE9D8E0031}" name="Column3830" dataDxfId="12627"/>
    <tableColumn id="3841" xr3:uid="{85773833-119D-4DA1-9E9D-08471D5EABDE}" name="Column3831" dataDxfId="12626"/>
    <tableColumn id="3842" xr3:uid="{D3C3B33E-16C5-47E9-A009-88441711BF6F}" name="Column3832" dataDxfId="12625"/>
    <tableColumn id="3843" xr3:uid="{A0D8B647-F54D-4F96-9FA9-552EC3CCD754}" name="Column3833" dataDxfId="12624"/>
    <tableColumn id="3844" xr3:uid="{62E076C5-A994-4E6E-94DB-E278F23A30EB}" name="Column3834" dataDxfId="12623"/>
    <tableColumn id="3845" xr3:uid="{1382E650-F622-4A48-B799-2D8458C0BDCC}" name="Column3835" dataDxfId="12622"/>
    <tableColumn id="3846" xr3:uid="{E42F76C8-6C28-4A62-96CD-239ECBDA6CA3}" name="Column3836" dataDxfId="12621"/>
    <tableColumn id="3847" xr3:uid="{64E07665-C7D8-4210-A81F-FE80B05E751E}" name="Column3837" dataDxfId="12620"/>
    <tableColumn id="3848" xr3:uid="{C5441076-7BFF-4B00-8421-59EBF0067E37}" name="Column3838" dataDxfId="12619"/>
    <tableColumn id="3849" xr3:uid="{6709120C-553D-4A85-BFF0-24F295435D98}" name="Column3839" dataDxfId="12618"/>
    <tableColumn id="3850" xr3:uid="{21EF832B-82AB-4B27-85A6-CED4987E2C5E}" name="Column3840" dataDxfId="12617"/>
    <tableColumn id="3851" xr3:uid="{5E845FE5-F83C-43BA-9910-0CDAAEA44551}" name="Column3841" dataDxfId="12616"/>
    <tableColumn id="3852" xr3:uid="{B4441065-6B75-4374-B348-8DF7C4EAD6FD}" name="Column3842" dataDxfId="12615"/>
    <tableColumn id="3853" xr3:uid="{5E861A15-268C-4E8B-91FA-3F73FDD1B026}" name="Column3843" dataDxfId="12614"/>
    <tableColumn id="3854" xr3:uid="{011C0E68-E4DA-46BD-A9DD-6A8CC5632358}" name="Column3844" dataDxfId="12613"/>
    <tableColumn id="3855" xr3:uid="{8E421A2A-0DE5-4AD1-9E30-6A19249B82DE}" name="Column3845" dataDxfId="12612"/>
    <tableColumn id="3856" xr3:uid="{696F8901-20EE-48EC-B47B-F10CB55A5C4A}" name="Column3846" dataDxfId="12611"/>
    <tableColumn id="3857" xr3:uid="{2E7EE6AB-9F0B-424A-A123-42C0DE1DFA4C}" name="Column3847" dataDxfId="12610"/>
    <tableColumn id="3858" xr3:uid="{26CD35EE-4F05-4DD8-AA62-FFA98ABDB8B9}" name="Column3848" dataDxfId="12609"/>
    <tableColumn id="3859" xr3:uid="{A129E25F-B286-41B8-959A-0FEE8ABD60CF}" name="Column3849" dataDxfId="12608"/>
    <tableColumn id="3860" xr3:uid="{95830398-8C8F-441A-8E0F-1F123902D796}" name="Column3850" dataDxfId="12607"/>
    <tableColumn id="3861" xr3:uid="{75490F2D-1A28-46D7-894F-27472C636E06}" name="Column3851" dataDxfId="12606"/>
    <tableColumn id="3862" xr3:uid="{79FABD95-9B3C-412C-B94A-D47F2AA5A369}" name="Column3852" dataDxfId="12605"/>
    <tableColumn id="3863" xr3:uid="{1E8CAB39-6741-455C-BC14-06F90B2D321C}" name="Column3853" dataDxfId="12604"/>
    <tableColumn id="3864" xr3:uid="{752B44C5-3FFF-4743-A6D7-28ACE4A73BE7}" name="Column3854" dataDxfId="12603"/>
    <tableColumn id="3865" xr3:uid="{3BE0ADEA-3638-44DF-9BAC-B4AC5E840EE5}" name="Column3855" dataDxfId="12602"/>
    <tableColumn id="3866" xr3:uid="{EA24757E-70D2-4EA4-9C96-2B9F85C5A2CF}" name="Column3856" dataDxfId="12601"/>
    <tableColumn id="3867" xr3:uid="{6BC013B7-6CE7-4012-A92D-9771DDE9B23B}" name="Column3857" dataDxfId="12600"/>
    <tableColumn id="3868" xr3:uid="{DB619BF9-1C03-4CDE-9675-CAAA823297A0}" name="Column3858" dataDxfId="12599"/>
    <tableColumn id="3869" xr3:uid="{645915BB-05C5-4340-8603-A0B404510E51}" name="Column3859" dataDxfId="12598"/>
    <tableColumn id="3870" xr3:uid="{B9A11C8E-733E-4450-BD0D-B1CC2D8EEC99}" name="Column3860" dataDxfId="12597"/>
    <tableColumn id="3871" xr3:uid="{C3C110B2-84E1-4B36-9E97-12D49C48D6DC}" name="Column3861" dataDxfId="12596"/>
    <tableColumn id="3872" xr3:uid="{9AADCB18-3B86-45D4-A96D-C4FA1DE16066}" name="Column3862" dataDxfId="12595"/>
    <tableColumn id="3873" xr3:uid="{9D3EA25B-4E34-4FE1-A345-0BE78FBBF75B}" name="Column3863" dataDxfId="12594"/>
    <tableColumn id="3874" xr3:uid="{4554A705-13DD-43B3-8860-8BE07F47C374}" name="Column3864" dataDxfId="12593"/>
    <tableColumn id="3875" xr3:uid="{040A1796-9E87-4C89-ABE3-47E591BCB677}" name="Column3865" dataDxfId="12592"/>
    <tableColumn id="3876" xr3:uid="{49360B69-3B60-4A98-B53D-67A3CC38B529}" name="Column3866" dataDxfId="12591"/>
    <tableColumn id="3877" xr3:uid="{39916F19-28A2-45B1-8408-5D448567EA2A}" name="Column3867" dataDxfId="12590"/>
    <tableColumn id="3878" xr3:uid="{D194F0FF-DDB2-40EC-B1AA-2FFE0737552D}" name="Column3868" dataDxfId="12589"/>
    <tableColumn id="3879" xr3:uid="{EAC0ED45-15E5-45F2-B7C6-43774EB7D0D8}" name="Column3869" dataDxfId="12588"/>
    <tableColumn id="3880" xr3:uid="{6D06055B-2952-4F46-9DA7-E008EE25BE1B}" name="Column3870" dataDxfId="12587"/>
    <tableColumn id="3881" xr3:uid="{119F35D2-734E-483E-BBCC-42887F1A0084}" name="Column3871" dataDxfId="12586"/>
    <tableColumn id="3882" xr3:uid="{EC16E103-175B-45FA-B71B-477A2BDDC532}" name="Column3872" dataDxfId="12585"/>
    <tableColumn id="3883" xr3:uid="{8022B7F0-3CC9-42E9-B45F-4A56E30E24DB}" name="Column3873" dataDxfId="12584"/>
    <tableColumn id="3884" xr3:uid="{E602959A-6057-44FE-A8B2-8CCF2B0A9277}" name="Column3874" dataDxfId="12583"/>
    <tableColumn id="3885" xr3:uid="{515481DD-D830-4971-A544-60CFD4947DC6}" name="Column3875" dataDxfId="12582"/>
    <tableColumn id="3886" xr3:uid="{225718AF-7430-4F57-AE58-B3E0D5FAFFE6}" name="Column3876" dataDxfId="12581"/>
    <tableColumn id="3887" xr3:uid="{670CA015-7691-4B7F-B80E-E070F2F04BBB}" name="Column3877" dataDxfId="12580"/>
    <tableColumn id="3888" xr3:uid="{E1C1A73C-61B1-4353-98E7-9010F1CE399E}" name="Column3878" dataDxfId="12579"/>
    <tableColumn id="3889" xr3:uid="{9E68015E-CF0E-4A8B-939C-370E94C5FB18}" name="Column3879" dataDxfId="12578"/>
    <tableColumn id="3890" xr3:uid="{F0001E4A-A31F-4B06-B8B5-4EF8B97E3EA3}" name="Column3880" dataDxfId="12577"/>
    <tableColumn id="3891" xr3:uid="{651B47A0-8A48-4A59-B3D6-F8D5CD263E82}" name="Column3881" dataDxfId="12576"/>
    <tableColumn id="3892" xr3:uid="{30FE391B-A9B9-4874-BC58-72B663DFDD45}" name="Column3882" dataDxfId="12575"/>
    <tableColumn id="3893" xr3:uid="{22446A9C-EA26-4CA4-B7F3-B32D8F4EC880}" name="Column3883" dataDxfId="12574"/>
    <tableColumn id="3894" xr3:uid="{78D6FBB5-83D7-4E66-81B7-4C52DA3DEB16}" name="Column3884" dataDxfId="12573"/>
    <tableColumn id="3895" xr3:uid="{F0BC8B8B-0314-4221-89CE-3E5FD8705258}" name="Column3885" dataDxfId="12572"/>
    <tableColumn id="3896" xr3:uid="{2A57A213-7D56-437F-BC94-265C9B68E167}" name="Column3886" dataDxfId="12571"/>
    <tableColumn id="3897" xr3:uid="{C22C7C45-C128-4CF7-B85E-939FE3463363}" name="Column3887" dataDxfId="12570"/>
    <tableColumn id="3898" xr3:uid="{67EA872E-B114-4D71-BFA1-3903490C32A2}" name="Column3888" dataDxfId="12569"/>
    <tableColumn id="3899" xr3:uid="{BEBDFFFB-B408-48AC-968E-BE37B4054EC8}" name="Column3889" dataDxfId="12568"/>
    <tableColumn id="3900" xr3:uid="{2DB9FF92-D2C0-4790-B2F1-FB716E7EFB1C}" name="Column3890" dataDxfId="12567"/>
    <tableColumn id="3901" xr3:uid="{6DE9FA80-87D3-464F-AB24-A7C335992E75}" name="Column3891" dataDxfId="12566"/>
    <tableColumn id="3902" xr3:uid="{014D5E16-57BE-4583-9344-8109A3ED8008}" name="Column3892" dataDxfId="12565"/>
    <tableColumn id="3903" xr3:uid="{4B098A8E-DA56-4457-B0DA-E6A264D58565}" name="Column3893" dataDxfId="12564"/>
    <tableColumn id="3904" xr3:uid="{97BEDA1B-2F5F-4D16-9DCE-849EAA2A06C5}" name="Column3894" dataDxfId="12563"/>
    <tableColumn id="3905" xr3:uid="{37D30833-AD47-4D86-8684-CF61C0DDD272}" name="Column3895" dataDxfId="12562"/>
    <tableColumn id="3906" xr3:uid="{99A26EAC-0A6F-4546-BED2-90EAA0779B08}" name="Column3896" dataDxfId="12561"/>
    <tableColumn id="3907" xr3:uid="{1F935EDB-A630-45A1-8B00-B89595ACF20B}" name="Column3897" dataDxfId="12560"/>
    <tableColumn id="3908" xr3:uid="{D979B645-8D67-47B2-B536-CB993A46C82F}" name="Column3898" dataDxfId="12559"/>
    <tableColumn id="3909" xr3:uid="{253E7FC4-E560-4CAF-B4D4-31FD2135ABA4}" name="Column3899" dataDxfId="12558"/>
    <tableColumn id="3910" xr3:uid="{292518A7-18D8-475C-80B4-42C686FFAAA2}" name="Column3900" dataDxfId="12557"/>
    <tableColumn id="3911" xr3:uid="{8A219C27-6F54-41E5-B477-48422C3C8D74}" name="Column3901" dataDxfId="12556"/>
    <tableColumn id="3912" xr3:uid="{0DB9CE65-A538-4690-8B4C-76C0135316D0}" name="Column3902" dataDxfId="12555"/>
    <tableColumn id="3913" xr3:uid="{D2038FB7-FF72-42EB-87F7-B47D8DB3C7D8}" name="Column3903" dataDxfId="12554"/>
    <tableColumn id="3914" xr3:uid="{4E425AFD-4150-4BC1-9525-888F7607719E}" name="Column3904" dataDxfId="12553"/>
    <tableColumn id="3915" xr3:uid="{5B0183E7-9C58-41C5-B947-AD4E1589F3D6}" name="Column3905" dataDxfId="12552"/>
    <tableColumn id="3916" xr3:uid="{55643248-3B9D-4B6A-B25E-1D0E8AF2E4AC}" name="Column3906" dataDxfId="12551"/>
    <tableColumn id="3917" xr3:uid="{BAA9DFD3-FCEE-4809-96D2-41D7E17EADD6}" name="Column3907" dataDxfId="12550"/>
    <tableColumn id="3918" xr3:uid="{98B4BCB8-0424-4DB6-8620-5F575651B9B6}" name="Column3908" dataDxfId="12549"/>
    <tableColumn id="3919" xr3:uid="{836294E3-CE42-490B-9556-B707094CBB30}" name="Column3909" dataDxfId="12548"/>
    <tableColumn id="3920" xr3:uid="{3CB4A0DB-F2BB-41F6-B6E4-B3130E8DB6E9}" name="Column3910" dataDxfId="12547"/>
    <tableColumn id="3921" xr3:uid="{939FB87D-4D44-4C3E-925D-3EC9D00388EE}" name="Column3911" dataDxfId="12546"/>
    <tableColumn id="3922" xr3:uid="{93006D7C-CB7F-4C2D-9070-D8B66B96F3FC}" name="Column3912" dataDxfId="12545"/>
    <tableColumn id="3923" xr3:uid="{10E35CE5-3C00-4FDF-B637-E0C0AE1767F9}" name="Column3913" dataDxfId="12544"/>
    <tableColumn id="3924" xr3:uid="{269837BA-46E4-4EA3-A501-C9552B5F6CC3}" name="Column3914" dataDxfId="12543"/>
    <tableColumn id="3925" xr3:uid="{A3EB2472-9A73-41FC-B1BE-9E767BC6CC06}" name="Column3915" dataDxfId="12542"/>
    <tableColumn id="3926" xr3:uid="{F683FE2D-1373-4460-8D79-D6124DBD8587}" name="Column3916" dataDxfId="12541"/>
    <tableColumn id="3927" xr3:uid="{0F7F5978-41A9-40EB-8CAE-2621350E6725}" name="Column3917" dataDxfId="12540"/>
    <tableColumn id="3928" xr3:uid="{5EE800DF-E22F-4241-9194-F117C4025635}" name="Column3918" dataDxfId="12539"/>
    <tableColumn id="3929" xr3:uid="{77CDC543-3539-4364-95B3-2022063B9937}" name="Column3919" dataDxfId="12538"/>
    <tableColumn id="3930" xr3:uid="{52A636C8-71BD-47D6-A7B2-470716A87F7D}" name="Column3920" dataDxfId="12537"/>
    <tableColumn id="3931" xr3:uid="{2B239BFA-DE49-489D-BD1B-5B21D66F026F}" name="Column3921" dataDxfId="12536"/>
    <tableColumn id="3932" xr3:uid="{26630F1F-6CE1-4C49-89CB-C52D8E2D976B}" name="Column3922" dataDxfId="12535"/>
    <tableColumn id="3933" xr3:uid="{65259817-8A21-4925-9B39-EE9D6939E26A}" name="Column3923" dataDxfId="12534"/>
    <tableColumn id="3934" xr3:uid="{3F5BF842-BBA9-43C0-85F7-41685A186366}" name="Column3924" dataDxfId="12533"/>
    <tableColumn id="3935" xr3:uid="{B884FF69-E2D4-49AC-A7B2-8AEDFDE72D57}" name="Column3925" dataDxfId="12532"/>
    <tableColumn id="3936" xr3:uid="{3D3B8A76-1918-4BFD-9F72-9DAC996A0D84}" name="Column3926" dataDxfId="12531"/>
    <tableColumn id="3937" xr3:uid="{01643C84-7A7A-43D4-AD3C-14178D36F8FE}" name="Column3927" dataDxfId="12530"/>
    <tableColumn id="3938" xr3:uid="{D05A3996-DA99-445E-9CAD-ED12695445A7}" name="Column3928" dataDxfId="12529"/>
    <tableColumn id="3939" xr3:uid="{4B97D1C5-826B-4826-95A7-9949DB8D7D50}" name="Column3929" dataDxfId="12528"/>
    <tableColumn id="3940" xr3:uid="{281CBE4F-BC5D-4CEB-A871-905B08F37189}" name="Column3930" dataDxfId="12527"/>
    <tableColumn id="3941" xr3:uid="{28668742-65EF-4C4E-ACCF-13DA25347EDF}" name="Column3931" dataDxfId="12526"/>
    <tableColumn id="3942" xr3:uid="{825E86F6-ECE7-463C-B775-305D6E1298C8}" name="Column3932" dataDxfId="12525"/>
    <tableColumn id="3943" xr3:uid="{85A814F2-714E-4CC4-B89A-68329E638F8C}" name="Column3933" dataDxfId="12524"/>
    <tableColumn id="3944" xr3:uid="{93F66543-E568-41F4-B0A7-DEDCEA3DC1A1}" name="Column3934" dataDxfId="12523"/>
    <tableColumn id="3945" xr3:uid="{38A131F2-0A9F-4A19-96A9-94A5210910A5}" name="Column3935" dataDxfId="12522"/>
    <tableColumn id="3946" xr3:uid="{DD80B7FE-9079-47F9-A14B-FCE2D728602B}" name="Column3936" dataDxfId="12521"/>
    <tableColumn id="3947" xr3:uid="{4F7C85EE-ABCE-4F9F-A915-520771F57210}" name="Column3937" dataDxfId="12520"/>
    <tableColumn id="3948" xr3:uid="{C3D32BC8-7767-49E4-8D35-B3C204E7A16F}" name="Column3938" dataDxfId="12519"/>
    <tableColumn id="3949" xr3:uid="{FBDA3B91-75B8-49C8-84E5-F71FADCC579C}" name="Column3939" dataDxfId="12518"/>
    <tableColumn id="3950" xr3:uid="{7E2250A3-69C5-4616-91FB-5D20F6F558AF}" name="Column3940" dataDxfId="12517"/>
    <tableColumn id="3951" xr3:uid="{76FA28D0-14F3-49B3-A45E-AC84356AEDAA}" name="Column3941" dataDxfId="12516"/>
    <tableColumn id="3952" xr3:uid="{FC801F56-638F-4836-B37E-D12A80AAC0C4}" name="Column3942" dataDxfId="12515"/>
    <tableColumn id="3953" xr3:uid="{BEE4A48E-12E2-445C-9A3E-EFEE8AFD489B}" name="Column3943" dataDxfId="12514"/>
    <tableColumn id="3954" xr3:uid="{94E5D821-D658-481D-9065-3CBD1DCDF37C}" name="Column3944" dataDxfId="12513"/>
    <tableColumn id="3955" xr3:uid="{EBAB7F15-2210-412A-9FB4-9157AF229B85}" name="Column3945" dataDxfId="12512"/>
    <tableColumn id="3956" xr3:uid="{7FBD530B-FA4B-46A6-8C87-E6520B2ED888}" name="Column3946" dataDxfId="12511"/>
    <tableColumn id="3957" xr3:uid="{D4E74AF2-98A9-413E-8DAD-C7833EC80505}" name="Column3947" dataDxfId="12510"/>
    <tableColumn id="3958" xr3:uid="{E18B736D-D5DF-4A66-9CD7-E8799164D67E}" name="Column3948" dataDxfId="12509"/>
    <tableColumn id="3959" xr3:uid="{B695C548-D951-4056-8B27-BADDCBCA2B83}" name="Column3949" dataDxfId="12508"/>
    <tableColumn id="3960" xr3:uid="{352D0702-C09A-44BB-AD59-A967EEDF6CFE}" name="Column3950" dataDxfId="12507"/>
    <tableColumn id="3961" xr3:uid="{62E40C2E-6BEC-49F2-803F-4B517405E529}" name="Column3951" dataDxfId="12506"/>
    <tableColumn id="3962" xr3:uid="{FA04725A-4DE7-49E1-BC02-EFA62985D414}" name="Column3952" dataDxfId="12505"/>
    <tableColumn id="3963" xr3:uid="{44251FD4-B2B6-45BF-A559-7C916950299F}" name="Column3953" dataDxfId="12504"/>
    <tableColumn id="3964" xr3:uid="{D648CB80-85F0-4C3E-ACD8-E150027C5CFF}" name="Column3954" dataDxfId="12503"/>
    <tableColumn id="3965" xr3:uid="{9A6CAD90-1905-4EC0-BBAA-67C913734C2D}" name="Column3955" dataDxfId="12502"/>
    <tableColumn id="3966" xr3:uid="{F32FBF53-4631-4031-87B1-73DAF36F8CBE}" name="Column3956" dataDxfId="12501"/>
    <tableColumn id="3967" xr3:uid="{8AC26758-2843-43EE-98D1-9D9363315FBD}" name="Column3957" dataDxfId="12500"/>
    <tableColumn id="3968" xr3:uid="{F12024FD-710A-4F4F-98A2-FA53C1647042}" name="Column3958" dataDxfId="12499"/>
    <tableColumn id="3969" xr3:uid="{D08039C4-C67F-45C4-8EF7-11FD6A0D4F08}" name="Column3959" dataDxfId="12498"/>
    <tableColumn id="3970" xr3:uid="{8EA7216F-D0BA-4076-95D2-DC041C064DF3}" name="Column3960" dataDxfId="12497"/>
    <tableColumn id="3971" xr3:uid="{33AA32F3-40C7-4422-80EB-812CEFD50D7B}" name="Column3961" dataDxfId="12496"/>
    <tableColumn id="3972" xr3:uid="{17D17B28-99F4-431E-9A17-DA44DDB69362}" name="Column3962" dataDxfId="12495"/>
    <tableColumn id="3973" xr3:uid="{4FDFD154-5045-4AF6-B254-1045C94C6000}" name="Column3963" dataDxfId="12494"/>
    <tableColumn id="3974" xr3:uid="{78370DA4-57B1-4225-A430-26742950F334}" name="Column3964" dataDxfId="12493"/>
    <tableColumn id="3975" xr3:uid="{A45EE458-F5BA-4141-BA77-818F57439442}" name="Column3965" dataDxfId="12492"/>
    <tableColumn id="3976" xr3:uid="{B1ABBA91-9E7C-467F-8924-A45ED89AA677}" name="Column3966" dataDxfId="12491"/>
    <tableColumn id="3977" xr3:uid="{95F4DDD4-95A3-482E-ADBB-FBE01140F017}" name="Column3967" dataDxfId="12490"/>
    <tableColumn id="3978" xr3:uid="{F96F7CDD-1C5A-4631-A733-6358E80BEBA5}" name="Column3968" dataDxfId="12489"/>
    <tableColumn id="3979" xr3:uid="{717AC56C-B9AD-4DD3-A41D-947AEBA4AB22}" name="Column3969" dataDxfId="12488"/>
    <tableColumn id="3980" xr3:uid="{C194D151-7B0C-402F-A86C-7C6B59D79594}" name="Column3970" dataDxfId="12487"/>
    <tableColumn id="3981" xr3:uid="{68B173F4-FD85-4441-B418-710293F8D241}" name="Column3971" dataDxfId="12486"/>
    <tableColumn id="3982" xr3:uid="{6E542C7E-D0F9-46D0-AA88-A7667378E4AD}" name="Column3972" dataDxfId="12485"/>
    <tableColumn id="3983" xr3:uid="{651ADF1D-A2A8-4104-9BF6-86DE64DED11D}" name="Column3973" dataDxfId="12484"/>
    <tableColumn id="3984" xr3:uid="{848284B1-C1A5-4144-8D56-2EEA79DCE1E1}" name="Column3974" dataDxfId="12483"/>
    <tableColumn id="3985" xr3:uid="{66A3FDA7-EDE6-4CEF-A1D4-9CEC715B3491}" name="Column3975" dataDxfId="12482"/>
    <tableColumn id="3986" xr3:uid="{00B6E3CB-915A-406E-BC35-A2A7D42C14C9}" name="Column3976" dataDxfId="12481"/>
    <tableColumn id="3987" xr3:uid="{EEB33C89-8674-4C50-8089-055A8F0EC89C}" name="Column3977" dataDxfId="12480"/>
    <tableColumn id="3988" xr3:uid="{066486E6-6D84-4864-9B10-BD59E5AF1DDD}" name="Column3978" dataDxfId="12479"/>
    <tableColumn id="3989" xr3:uid="{9D9B05DF-D538-4D5F-A4B2-61F44152A42A}" name="Column3979" dataDxfId="12478"/>
    <tableColumn id="3990" xr3:uid="{0E80261C-F5B8-46F5-9753-BFA80D521100}" name="Column3980" dataDxfId="12477"/>
    <tableColumn id="3991" xr3:uid="{049CBC18-FB9E-4935-AC08-88AD5B67CC96}" name="Column3981" dataDxfId="12476"/>
    <tableColumn id="3992" xr3:uid="{DFD31B6A-A089-4817-9B8C-6B2DF21BDAF6}" name="Column3982" dataDxfId="12475"/>
    <tableColumn id="3993" xr3:uid="{965B5F22-55FE-4A84-A48C-19B870234ADF}" name="Column3983" dataDxfId="12474"/>
    <tableColumn id="3994" xr3:uid="{C9C33150-B154-4D7B-BA64-6AE567F04266}" name="Column3984" dataDxfId="12473"/>
    <tableColumn id="3995" xr3:uid="{7EAA24C6-06E1-4965-843B-63A20CCE3718}" name="Column3985" dataDxfId="12472"/>
    <tableColumn id="3996" xr3:uid="{909A649A-A347-4516-B799-C62CB412ADC7}" name="Column3986" dataDxfId="12471"/>
    <tableColumn id="3997" xr3:uid="{8A1D82B6-5256-45D4-AD26-AC19642A50A8}" name="Column3987" dataDxfId="12470"/>
    <tableColumn id="3998" xr3:uid="{9D7A8E5E-CB09-45C3-947E-EAFE324AD441}" name="Column3988" dataDxfId="12469"/>
    <tableColumn id="3999" xr3:uid="{9B900FD8-58B5-4A31-B7E9-59965075BFBF}" name="Column3989" dataDxfId="12468"/>
    <tableColumn id="4000" xr3:uid="{C9A15386-FAE0-4389-9CE0-D8F306F3E627}" name="Column3990" dataDxfId="12467"/>
    <tableColumn id="4001" xr3:uid="{61940C9D-A3DD-4045-AD62-CCCF6DA7AA0F}" name="Column3991" dataDxfId="12466"/>
    <tableColumn id="4002" xr3:uid="{BD54B36F-7DC5-4194-A375-B81162E28F4F}" name="Column3992" dataDxfId="12465"/>
    <tableColumn id="4003" xr3:uid="{749C4C29-918C-450D-809C-07F8CD60CF42}" name="Column3993" dataDxfId="12464"/>
    <tableColumn id="4004" xr3:uid="{9974946D-8CB4-486C-8DCE-342F139522EE}" name="Column3994" dataDxfId="12463"/>
    <tableColumn id="4005" xr3:uid="{0D29D34F-1FC4-4C4A-A9BC-10A050AC521E}" name="Column3995" dataDxfId="12462"/>
    <tableColumn id="4006" xr3:uid="{C8B59114-B907-49CA-8445-7413689873F7}" name="Column3996" dataDxfId="12461"/>
    <tableColumn id="4007" xr3:uid="{690CF82C-3590-4AD4-ABC4-66489CC34D47}" name="Column3997" dataDxfId="12460"/>
    <tableColumn id="4008" xr3:uid="{BAB6477D-3C82-4BAB-AE41-C4D4507523B6}" name="Column3998" dataDxfId="12459"/>
    <tableColumn id="4009" xr3:uid="{D15AEB38-4149-495C-85FB-647B9E25ED5B}" name="Column3999" dataDxfId="12458"/>
    <tableColumn id="4010" xr3:uid="{348CA6B6-3360-46C7-A258-FD28F1C11B6F}" name="Column4000" dataDxfId="12457"/>
    <tableColumn id="4011" xr3:uid="{CA13D283-AC3D-4418-B9FC-DE03899DEDD9}" name="Column4001" dataDxfId="12456"/>
    <tableColumn id="4012" xr3:uid="{006BB8F7-55A6-4051-930D-29E2CC7DA7DE}" name="Column4002" dataDxfId="12455"/>
    <tableColumn id="4013" xr3:uid="{06D45C65-98AC-4746-9A99-BF9B42465897}" name="Column4003" dataDxfId="12454"/>
    <tableColumn id="4014" xr3:uid="{2D016892-29A5-4429-9F4B-7A41F27A88D7}" name="Column4004" dataDxfId="12453"/>
    <tableColumn id="4015" xr3:uid="{197E91DB-47E3-4ED6-B817-77DD8A707EE7}" name="Column4005" dataDxfId="12452"/>
    <tableColumn id="4016" xr3:uid="{A4A50C17-4B05-4DA7-AFFD-6ED498E7AEA6}" name="Column4006" dataDxfId="12451"/>
    <tableColumn id="4017" xr3:uid="{C051F4F2-8671-46E0-9F46-08340F941540}" name="Column4007" dataDxfId="12450"/>
    <tableColumn id="4018" xr3:uid="{24F6EF36-287B-4E4A-A3F1-506591BD1BB8}" name="Column4008" dataDxfId="12449"/>
    <tableColumn id="4019" xr3:uid="{8F8912C2-ADB7-46B7-A1F6-B8B0B0CDBFAA}" name="Column4009" dataDxfId="12448"/>
    <tableColumn id="4020" xr3:uid="{06119ED0-4519-4974-9162-FEADE8BFF5DE}" name="Column4010" dataDxfId="12447"/>
    <tableColumn id="4021" xr3:uid="{133FFB4D-A80F-45CD-BCC8-84AAC1B4BD95}" name="Column4011" dataDxfId="12446"/>
    <tableColumn id="4022" xr3:uid="{1F4C101E-F125-434B-BFE5-274421C45082}" name="Column4012" dataDxfId="12445"/>
    <tableColumn id="4023" xr3:uid="{4585E798-6A6F-4D8A-A56F-9D0488596AC1}" name="Column4013" dataDxfId="12444"/>
    <tableColumn id="4024" xr3:uid="{3E1E7819-CCB1-4FF0-9C6D-78300795BB29}" name="Column4014" dataDxfId="12443"/>
    <tableColumn id="4025" xr3:uid="{1D57B208-4367-4AF2-9626-2D755E8D1D32}" name="Column4015" dataDxfId="12442"/>
    <tableColumn id="4026" xr3:uid="{56DA1478-1FE1-476B-9292-6B46DD4F2A01}" name="Column4016" dataDxfId="12441"/>
    <tableColumn id="4027" xr3:uid="{42F790CA-DCF6-4983-AE30-D16997C9E8C0}" name="Column4017" dataDxfId="12440"/>
    <tableColumn id="4028" xr3:uid="{733EDD7C-DB69-4AAB-AE81-ABD7BE90BF76}" name="Column4018" dataDxfId="12439"/>
    <tableColumn id="4029" xr3:uid="{50318583-75A8-4829-9060-2270D41486A6}" name="Column4019" dataDxfId="12438"/>
    <tableColumn id="4030" xr3:uid="{235D5BE9-9C04-4A0B-9BBB-23AB52B214E1}" name="Column4020" dataDxfId="12437"/>
    <tableColumn id="4031" xr3:uid="{96116B7F-2575-450E-A7CD-9C0EBB1E7C63}" name="Column4021" dataDxfId="12436"/>
    <tableColumn id="4032" xr3:uid="{7DC25F30-219A-4E11-AD03-256F4E8EE194}" name="Column4022" dataDxfId="12435"/>
    <tableColumn id="4033" xr3:uid="{0696C5D7-1A25-4E22-9775-BCE2DA7B1783}" name="Column4023" dataDxfId="12434"/>
    <tableColumn id="4034" xr3:uid="{3D62FA3C-6CC5-49EB-A158-6789925D2426}" name="Column4024" dataDxfId="12433"/>
    <tableColumn id="4035" xr3:uid="{ACC2C07D-4DA4-46C0-A818-8696E0C64C45}" name="Column4025" dataDxfId="12432"/>
    <tableColumn id="4036" xr3:uid="{BF68239F-3185-4C42-B7F6-23BCDDF3EA77}" name="Column4026" dataDxfId="12431"/>
    <tableColumn id="4037" xr3:uid="{EFC54E26-B6F1-4F33-BF3C-CFE160014FB4}" name="Column4027" dataDxfId="12430"/>
    <tableColumn id="4038" xr3:uid="{8543A87A-AFD2-482C-A967-54C4980F012C}" name="Column4028" dataDxfId="12429"/>
    <tableColumn id="4039" xr3:uid="{0AC0C91F-D1FE-479E-94AB-CDE3929AD610}" name="Column4029" dataDxfId="12428"/>
    <tableColumn id="4040" xr3:uid="{6BB4F253-7812-4ADE-8DD6-65850AD879E1}" name="Column4030" dataDxfId="12427"/>
    <tableColumn id="4041" xr3:uid="{682DE120-C759-4C08-B384-6E22489EA955}" name="Column4031" dataDxfId="12426"/>
    <tableColumn id="4042" xr3:uid="{7F0D909E-9208-4DED-BAE3-F872AACA7F18}" name="Column4032" dataDxfId="12425"/>
    <tableColumn id="4043" xr3:uid="{C32E7C20-881D-45C8-9CCF-13745C58814F}" name="Column4033" dataDxfId="12424"/>
    <tableColumn id="4044" xr3:uid="{85870FAD-8356-4D7D-AA4F-8D267A74EF79}" name="Column4034" dataDxfId="12423"/>
    <tableColumn id="4045" xr3:uid="{8DE7313A-FD17-432B-A732-025C874A66AF}" name="Column4035" dataDxfId="12422"/>
    <tableColumn id="4046" xr3:uid="{64483E0E-822E-4C5B-B9AD-0A1D75DEF0F9}" name="Column4036" dataDxfId="12421"/>
    <tableColumn id="4047" xr3:uid="{5AA7D6CE-4EB1-4128-B56B-93212F93AAED}" name="Column4037" dataDxfId="12420"/>
    <tableColumn id="4048" xr3:uid="{CFE995F1-4BB7-4052-8A4D-000B7C059EC3}" name="Column4038" dataDxfId="12419"/>
    <tableColumn id="4049" xr3:uid="{842C32DB-5295-4652-BA6C-92C79F7D13C3}" name="Column4039" dataDxfId="12418"/>
    <tableColumn id="4050" xr3:uid="{870FA7F0-14E8-4908-BB70-EDE4290AF434}" name="Column4040" dataDxfId="12417"/>
    <tableColumn id="4051" xr3:uid="{719BACD2-3CD1-4181-93BC-88E115952AA0}" name="Column4041" dataDxfId="12416"/>
    <tableColumn id="4052" xr3:uid="{46DF2362-B391-48F4-A91F-07AE98133A2F}" name="Column4042" dataDxfId="12415"/>
    <tableColumn id="4053" xr3:uid="{5482307B-2301-40AE-ADB4-7094B1E73DE7}" name="Column4043" dataDxfId="12414"/>
    <tableColumn id="4054" xr3:uid="{171B362B-2E02-408A-97B8-FEA5B1113D7E}" name="Column4044" dataDxfId="12413"/>
    <tableColumn id="4055" xr3:uid="{5DC8BA32-BB33-440B-85F4-7C77521C52E8}" name="Column4045" dataDxfId="12412"/>
    <tableColumn id="4056" xr3:uid="{F94E1FCB-BD0E-49EA-8515-E85928A8D0A6}" name="Column4046" dataDxfId="12411"/>
    <tableColumn id="4057" xr3:uid="{2F42D947-0947-47F2-95B4-3FD4442A5743}" name="Column4047" dataDxfId="12410"/>
    <tableColumn id="4058" xr3:uid="{CC362E85-8A34-4614-898C-EF37637AB0B0}" name="Column4048" dataDxfId="12409"/>
    <tableColumn id="4059" xr3:uid="{BFE6DE1C-D686-4C94-BF74-A880FE31BFA7}" name="Column4049" dataDxfId="12408"/>
    <tableColumn id="4060" xr3:uid="{F8063E9A-0A15-4E12-83D1-38743E0644FE}" name="Column4050" dataDxfId="12407"/>
    <tableColumn id="4061" xr3:uid="{1A47DCED-5D4A-42BC-857E-FAD4D09AEF65}" name="Column4051" dataDxfId="12406"/>
    <tableColumn id="4062" xr3:uid="{DDEDCE81-8DF2-434C-9A52-3F25DFF7371B}" name="Column4052" dataDxfId="12405"/>
    <tableColumn id="4063" xr3:uid="{7BD9657C-2B2B-422A-BF03-BD09D7CA6A3F}" name="Column4053" dataDxfId="12404"/>
    <tableColumn id="4064" xr3:uid="{BE0F43D3-5C62-4C2C-B216-25EDDD62A3CE}" name="Column4054" dataDxfId="12403"/>
    <tableColumn id="4065" xr3:uid="{A1B73B37-B2A3-4691-B88C-BC4CC23AA8B2}" name="Column4055" dataDxfId="12402"/>
    <tableColumn id="4066" xr3:uid="{76A72DE5-FE5F-4814-92A5-117B64168991}" name="Column4056" dataDxfId="12401"/>
    <tableColumn id="4067" xr3:uid="{455F4355-D8EE-418E-97DD-A8126649DE4B}" name="Column4057" dataDxfId="12400"/>
    <tableColumn id="4068" xr3:uid="{85C624A6-C4BA-4558-B44B-F351D7A28AF6}" name="Column4058" dataDxfId="12399"/>
    <tableColumn id="4069" xr3:uid="{DDA7C0EE-61E7-4A1B-A0B7-9E7A7CFCC45B}" name="Column4059" dataDxfId="12398"/>
    <tableColumn id="4070" xr3:uid="{F7D4FC5F-9609-4D46-B055-BF9F36694FB6}" name="Column4060" dataDxfId="12397"/>
    <tableColumn id="4071" xr3:uid="{6864FDE9-441C-4324-B78F-68124519C9CC}" name="Column4061" dataDxfId="12396"/>
    <tableColumn id="4072" xr3:uid="{45585CEC-82F1-4D89-838B-2408B733C770}" name="Column4062" dataDxfId="12395"/>
    <tableColumn id="4073" xr3:uid="{003F632C-DF2E-49E8-97F8-A8E9390E2823}" name="Column4063" dataDxfId="12394"/>
    <tableColumn id="4074" xr3:uid="{4C6C1E0D-5498-481E-9BD5-D7759A06C804}" name="Column4064" dataDxfId="12393"/>
    <tableColumn id="4075" xr3:uid="{CFDD6A92-C605-4E89-B178-15118858F155}" name="Column4065" dataDxfId="12392"/>
    <tableColumn id="4076" xr3:uid="{9E9AE7C4-F5BF-46B0-8FFB-5257C56AFEB9}" name="Column4066" dataDxfId="12391"/>
    <tableColumn id="4077" xr3:uid="{6E1D31E5-DA7F-4598-86E0-CBB7DD5EF2B3}" name="Column4067" dataDxfId="12390"/>
    <tableColumn id="4078" xr3:uid="{D6F4D1FB-16EE-4BE5-A3F1-C5022EAB1AF8}" name="Column4068" dataDxfId="12389"/>
    <tableColumn id="4079" xr3:uid="{A920E37C-B010-4700-A83A-785F3B50E423}" name="Column4069" dataDxfId="12388"/>
    <tableColumn id="4080" xr3:uid="{3A309325-4FA8-44CF-A849-F03819DC0B67}" name="Column4070" dataDxfId="12387"/>
    <tableColumn id="4081" xr3:uid="{A32CC2DF-6A46-4B50-B936-1F2ED2A40770}" name="Column4071" dataDxfId="12386"/>
    <tableColumn id="4082" xr3:uid="{B41A1733-5225-4574-91B8-3A1E462E2C62}" name="Column4072" dataDxfId="12385"/>
    <tableColumn id="4083" xr3:uid="{7D70AD67-1D6E-4F2B-B0B6-10F74149875D}" name="Column4073" dataDxfId="12384"/>
    <tableColumn id="4084" xr3:uid="{149979C2-595C-43E9-A3EB-45B31FF39FC8}" name="Column4074" dataDxfId="12383"/>
    <tableColumn id="4085" xr3:uid="{7039E0F3-F3A3-416E-A1D5-2D26911784C5}" name="Column4075" dataDxfId="12382"/>
    <tableColumn id="4086" xr3:uid="{9465FA00-AA17-4DE7-8538-60BFC464F3BC}" name="Column4076" dataDxfId="12381"/>
    <tableColumn id="4087" xr3:uid="{3BB464A9-2FB0-499C-9B67-2AC263C55F3F}" name="Column4077" dataDxfId="12380"/>
    <tableColumn id="4088" xr3:uid="{69EC5A26-94DD-4FB9-A1EB-989CD6A429AC}" name="Column4078" dataDxfId="12379"/>
    <tableColumn id="4089" xr3:uid="{00AF2F6F-BDEF-4E88-9AB7-E466231E623B}" name="Column4079" dataDxfId="12378"/>
    <tableColumn id="4090" xr3:uid="{BACA3524-C413-40E0-994A-43D4798CF57A}" name="Column4080" dataDxfId="12377"/>
    <tableColumn id="4091" xr3:uid="{06A94BE6-B354-44F5-AA69-F689BE83467E}" name="Column4081" dataDxfId="12376"/>
    <tableColumn id="4092" xr3:uid="{5B4BEF47-311E-4597-9F53-CF4C0FFF8E56}" name="Column4082" dataDxfId="12375"/>
    <tableColumn id="4093" xr3:uid="{5CDE83D7-EEEE-4221-8087-E24FB20AB055}" name="Column4083" dataDxfId="12374"/>
    <tableColumn id="4094" xr3:uid="{39FA58CC-2631-4A7B-87D8-BC7ED5689774}" name="Column4084" dataDxfId="12373"/>
    <tableColumn id="4095" xr3:uid="{F3D0E19C-5DE7-4D63-9406-6FE5553A891A}" name="Column4085" dataDxfId="12372"/>
    <tableColumn id="4096" xr3:uid="{D3151643-BCDF-4014-A3AF-3BE6C7BAFA1B}" name="Column4086" dataDxfId="12371"/>
    <tableColumn id="4097" xr3:uid="{464898AD-A8F7-4967-B723-AD849B59868A}" name="Column4087" dataDxfId="12370"/>
    <tableColumn id="4098" xr3:uid="{B49BA6F9-EEE4-4359-9336-8ABBA04BA635}" name="Column4088" dataDxfId="12369"/>
    <tableColumn id="4099" xr3:uid="{13A32A74-4DB2-49CE-8E55-A835210D5CF8}" name="Column4089" dataDxfId="12368"/>
    <tableColumn id="4100" xr3:uid="{9D234C0C-58A2-4107-B236-6CD00FCA9387}" name="Column4090" dataDxfId="12367"/>
    <tableColumn id="4101" xr3:uid="{EEBFE753-3BEB-4BF8-A4FC-3F5CCFE24880}" name="Column4091" dataDxfId="12366"/>
    <tableColumn id="4102" xr3:uid="{321C39A3-617F-4E21-80AF-8698ECE4A519}" name="Column4092" dataDxfId="12365"/>
    <tableColumn id="4103" xr3:uid="{EBA0341E-91F1-47BA-B265-5A89AA55410A}" name="Column4093" dataDxfId="12364"/>
    <tableColumn id="4104" xr3:uid="{F2EF0479-F20A-44F6-8623-64DCF63CBA34}" name="Column4094" dataDxfId="12363"/>
    <tableColumn id="4105" xr3:uid="{5DE50939-5DFF-4077-B730-B4E046A23BB6}" name="Column4095" dataDxfId="12362"/>
    <tableColumn id="4106" xr3:uid="{E1DCCBFD-3AA2-447F-B643-EF3973B5CAFD}" name="Column4096" dataDxfId="12361"/>
    <tableColumn id="4107" xr3:uid="{26FAC848-F903-473B-9BDF-EE006656F6DB}" name="Column4097" dataDxfId="12360"/>
    <tableColumn id="4108" xr3:uid="{79432C10-E674-418B-A148-3F031DB70AFD}" name="Column4098" dataDxfId="12359"/>
    <tableColumn id="4109" xr3:uid="{8D03B1ED-402E-4EB0-99DD-FCFDDFB5E46D}" name="Column4099" dataDxfId="12358"/>
    <tableColumn id="4110" xr3:uid="{5AD1086D-6561-4C9F-838A-1275DEB2FE61}" name="Column4100" dataDxfId="12357"/>
    <tableColumn id="4111" xr3:uid="{5AEC8559-4738-485F-8406-C0105DED1FF0}" name="Column4101" dataDxfId="12356"/>
    <tableColumn id="4112" xr3:uid="{599D534C-474F-4293-86AB-72DE73CE49BA}" name="Column4102" dataDxfId="12355"/>
    <tableColumn id="4113" xr3:uid="{7A33C2A6-1856-43BF-B519-55807750FD3B}" name="Column4103" dataDxfId="12354"/>
    <tableColumn id="4114" xr3:uid="{2A1D1A54-7361-4D3B-A74D-4DDC743F1845}" name="Column4104" dataDxfId="12353"/>
    <tableColumn id="4115" xr3:uid="{09ACA75B-827B-4868-9852-C0F9A0EE6E66}" name="Column4105" dataDxfId="12352"/>
    <tableColumn id="4116" xr3:uid="{F75CBBA0-8E4F-4492-BDCF-DAAB37231492}" name="Column4106" dataDxfId="12351"/>
    <tableColumn id="4117" xr3:uid="{20A33394-6DC0-4419-8315-EBBD24F029CC}" name="Column4107" dataDxfId="12350"/>
    <tableColumn id="4118" xr3:uid="{393E8CD4-AB1B-4476-988D-00BB29B71B0D}" name="Column4108" dataDxfId="12349"/>
    <tableColumn id="4119" xr3:uid="{CEAEFF02-13CD-45B1-9E1B-F32FFB39F1E8}" name="Column4109" dataDxfId="12348"/>
    <tableColumn id="4120" xr3:uid="{E15BA015-CAE7-4147-ACBA-71BEAB288564}" name="Column4110" dataDxfId="12347"/>
    <tableColumn id="4121" xr3:uid="{5EE8D329-5168-4B70-B8F2-E03BF1522EE0}" name="Column4111" dataDxfId="12346"/>
    <tableColumn id="4122" xr3:uid="{CE2206CF-B777-4496-A8E4-F833F5396F9E}" name="Column4112" dataDxfId="12345"/>
    <tableColumn id="4123" xr3:uid="{494B06E4-E499-4D5D-9B11-2BFE89DB2CEE}" name="Column4113" dataDxfId="12344"/>
    <tableColumn id="4124" xr3:uid="{ADF46B09-620F-4D02-99E5-999A09F937AE}" name="Column4114" dataDxfId="12343"/>
    <tableColumn id="4125" xr3:uid="{9541F006-501B-4DE5-BD65-7EBBC80145EF}" name="Column4115" dataDxfId="12342"/>
    <tableColumn id="4126" xr3:uid="{0D9B1030-B1B4-4835-918E-69326A29AD7F}" name="Column4116" dataDxfId="12341"/>
    <tableColumn id="4127" xr3:uid="{E134AF43-1CCA-4911-96C7-15E4867C0E46}" name="Column4117" dataDxfId="12340"/>
    <tableColumn id="4128" xr3:uid="{243E93F7-E538-49D1-B8C2-C75F36F7F61B}" name="Column4118" dataDxfId="12339"/>
    <tableColumn id="4129" xr3:uid="{5FF22573-2ABA-48F1-8D2E-0F8A42BAE8BE}" name="Column4119" dataDxfId="12338"/>
    <tableColumn id="4130" xr3:uid="{CB888774-50B7-469B-9161-689B6C6F253F}" name="Column4120" dataDxfId="12337"/>
    <tableColumn id="4131" xr3:uid="{C1D2F149-A470-45D8-86A9-DF71034AC2F1}" name="Column4121" dataDxfId="12336"/>
    <tableColumn id="4132" xr3:uid="{8DB38100-3085-4756-8B3F-EED1F9C01A1E}" name="Column4122" dataDxfId="12335"/>
    <tableColumn id="4133" xr3:uid="{F8AE7671-4F28-4595-BCAB-96B30AFCF413}" name="Column4123" dataDxfId="12334"/>
    <tableColumn id="4134" xr3:uid="{77A444D1-DB90-4719-B96F-91ABAB9C887C}" name="Column4124" dataDxfId="12333"/>
    <tableColumn id="4135" xr3:uid="{1ED5970B-98DF-4E6B-9ADB-5B669B6B390E}" name="Column4125" dataDxfId="12332"/>
    <tableColumn id="4136" xr3:uid="{F336B274-333B-4636-80F0-EDFCCF661967}" name="Column4126" dataDxfId="12331"/>
    <tableColumn id="4137" xr3:uid="{5B2179FC-FE98-4B90-BFF0-7F4D75307DC2}" name="Column4127" dataDxfId="12330"/>
    <tableColumn id="4138" xr3:uid="{00735292-292F-479D-8FA3-FD9A326A8FC4}" name="Column4128" dataDxfId="12329"/>
    <tableColumn id="4139" xr3:uid="{40EB0996-4BAB-45AD-B286-54F7E57AFAE0}" name="Column4129" dataDxfId="12328"/>
    <tableColumn id="4140" xr3:uid="{9284B65D-4903-4DB4-9473-09A95042B071}" name="Column4130" dataDxfId="12327"/>
    <tableColumn id="4141" xr3:uid="{9F6662A5-9AA6-424E-91D2-FF67825F089B}" name="Column4131" dataDxfId="12326"/>
    <tableColumn id="4142" xr3:uid="{D7905494-54BA-4608-958F-BB91B65D85E0}" name="Column4132" dataDxfId="12325"/>
    <tableColumn id="4143" xr3:uid="{7F8A1B38-F4DA-41E0-8A5A-3246FD004573}" name="Column4133" dataDxfId="12324"/>
    <tableColumn id="4144" xr3:uid="{A42AD264-7853-4F6C-B999-67D287729FED}" name="Column4134" dataDxfId="12323"/>
    <tableColumn id="4145" xr3:uid="{1A2B73BF-1B6F-4009-B252-BABF72109B0B}" name="Column4135" dataDxfId="12322"/>
    <tableColumn id="4146" xr3:uid="{158F5DCD-AA71-42BE-956E-7131162DBBF4}" name="Column4136" dataDxfId="12321"/>
    <tableColumn id="4147" xr3:uid="{436F6C82-A64F-4AE3-80EB-EA30B480D03D}" name="Column4137" dataDxfId="12320"/>
    <tableColumn id="4148" xr3:uid="{643D4C84-21AB-4268-B888-049D876BD7FA}" name="Column4138" dataDxfId="12319"/>
    <tableColumn id="4149" xr3:uid="{5314D47D-8472-462F-AD99-961E230E0743}" name="Column4139" dataDxfId="12318"/>
    <tableColumn id="4150" xr3:uid="{F332E2DE-14E2-4907-8357-501AB46192DE}" name="Column4140" dataDxfId="12317"/>
    <tableColumn id="4151" xr3:uid="{2BC7A399-ABBE-44B3-A6A6-966505934644}" name="Column4141" dataDxfId="12316"/>
    <tableColumn id="4152" xr3:uid="{48EFE7AA-B430-43EB-AB23-BE7DB095E56E}" name="Column4142" dataDxfId="12315"/>
    <tableColumn id="4153" xr3:uid="{9403A915-0B60-4B88-A727-8CB2CA60A85D}" name="Column4143" dataDxfId="12314"/>
    <tableColumn id="4154" xr3:uid="{9C47E348-4C40-4719-A90F-42F293D49C8E}" name="Column4144" dataDxfId="12313"/>
    <tableColumn id="4155" xr3:uid="{2556CD4F-70E0-4785-A8F2-0609A7AACEE9}" name="Column4145" dataDxfId="12312"/>
    <tableColumn id="4156" xr3:uid="{CB1CE5E2-D19C-41E4-BC34-A402B9B642B4}" name="Column4146" dataDxfId="12311"/>
    <tableColumn id="4157" xr3:uid="{659C7C1B-B1BA-432C-9A51-321BD9F1C82D}" name="Column4147" dataDxfId="12310"/>
    <tableColumn id="4158" xr3:uid="{6D3E7C6D-3657-4105-A355-3ADBE4446E4F}" name="Column4148" dataDxfId="12309"/>
    <tableColumn id="4159" xr3:uid="{10EB3A03-BE2D-4E43-9762-9539A883A028}" name="Column4149" dataDxfId="12308"/>
    <tableColumn id="4160" xr3:uid="{2F6E0043-C992-4EA6-B1A5-471BDA01A757}" name="Column4150" dataDxfId="12307"/>
    <tableColumn id="4161" xr3:uid="{3EE554EE-2B62-4DD3-A66B-756C38B14E95}" name="Column4151" dataDxfId="12306"/>
    <tableColumn id="4162" xr3:uid="{14C58983-9B51-4618-8FA3-F4C703E8F123}" name="Column4152" dataDxfId="12305"/>
    <tableColumn id="4163" xr3:uid="{025D9C09-6F69-42AB-9B07-956C5734737B}" name="Column4153" dataDxfId="12304"/>
    <tableColumn id="4164" xr3:uid="{64140434-2250-440C-AD17-1929EA8F9E92}" name="Column4154" dataDxfId="12303"/>
    <tableColumn id="4165" xr3:uid="{79C4CB71-F0F5-4236-A18B-42B24D747687}" name="Column4155" dataDxfId="12302"/>
    <tableColumn id="4166" xr3:uid="{DC0152E1-36F1-4E41-B6C5-0345AF9D0579}" name="Column4156" dataDxfId="12301"/>
    <tableColumn id="4167" xr3:uid="{BA65D28F-D968-4B2B-8F9A-D737FB922A6C}" name="Column4157" dataDxfId="12300"/>
    <tableColumn id="4168" xr3:uid="{067004CD-D256-4EF7-AD5A-E2BF5C4B63B2}" name="Column4158" dataDxfId="12299"/>
    <tableColumn id="4169" xr3:uid="{B3232471-AFA8-47BE-BD6A-F4BE795A5772}" name="Column4159" dataDxfId="12298"/>
    <tableColumn id="4170" xr3:uid="{AB1487EE-1B54-43DE-9042-3D10EF7C3681}" name="Column4160" dataDxfId="12297"/>
    <tableColumn id="4171" xr3:uid="{8A8319EF-A077-414E-A573-8F30560C4963}" name="Column4161" dataDxfId="12296"/>
    <tableColumn id="4172" xr3:uid="{A57B6456-2642-4611-9360-2C6C211D9A88}" name="Column4162" dataDxfId="12295"/>
    <tableColumn id="4173" xr3:uid="{33DB030E-2C49-47DC-AF80-18EE42B0F169}" name="Column4163" dataDxfId="12294"/>
    <tableColumn id="4174" xr3:uid="{66B877F8-4C68-4382-B1FD-3331825DDF53}" name="Column4164" dataDxfId="12293"/>
    <tableColumn id="4175" xr3:uid="{D062B880-2943-4371-A524-57715B074F6D}" name="Column4165" dataDxfId="12292"/>
    <tableColumn id="4176" xr3:uid="{BE82F88C-01B5-4582-8462-6EA2464C0E92}" name="Column4166" dataDxfId="12291"/>
    <tableColumn id="4177" xr3:uid="{C4C68685-7AB3-42A5-9018-ACC24420FCCB}" name="Column4167" dataDxfId="12290"/>
    <tableColumn id="4178" xr3:uid="{7E668202-B934-4943-A1AB-C68C53DE86B7}" name="Column4168" dataDxfId="12289"/>
    <tableColumn id="4179" xr3:uid="{91B993EC-1298-41A4-BAD7-F3BCF83743BD}" name="Column4169" dataDxfId="12288"/>
    <tableColumn id="4180" xr3:uid="{274C3232-3893-4EDB-BAB2-972ABAF80F2D}" name="Column4170" dataDxfId="12287"/>
    <tableColumn id="4181" xr3:uid="{D3EC3428-A6CF-4094-BE82-DFF36860813E}" name="Column4171" dataDxfId="12286"/>
    <tableColumn id="4182" xr3:uid="{B013E60E-B06A-4DA7-BB8D-A6DD06D04710}" name="Column4172" dataDxfId="12285"/>
    <tableColumn id="4183" xr3:uid="{188E1575-C940-411D-9FD2-9A68C6AF38AE}" name="Column4173" dataDxfId="12284"/>
    <tableColumn id="4184" xr3:uid="{D4425976-AF76-4D0C-BEA9-38839BBFE5B7}" name="Column4174" dataDxfId="12283"/>
    <tableColumn id="4185" xr3:uid="{95DE30A1-18E9-4E4A-B302-8087DBEF0387}" name="Column4175" dataDxfId="12282"/>
    <tableColumn id="4186" xr3:uid="{D3A15927-583E-4DF8-BFC3-5F7346DA5B62}" name="Column4176" dataDxfId="12281"/>
    <tableColumn id="4187" xr3:uid="{F453BC2C-7BF4-4338-B131-C39B8787BBFD}" name="Column4177" dataDxfId="12280"/>
    <tableColumn id="4188" xr3:uid="{EF4265E7-9736-47E0-865C-0FBE4737BA2E}" name="Column4178" dataDxfId="12279"/>
    <tableColumn id="4189" xr3:uid="{D0813C0A-CEA4-4CD6-A1DE-E429978F4BAD}" name="Column4179" dataDxfId="12278"/>
    <tableColumn id="4190" xr3:uid="{88674622-11DF-42B3-9711-E212A87233A8}" name="Column4180" dataDxfId="12277"/>
    <tableColumn id="4191" xr3:uid="{5CC5E127-CBEE-492B-B45D-B2CC58D3937E}" name="Column4181" dataDxfId="12276"/>
    <tableColumn id="4192" xr3:uid="{C370BABB-9557-430B-BAEA-9BD14CD388FE}" name="Column4182" dataDxfId="12275"/>
    <tableColumn id="4193" xr3:uid="{DB097706-3EFF-4B1D-8779-67571897E7DC}" name="Column4183" dataDxfId="12274"/>
    <tableColumn id="4194" xr3:uid="{FFF4F693-62D6-42B1-853E-D519DEBABD4E}" name="Column4184" dataDxfId="12273"/>
    <tableColumn id="4195" xr3:uid="{5C4555ED-AA30-4A86-9EFC-EF693DA732DB}" name="Column4185" dataDxfId="12272"/>
    <tableColumn id="4196" xr3:uid="{37260522-763F-4FF9-9252-D49174DF101D}" name="Column4186" dataDxfId="12271"/>
    <tableColumn id="4197" xr3:uid="{DC3E8B24-D23E-4503-B9CD-4506E0CF8A82}" name="Column4187" dataDxfId="12270"/>
    <tableColumn id="4198" xr3:uid="{BEBF8031-F9D7-444C-991A-CD7F234BC0D8}" name="Column4188" dataDxfId="12269"/>
    <tableColumn id="4199" xr3:uid="{B42438CB-56AD-498E-B5AF-921C13E3857D}" name="Column4189" dataDxfId="12268"/>
    <tableColumn id="4200" xr3:uid="{EA7EF8BC-9D3B-46B1-A21C-A8CB2ADA67A5}" name="Column4190" dataDxfId="12267"/>
    <tableColumn id="4201" xr3:uid="{CC732A6D-6199-400D-9817-8EACB0003F4D}" name="Column4191" dataDxfId="12266"/>
    <tableColumn id="4202" xr3:uid="{5710F476-8B42-4F16-834E-E3B8FD2AB1C3}" name="Column4192" dataDxfId="12265"/>
    <tableColumn id="4203" xr3:uid="{E717A105-F47D-4DE3-8CDB-5A079435D387}" name="Column4193" dataDxfId="12264"/>
    <tableColumn id="4204" xr3:uid="{05BFEB4A-5BB3-4261-A61A-BFC5DDFDB516}" name="Column4194" dataDxfId="12263"/>
    <tableColumn id="4205" xr3:uid="{5DE6085C-B5D4-4AD4-906D-755863B328DD}" name="Column4195" dataDxfId="12262"/>
    <tableColumn id="4206" xr3:uid="{AF096983-D4D7-4B60-9B8A-7FB4AAAFD9CB}" name="Column4196" dataDxfId="12261"/>
    <tableColumn id="4207" xr3:uid="{10104CDF-8FCF-421E-A161-393B0FAA9684}" name="Column4197" dataDxfId="12260"/>
    <tableColumn id="4208" xr3:uid="{290349FE-4E11-4BAC-8F51-476674AB3C82}" name="Column4198" dataDxfId="12259"/>
    <tableColumn id="4209" xr3:uid="{48E234C6-B7F2-4EE9-9592-FBD5D904CD2E}" name="Column4199" dataDxfId="12258"/>
    <tableColumn id="4210" xr3:uid="{CB1695D2-E570-4B1C-B796-A76AC3935518}" name="Column4200" dataDxfId="12257"/>
    <tableColumn id="4211" xr3:uid="{B3CDC3BE-362B-4CBE-B1DB-D6EF08AD38E3}" name="Column4201" dataDxfId="12256"/>
    <tableColumn id="4212" xr3:uid="{84F3FA53-4BDD-4A7E-B104-06AEE3DB7740}" name="Column4202" dataDxfId="12255"/>
    <tableColumn id="4213" xr3:uid="{65E4633D-7FDE-4CB8-9B83-0FF3E43F6D4D}" name="Column4203" dataDxfId="12254"/>
    <tableColumn id="4214" xr3:uid="{C32CABC7-5B3C-42B9-8AAC-DE2BF80D1F96}" name="Column4204" dataDxfId="12253"/>
    <tableColumn id="4215" xr3:uid="{FD6E6B7C-74C7-43F9-B0C4-9C3DC6004234}" name="Column4205" dataDxfId="12252"/>
    <tableColumn id="4216" xr3:uid="{8673A044-A89A-43ED-97EE-91D6C9A04479}" name="Column4206" dataDxfId="12251"/>
    <tableColumn id="4217" xr3:uid="{3B3D56C5-EA44-41BA-88AA-DD2405ACC548}" name="Column4207" dataDxfId="12250"/>
    <tableColumn id="4218" xr3:uid="{FCA670EB-33C1-4837-B510-EA3216A1C6FD}" name="Column4208" dataDxfId="12249"/>
    <tableColumn id="4219" xr3:uid="{DE640124-E4AF-407A-9AB6-2F7E3F88FE04}" name="Column4209" dataDxfId="12248"/>
    <tableColumn id="4220" xr3:uid="{8C91037C-48A3-4A4C-98F4-9201203AA933}" name="Column4210" dataDxfId="12247"/>
    <tableColumn id="4221" xr3:uid="{A2728FDD-D845-432D-9517-2D492E099B7A}" name="Column4211" dataDxfId="12246"/>
    <tableColumn id="4222" xr3:uid="{393A8ACA-C7DF-475F-9B00-1C4A9C18FFDB}" name="Column4212" dataDxfId="12245"/>
    <tableColumn id="4223" xr3:uid="{BC9B2A8C-7A0A-47C6-A727-0FEB61FF8BA8}" name="Column4213" dataDxfId="12244"/>
    <tableColumn id="4224" xr3:uid="{AA355ABD-C25D-4CA3-9A68-AF139E2C8AFE}" name="Column4214" dataDxfId="12243"/>
    <tableColumn id="4225" xr3:uid="{28ACE19F-FA9A-478F-B5F9-5A0745C054D0}" name="Column4215" dataDxfId="12242"/>
    <tableColumn id="4226" xr3:uid="{BD604F75-CA09-4F29-9E0C-4F148DFE16DA}" name="Column4216" dataDxfId="12241"/>
    <tableColumn id="4227" xr3:uid="{9918F556-77B8-4493-BF4B-58C08294E47E}" name="Column4217" dataDxfId="12240"/>
    <tableColumn id="4228" xr3:uid="{EDA5EABF-408E-4349-9832-3188F91BFDFF}" name="Column4218" dataDxfId="12239"/>
    <tableColumn id="4229" xr3:uid="{3B4B2C4E-054F-474B-ADA3-B74EBFA42457}" name="Column4219" dataDxfId="12238"/>
    <tableColumn id="4230" xr3:uid="{1A771248-A4B3-43D4-9B94-AA451D226A0C}" name="Column4220" dataDxfId="12237"/>
    <tableColumn id="4231" xr3:uid="{3EE44859-9F9A-4564-AFE5-C969DC22FC1A}" name="Column4221" dataDxfId="12236"/>
    <tableColumn id="4232" xr3:uid="{DB821BAC-295E-4FA7-AEB6-4D2215EC9E77}" name="Column4222" dataDxfId="12235"/>
    <tableColumn id="4233" xr3:uid="{867F38D8-2EBC-4F09-9F08-2DA1A77F1993}" name="Column4223" dataDxfId="12234"/>
    <tableColumn id="4234" xr3:uid="{BD53E089-C421-433B-8350-06280D384876}" name="Column4224" dataDxfId="12233"/>
    <tableColumn id="4235" xr3:uid="{42AAD554-5F28-4BDA-BDF5-B9D9F15D9441}" name="Column4225" dataDxfId="12232"/>
    <tableColumn id="4236" xr3:uid="{59FB2E95-1F11-4C56-8E19-7B779427CD99}" name="Column4226" dataDxfId="12231"/>
    <tableColumn id="4237" xr3:uid="{DBF74FAE-EC25-4943-901B-8C6FE3817296}" name="Column4227" dataDxfId="12230"/>
    <tableColumn id="4238" xr3:uid="{D8A5C9FC-5616-43A9-A5D5-E9D844160C02}" name="Column4228" dataDxfId="12229"/>
    <tableColumn id="4239" xr3:uid="{3B00C4A8-3904-452A-AF34-DD5718566C59}" name="Column4229" dataDxfId="12228"/>
    <tableColumn id="4240" xr3:uid="{BEDCC0E5-1AB6-40CC-8B8B-9E6C7B44F23A}" name="Column4230" dataDxfId="12227"/>
    <tableColumn id="4241" xr3:uid="{AA7F8E12-8DB7-4B5A-9FCE-4F526B69C9E8}" name="Column4231" dataDxfId="12226"/>
    <tableColumn id="4242" xr3:uid="{0AFE3E85-CC09-46A0-ABF7-30ED874AA5AE}" name="Column4232" dataDxfId="12225"/>
    <tableColumn id="4243" xr3:uid="{5F7E2FD7-9B2B-4871-B520-7F503A170BDF}" name="Column4233" dataDxfId="12224"/>
    <tableColumn id="4244" xr3:uid="{8235E3A8-3194-423F-BF18-44863672ABAF}" name="Column4234" dataDxfId="12223"/>
    <tableColumn id="4245" xr3:uid="{E12F6610-219F-4DDF-A659-E6FD2A79989E}" name="Column4235" dataDxfId="12222"/>
    <tableColumn id="4246" xr3:uid="{AE51E1EE-823B-432A-9864-83007B92929B}" name="Column4236" dataDxfId="12221"/>
    <tableColumn id="4247" xr3:uid="{28682308-BCCE-4B3F-9579-8956AC53263E}" name="Column4237" dataDxfId="12220"/>
    <tableColumn id="4248" xr3:uid="{CED0F716-D8E1-40CF-AC85-6A3B1C0F51D5}" name="Column4238" dataDxfId="12219"/>
    <tableColumn id="4249" xr3:uid="{A46D334F-461D-4A4C-BEB0-877D0659CFE6}" name="Column4239" dataDxfId="12218"/>
    <tableColumn id="4250" xr3:uid="{85CDECB2-F717-4B48-BFD3-6198C79FF21E}" name="Column4240" dataDxfId="12217"/>
    <tableColumn id="4251" xr3:uid="{0A44359B-70D6-49DB-B3C6-C190B288F46B}" name="Column4241" dataDxfId="12216"/>
    <tableColumn id="4252" xr3:uid="{D0543281-B9BE-402A-940C-245F3B5C7102}" name="Column4242" dataDxfId="12215"/>
    <tableColumn id="4253" xr3:uid="{00CF91B2-97B1-4EC6-96EA-AAAE52460A80}" name="Column4243" dataDxfId="12214"/>
    <tableColumn id="4254" xr3:uid="{86E746BD-95C4-45F5-840D-41DFA0593E8C}" name="Column4244" dataDxfId="12213"/>
    <tableColumn id="4255" xr3:uid="{5F0D8E9F-AF60-4545-A68A-D22115BAC3DD}" name="Column4245" dataDxfId="12212"/>
    <tableColumn id="4256" xr3:uid="{06FFA9A1-6167-4B43-98DE-15A385F9AB4C}" name="Column4246" dataDxfId="12211"/>
    <tableColumn id="4257" xr3:uid="{267F6CDB-D037-48D8-B916-F7F7D66C7AE5}" name="Column4247" dataDxfId="12210"/>
    <tableColumn id="4258" xr3:uid="{F2146864-B6D4-4C9D-B013-D36570BDA4BD}" name="Column4248" dataDxfId="12209"/>
    <tableColumn id="4259" xr3:uid="{A78EA1CA-8F00-4B3A-A6E7-4A39508D91EF}" name="Column4249" dataDxfId="12208"/>
    <tableColumn id="4260" xr3:uid="{B42D7F90-C5E0-447E-AC9E-D36C6AC0B91D}" name="Column4250" dataDxfId="12207"/>
    <tableColumn id="4261" xr3:uid="{FA95C10E-5C51-4B46-AF97-72C894CBD934}" name="Column4251" dataDxfId="12206"/>
    <tableColumn id="4262" xr3:uid="{0923EBBE-B5D3-498E-8982-F1850D0532C4}" name="Column4252" dataDxfId="12205"/>
    <tableColumn id="4263" xr3:uid="{D78DCE4C-A6C6-4F11-A0C1-3CB4CB8DB53E}" name="Column4253" dataDxfId="12204"/>
    <tableColumn id="4264" xr3:uid="{4671D404-03EF-40C8-83F6-7F2663F41E28}" name="Column4254" dataDxfId="12203"/>
    <tableColumn id="4265" xr3:uid="{746688E8-ACA9-48A7-B844-D35873470BBF}" name="Column4255" dataDxfId="12202"/>
    <tableColumn id="4266" xr3:uid="{C1FD98AD-B890-478A-96A4-D47095F8BDA7}" name="Column4256" dataDxfId="12201"/>
    <tableColumn id="4267" xr3:uid="{11EA2307-E1AF-475C-87F9-4ED9C5872DA7}" name="Column4257" dataDxfId="12200"/>
    <tableColumn id="4268" xr3:uid="{4BC9675C-281A-4BDE-A2D9-E08BC3472700}" name="Column4258" dataDxfId="12199"/>
    <tableColumn id="4269" xr3:uid="{BFB55335-C4B1-49E7-B414-A620522DD864}" name="Column4259" dataDxfId="12198"/>
    <tableColumn id="4270" xr3:uid="{CCDA9AE3-540D-4DF7-9DBB-5B236E6C2653}" name="Column4260" dataDxfId="12197"/>
    <tableColumn id="4271" xr3:uid="{DA413940-6D5F-490C-98AD-F2C02AADDD27}" name="Column4261" dataDxfId="12196"/>
    <tableColumn id="4272" xr3:uid="{D6FF6D45-1E5C-4346-A043-A158686E4974}" name="Column4262" dataDxfId="12195"/>
    <tableColumn id="4273" xr3:uid="{56118F14-2927-4C45-9145-B32225921E99}" name="Column4263" dataDxfId="12194"/>
    <tableColumn id="4274" xr3:uid="{B854915A-63B8-4BFA-90FB-1A2846BAA2DA}" name="Column4264" dataDxfId="12193"/>
    <tableColumn id="4275" xr3:uid="{F8556DF8-4BC7-4583-8932-843A0C41FED3}" name="Column4265" dataDxfId="12192"/>
    <tableColumn id="4276" xr3:uid="{9A100382-DCBF-4DE1-832C-A0BCF446048A}" name="Column4266" dataDxfId="12191"/>
    <tableColumn id="4277" xr3:uid="{B5FA9F98-60AF-4F01-9EB8-42BE67C1992D}" name="Column4267" dataDxfId="12190"/>
    <tableColumn id="4278" xr3:uid="{F9986A1C-5CCE-4F68-B9ED-58A6974F5939}" name="Column4268" dataDxfId="12189"/>
    <tableColumn id="4279" xr3:uid="{F0F36EE3-5945-4C62-9393-0EEC8951397D}" name="Column4269" dataDxfId="12188"/>
    <tableColumn id="4280" xr3:uid="{FEFDF09E-6865-490E-8585-17DDA04019EF}" name="Column4270" dataDxfId="12187"/>
    <tableColumn id="4281" xr3:uid="{7B63A63B-57F6-416B-B26B-F95032FB785B}" name="Column4271" dataDxfId="12186"/>
    <tableColumn id="4282" xr3:uid="{9BCFC2EC-26E2-4CB6-93EF-30629B8D34A9}" name="Column4272" dataDxfId="12185"/>
    <tableColumn id="4283" xr3:uid="{DF24686E-EB5D-4E30-9DB6-E626F9C99EFE}" name="Column4273" dataDxfId="12184"/>
    <tableColumn id="4284" xr3:uid="{D53E2AF1-A6CD-4EA6-A97A-F114136D4BC0}" name="Column4274" dataDxfId="12183"/>
    <tableColumn id="4285" xr3:uid="{992B002F-EC61-42C2-8ED8-81DDE2A3CAD8}" name="Column4275" dataDxfId="12182"/>
    <tableColumn id="4286" xr3:uid="{BFDD4DF9-FFA3-4405-916A-65EC66785FD7}" name="Column4276" dataDxfId="12181"/>
    <tableColumn id="4287" xr3:uid="{3761D3F1-00D2-4EF8-800D-23F6A075BF6A}" name="Column4277" dataDxfId="12180"/>
    <tableColumn id="4288" xr3:uid="{84D3CC2D-6ED3-4787-B4BC-1B14F006C071}" name="Column4278" dataDxfId="12179"/>
    <tableColumn id="4289" xr3:uid="{3161CC81-BC2F-4F09-8FE5-38B81F815210}" name="Column4279" dataDxfId="12178"/>
    <tableColumn id="4290" xr3:uid="{5D01DECB-A6BD-4C4C-9356-944129CE1B5C}" name="Column4280" dataDxfId="12177"/>
    <tableColumn id="4291" xr3:uid="{E18977CF-135E-48E7-ADF7-1FD33D76B232}" name="Column4281" dataDxfId="12176"/>
    <tableColumn id="4292" xr3:uid="{7EF4484B-52A8-4E6F-A00E-DEAC2FD3578B}" name="Column4282" dataDxfId="12175"/>
    <tableColumn id="4293" xr3:uid="{8C86F55F-A9F8-47C5-ABAC-D09F0BEF165F}" name="Column4283" dataDxfId="12174"/>
    <tableColumn id="4294" xr3:uid="{6115EAFE-B2A2-4464-96B7-6674EFFF34D5}" name="Column4284" dataDxfId="12173"/>
    <tableColumn id="4295" xr3:uid="{CD942271-C7D7-40B4-85C9-17C022F759A1}" name="Column4285" dataDxfId="12172"/>
    <tableColumn id="4296" xr3:uid="{665A8764-9B4B-4840-A31E-F731BBE0C765}" name="Column4286" dataDxfId="12171"/>
    <tableColumn id="4297" xr3:uid="{CD32475D-4F4F-4559-95D5-8A054D541B61}" name="Column4287" dataDxfId="12170"/>
    <tableColumn id="4298" xr3:uid="{710AAC1B-91E5-4718-8035-CA2842CEFF11}" name="Column4288" dataDxfId="12169"/>
    <tableColumn id="4299" xr3:uid="{1D25680E-69B2-48E3-8DB9-C29CEB61E42E}" name="Column4289" dataDxfId="12168"/>
    <tableColumn id="4300" xr3:uid="{BB424C42-2511-4BD9-A5E9-EF2DA8246DF9}" name="Column4290" dataDxfId="12167"/>
    <tableColumn id="4301" xr3:uid="{EECC1E5C-4AFD-4611-8DF7-2949EA7CFFA6}" name="Column4291" dataDxfId="12166"/>
    <tableColumn id="4302" xr3:uid="{A2CF0ACA-BD32-414E-830D-E50A66961143}" name="Column4292" dataDxfId="12165"/>
    <tableColumn id="4303" xr3:uid="{BE2914EA-2E04-4D3E-84DE-1841F6C3DE5F}" name="Column4293" dataDxfId="12164"/>
    <tableColumn id="4304" xr3:uid="{49C0BE52-14FC-4E13-A4A8-6D1D089D4EF5}" name="Column4294" dataDxfId="12163"/>
    <tableColumn id="4305" xr3:uid="{FB59D712-B4D7-435E-88E2-86C36D8FE442}" name="Column4295" dataDxfId="12162"/>
    <tableColumn id="4306" xr3:uid="{842DFEFB-52E3-4202-B2B7-EC41E0ACE6C5}" name="Column4296" dataDxfId="12161"/>
    <tableColumn id="4307" xr3:uid="{09554FBB-B0D5-4F49-BBEA-CDD4BDDEB586}" name="Column4297" dataDxfId="12160"/>
    <tableColumn id="4308" xr3:uid="{0C671C14-949B-4575-8D1C-53D0EDF529A4}" name="Column4298" dataDxfId="12159"/>
    <tableColumn id="4309" xr3:uid="{3182FEAC-D198-4346-9018-EAF390F8C8F6}" name="Column4299" dataDxfId="12158"/>
    <tableColumn id="4310" xr3:uid="{49197E0D-CB3B-483E-9E9B-9D864454CF9F}" name="Column4300" dataDxfId="12157"/>
    <tableColumn id="4311" xr3:uid="{0CF3B869-7370-461B-BC88-8E7445563317}" name="Column4301" dataDxfId="12156"/>
    <tableColumn id="4312" xr3:uid="{C6328A0A-648B-4223-B78E-5A647373DF09}" name="Column4302" dataDxfId="12155"/>
    <tableColumn id="4313" xr3:uid="{40161A96-A9EB-4E82-8F67-2185C3991D98}" name="Column4303" dataDxfId="12154"/>
    <tableColumn id="4314" xr3:uid="{B8B984E9-32E5-4D86-9F68-AB65458DC2D8}" name="Column4304" dataDxfId="12153"/>
    <tableColumn id="4315" xr3:uid="{AEF57E64-6B4E-41FC-B19F-1FC723AE6765}" name="Column4305" dataDxfId="12152"/>
    <tableColumn id="4316" xr3:uid="{025A224D-A96E-4453-B1B4-8EE59F360551}" name="Column4306" dataDxfId="12151"/>
    <tableColumn id="4317" xr3:uid="{A01B07A7-FC93-4A79-9A2C-2245F890CD53}" name="Column4307" dataDxfId="12150"/>
    <tableColumn id="4318" xr3:uid="{9CB164E5-1E28-4A2E-9C8F-FB566A3BC830}" name="Column4308" dataDxfId="12149"/>
    <tableColumn id="4319" xr3:uid="{D5C8C8BF-1F6A-43F9-A959-05CF56B872B9}" name="Column4309" dataDxfId="12148"/>
    <tableColumn id="4320" xr3:uid="{29B5573C-A5CB-4746-B724-BF4B04AD51A9}" name="Column4310" dataDxfId="12147"/>
    <tableColumn id="4321" xr3:uid="{EE3FCD7C-C9E6-4AF1-9F5E-449F43EAD56B}" name="Column4311" dataDxfId="12146"/>
    <tableColumn id="4322" xr3:uid="{E78DE536-70E2-44A4-B6CC-1554710C581F}" name="Column4312" dataDxfId="12145"/>
    <tableColumn id="4323" xr3:uid="{344DCBBF-37B8-4844-9936-D80F65CC1D43}" name="Column4313" dataDxfId="12144"/>
    <tableColumn id="4324" xr3:uid="{137D3B49-7AC3-4229-AA76-7CA8A5F458B0}" name="Column4314" dataDxfId="12143"/>
    <tableColumn id="4325" xr3:uid="{4D09DE22-DBC2-4D2F-8E92-12D91D53A539}" name="Column4315" dataDxfId="12142"/>
    <tableColumn id="4326" xr3:uid="{1F03DE41-91DA-4E64-A90B-9CBD495386F0}" name="Column4316" dataDxfId="12141"/>
    <tableColumn id="4327" xr3:uid="{F7AEA55D-C3CD-4162-BB60-963CD38E4BB0}" name="Column4317" dataDxfId="12140"/>
    <tableColumn id="4328" xr3:uid="{34D35D21-0372-4614-B315-F7E01D7DC588}" name="Column4318" dataDxfId="12139"/>
    <tableColumn id="4329" xr3:uid="{197239DB-CBD6-4AC7-B751-7870CDE1E7AF}" name="Column4319" dataDxfId="12138"/>
    <tableColumn id="4330" xr3:uid="{39B613A5-9313-497B-BF61-6204D3F82AD0}" name="Column4320" dataDxfId="12137"/>
    <tableColumn id="4331" xr3:uid="{584AE82A-C366-4F90-A607-C3F72A858F3C}" name="Column4321" dataDxfId="12136"/>
    <tableColumn id="4332" xr3:uid="{6BF5B80E-DBAC-43E3-8BE2-1C7A473196BC}" name="Column4322" dataDxfId="12135"/>
    <tableColumn id="4333" xr3:uid="{1D2EFB84-6AF8-4BB7-875F-0220F3AA0FEC}" name="Column4323" dataDxfId="12134"/>
    <tableColumn id="4334" xr3:uid="{BB12073F-A6D1-4272-9803-CCEEEC60927D}" name="Column4324" dataDxfId="12133"/>
    <tableColumn id="4335" xr3:uid="{73A8378F-A102-4356-BADE-3E2410FF4BB8}" name="Column4325" dataDxfId="12132"/>
    <tableColumn id="4336" xr3:uid="{13D2C2D3-F93C-4C3B-ADED-A36233B5E295}" name="Column4326" dataDxfId="12131"/>
    <tableColumn id="4337" xr3:uid="{604B5A1C-14BB-4F60-B086-8CAB44E50E24}" name="Column4327" dataDxfId="12130"/>
    <tableColumn id="4338" xr3:uid="{A97B10D8-14C3-4A03-8D6D-4A5E1D478A7E}" name="Column4328" dataDxfId="12129"/>
    <tableColumn id="4339" xr3:uid="{47640336-F9D3-447D-9A57-69A359D2D446}" name="Column4329" dataDxfId="12128"/>
    <tableColumn id="4340" xr3:uid="{11C9C5C1-22A5-4C86-9366-F82379973DB8}" name="Column4330" dataDxfId="12127"/>
    <tableColumn id="4341" xr3:uid="{AC4A6DAA-4E34-4509-BF40-6B70782CD784}" name="Column4331" dataDxfId="12126"/>
    <tableColumn id="4342" xr3:uid="{85EF2F23-2A3A-4CD6-B1B4-0126CB578C82}" name="Column4332" dataDxfId="12125"/>
    <tableColumn id="4343" xr3:uid="{DEDB51A0-C346-4593-97C6-22DEA722459B}" name="Column4333" dataDxfId="12124"/>
    <tableColumn id="4344" xr3:uid="{2E5C7003-E6D1-4A4E-A7EC-B67E32395A22}" name="Column4334" dataDxfId="12123"/>
    <tableColumn id="4345" xr3:uid="{AA4AA377-7750-4A93-8AA3-D57A86381709}" name="Column4335" dataDxfId="12122"/>
    <tableColumn id="4346" xr3:uid="{BCEE9F39-7AF6-46AD-A36E-F2ADB4AED71C}" name="Column4336" dataDxfId="12121"/>
    <tableColumn id="4347" xr3:uid="{C5E69A78-EA24-4E9E-8C23-60F2301447EE}" name="Column4337" dataDxfId="12120"/>
    <tableColumn id="4348" xr3:uid="{DE50C247-102E-4DE1-BF22-8CE976B4CCCC}" name="Column4338" dataDxfId="12119"/>
    <tableColumn id="4349" xr3:uid="{0337241A-9F9E-4CC9-87A3-FA6D68E6D63B}" name="Column4339" dataDxfId="12118"/>
    <tableColumn id="4350" xr3:uid="{F105B676-6740-4F46-B2DC-081FA32B9EB0}" name="Column4340" dataDxfId="12117"/>
    <tableColumn id="4351" xr3:uid="{4AA4040A-74C7-4039-B510-48289914A375}" name="Column4341" dataDxfId="12116"/>
    <tableColumn id="4352" xr3:uid="{B583B1E7-8B27-44B2-B34E-93E9CC54A56D}" name="Column4342" dataDxfId="12115"/>
    <tableColumn id="4353" xr3:uid="{EAF2B661-39BA-4B1C-AF38-B66E98EF5EC8}" name="Column4343" dataDxfId="12114"/>
    <tableColumn id="4354" xr3:uid="{E096CC2C-B715-4425-A8DA-25A3084ACC0C}" name="Column4344" dataDxfId="12113"/>
    <tableColumn id="4355" xr3:uid="{612CC979-683F-4B7A-85C1-131834376A2B}" name="Column4345" dataDxfId="12112"/>
    <tableColumn id="4356" xr3:uid="{C5898FC7-9300-4105-BD64-B7880188C373}" name="Column4346" dataDxfId="12111"/>
    <tableColumn id="4357" xr3:uid="{6E8B6543-E048-44FF-873F-47E28BAC5A29}" name="Column4347" dataDxfId="12110"/>
    <tableColumn id="4358" xr3:uid="{35BA6D96-A224-42FC-AE18-C8C33C1B5866}" name="Column4348" dataDxfId="12109"/>
    <tableColumn id="4359" xr3:uid="{E957EF1D-8FBC-4EDB-829D-D31EC63E2B14}" name="Column4349" dataDxfId="12108"/>
    <tableColumn id="4360" xr3:uid="{6054D65F-0C6E-4D73-8870-DFBB7CEE5505}" name="Column4350" dataDxfId="12107"/>
    <tableColumn id="4361" xr3:uid="{92393428-88BA-431C-BEEF-6A68AEB78044}" name="Column4351" dataDxfId="12106"/>
    <tableColumn id="4362" xr3:uid="{238BF5D8-E9D9-455C-9E30-145214AB19E0}" name="Column4352" dataDxfId="12105"/>
    <tableColumn id="4363" xr3:uid="{37666FB2-87F0-44B7-BA0D-98278B7EE946}" name="Column4353" dataDxfId="12104"/>
    <tableColumn id="4364" xr3:uid="{EEF85674-D8E1-4216-B8F0-AA278AFCA02A}" name="Column4354" dataDxfId="12103"/>
    <tableColumn id="4365" xr3:uid="{ECDA8D88-127E-4CA1-81D0-3494A509020F}" name="Column4355" dataDxfId="12102"/>
    <tableColumn id="4366" xr3:uid="{E7B67F50-D039-406F-BC1F-1B6ED5B17E09}" name="Column4356" dataDxfId="12101"/>
    <tableColumn id="4367" xr3:uid="{E1760EEF-E756-445C-BCC7-AAC617D6E8C6}" name="Column4357" dataDxfId="12100"/>
    <tableColumn id="4368" xr3:uid="{0B74207D-D903-473B-9C08-CB54CA1EAA46}" name="Column4358" dataDxfId="12099"/>
    <tableColumn id="4369" xr3:uid="{A6DC73EA-5DD8-471F-82FC-5AE413B70A0C}" name="Column4359" dataDxfId="12098"/>
    <tableColumn id="4370" xr3:uid="{A3E6F0F9-5BE6-43F1-8ED3-62D9BDA3257C}" name="Column4360" dataDxfId="12097"/>
    <tableColumn id="4371" xr3:uid="{3BFA1D5A-98AE-4DEA-8ED5-71E8362C68C3}" name="Column4361" dataDxfId="12096"/>
    <tableColumn id="4372" xr3:uid="{BF3C0CFA-74EC-4C57-A933-9032866240F1}" name="Column4362" dataDxfId="12095"/>
    <tableColumn id="4373" xr3:uid="{5F4DE9FA-1BF9-4141-937A-EB9DFAA77783}" name="Column4363" dataDxfId="12094"/>
    <tableColumn id="4374" xr3:uid="{B2C0CB42-045A-4092-A703-0FAEA0656EB9}" name="Column4364" dataDxfId="12093"/>
    <tableColumn id="4375" xr3:uid="{18638093-5270-4C85-89C7-98DA0EC30B1D}" name="Column4365" dataDxfId="12092"/>
    <tableColumn id="4376" xr3:uid="{3B7D323E-093A-40B4-9736-82CC09ED04AF}" name="Column4366" dataDxfId="12091"/>
    <tableColumn id="4377" xr3:uid="{FFC42858-01CA-482F-8F66-C816FE3C293C}" name="Column4367" dataDxfId="12090"/>
    <tableColumn id="4378" xr3:uid="{2B1E1669-C57B-4320-A2F0-664ECB17C36F}" name="Column4368" dataDxfId="12089"/>
    <tableColumn id="4379" xr3:uid="{E8026539-3D5E-4696-BF2A-8AA738F7E961}" name="Column4369" dataDxfId="12088"/>
    <tableColumn id="4380" xr3:uid="{AB954FDB-1FEC-4BA3-BED3-00F205A9E30F}" name="Column4370" dataDxfId="12087"/>
    <tableColumn id="4381" xr3:uid="{E339B55B-26E6-4531-ABD3-99C219138BA5}" name="Column4371" dataDxfId="12086"/>
    <tableColumn id="4382" xr3:uid="{1A13EC46-F96B-45C9-9B4A-4F12F63429AF}" name="Column4372" dataDxfId="12085"/>
    <tableColumn id="4383" xr3:uid="{62B8CBCC-699D-4B23-8E9A-E23EA1ED87D9}" name="Column4373" dataDxfId="12084"/>
    <tableColumn id="4384" xr3:uid="{A6C3ACCA-EC2F-450A-B934-4B001BDEA481}" name="Column4374" dataDxfId="12083"/>
    <tableColumn id="4385" xr3:uid="{2D7E31A8-9216-4ED1-8BB9-E77D5947C0BF}" name="Column4375" dataDxfId="12082"/>
    <tableColumn id="4386" xr3:uid="{F845D84A-8ED9-4BB4-87CF-4278E897C391}" name="Column4376" dataDxfId="12081"/>
    <tableColumn id="4387" xr3:uid="{2CDA6F7D-2310-4DDE-B199-750EAE7678D0}" name="Column4377" dataDxfId="12080"/>
    <tableColumn id="4388" xr3:uid="{481FD247-0AD0-46CA-8338-5BA978B7C6C2}" name="Column4378" dataDxfId="12079"/>
    <tableColumn id="4389" xr3:uid="{85BEACBD-ACA9-4B66-B6CD-BF671C1026BB}" name="Column4379" dataDxfId="12078"/>
    <tableColumn id="4390" xr3:uid="{BCD64345-026F-4CF4-B177-594DB1266280}" name="Column4380" dataDxfId="12077"/>
    <tableColumn id="4391" xr3:uid="{F2159FFC-D650-4308-9E12-2A386BF70B2F}" name="Column4381" dataDxfId="12076"/>
    <tableColumn id="4392" xr3:uid="{845D9EBB-C0A4-4AC5-9279-AA8F05D45150}" name="Column4382" dataDxfId="12075"/>
    <tableColumn id="4393" xr3:uid="{7D476784-7033-4B01-AAD9-F3FAE9F68489}" name="Column4383" dataDxfId="12074"/>
    <tableColumn id="4394" xr3:uid="{E9FCA09C-B368-4AE5-A0B8-0EFE4FB9019E}" name="Column4384" dataDxfId="12073"/>
    <tableColumn id="4395" xr3:uid="{251999DD-0FF5-4836-8783-FA19CCD36D46}" name="Column4385" dataDxfId="12072"/>
    <tableColumn id="4396" xr3:uid="{4B44F7EC-2829-4FCA-864C-95705BD5D68E}" name="Column4386" dataDxfId="12071"/>
    <tableColumn id="4397" xr3:uid="{C08F6C42-5E68-434E-B23C-BC00FD2B0173}" name="Column4387" dataDxfId="12070"/>
    <tableColumn id="4398" xr3:uid="{5E6B146D-A4EC-4455-B2E2-D9AC7D9103FB}" name="Column4388" dataDxfId="12069"/>
    <tableColumn id="4399" xr3:uid="{D5CD54C3-AAA0-48F1-8F46-5A63FAF90D5A}" name="Column4389" dataDxfId="12068"/>
    <tableColumn id="4400" xr3:uid="{95AF35D0-5924-4E40-BC59-6FA1B41D7A93}" name="Column4390" dataDxfId="12067"/>
    <tableColumn id="4401" xr3:uid="{3354A030-5ECE-45ED-833B-CF1FB6CD723F}" name="Column4391" dataDxfId="12066"/>
    <tableColumn id="4402" xr3:uid="{33C32C2C-A049-46BF-AC17-76CC76C99932}" name="Column4392" dataDxfId="12065"/>
    <tableColumn id="4403" xr3:uid="{3784D0E6-89AD-46E0-83E2-D9CA4A2DE09D}" name="Column4393" dataDxfId="12064"/>
    <tableColumn id="4404" xr3:uid="{681697E6-6440-4396-86E0-1065448393AB}" name="Column4394" dataDxfId="12063"/>
    <tableColumn id="4405" xr3:uid="{9FD44091-65EB-47E3-A644-F72FA7DFB6B2}" name="Column4395" dataDxfId="12062"/>
    <tableColumn id="4406" xr3:uid="{05E32062-927B-4B1A-9313-36842489DFAD}" name="Column4396" dataDxfId="12061"/>
    <tableColumn id="4407" xr3:uid="{DF8BEE98-3C85-4CA9-B75D-CA20352C6CBE}" name="Column4397" dataDxfId="12060"/>
    <tableColumn id="4408" xr3:uid="{09C8DEB5-D3FD-421B-914A-21FCA6A49DAE}" name="Column4398" dataDxfId="12059"/>
    <tableColumn id="4409" xr3:uid="{DA257DEB-C93F-4A06-9A7A-733F23AFC0C7}" name="Column4399" dataDxfId="12058"/>
    <tableColumn id="4410" xr3:uid="{72A9C67F-CA7B-4ED8-906C-DD36C86B7ACD}" name="Column4400" dataDxfId="12057"/>
    <tableColumn id="4411" xr3:uid="{84203C48-B56E-4B9D-BF58-17F4B14DD0BE}" name="Column4401" dataDxfId="12056"/>
    <tableColumn id="4412" xr3:uid="{D010BA54-3D50-4F1C-9B43-726975C86179}" name="Column4402" dataDxfId="12055"/>
    <tableColumn id="4413" xr3:uid="{FBFA4963-0B86-4430-9CD4-F9FA372C205F}" name="Column4403" dataDxfId="12054"/>
    <tableColumn id="4414" xr3:uid="{04C4DD03-13E4-47AA-AD05-4F5EAA8D1966}" name="Column4404" dataDxfId="12053"/>
    <tableColumn id="4415" xr3:uid="{2F165A28-61C8-458B-B97D-D758BD1C2C00}" name="Column4405" dataDxfId="12052"/>
    <tableColumn id="4416" xr3:uid="{4D447400-1B80-47D0-B9AA-1D2CE23C0C18}" name="Column4406" dataDxfId="12051"/>
    <tableColumn id="4417" xr3:uid="{C353EF61-4861-470D-9FCD-A017A780D832}" name="Column4407" dataDxfId="12050"/>
    <tableColumn id="4418" xr3:uid="{14D1CC0F-5226-44EA-B598-22251FF198E6}" name="Column4408" dataDxfId="12049"/>
    <tableColumn id="4419" xr3:uid="{80CEDDD3-EB4E-4C1C-AD0F-65CE2DAE49FF}" name="Column4409" dataDxfId="12048"/>
    <tableColumn id="4420" xr3:uid="{3E87AEB8-0A4B-44E0-BA96-413807E3C00F}" name="Column4410" dataDxfId="12047"/>
    <tableColumn id="4421" xr3:uid="{DCC4F197-6C93-45DC-B7A9-AA929D50C1B2}" name="Column4411" dataDxfId="12046"/>
    <tableColumn id="4422" xr3:uid="{0A4C6532-CA8D-4E49-B3BD-5FCDF3142276}" name="Column4412" dataDxfId="12045"/>
    <tableColumn id="4423" xr3:uid="{74576FDB-4DB4-450F-B337-E6D2727DBF49}" name="Column4413" dataDxfId="12044"/>
    <tableColumn id="4424" xr3:uid="{8D5C4949-3818-49FE-8755-4E0578BD42C4}" name="Column4414" dataDxfId="12043"/>
    <tableColumn id="4425" xr3:uid="{4A6F9A86-6F13-4137-A67B-A669804DBD5E}" name="Column4415" dataDxfId="12042"/>
    <tableColumn id="4426" xr3:uid="{E160F374-2F55-4233-B61B-87A188876AFE}" name="Column4416" dataDxfId="12041"/>
    <tableColumn id="4427" xr3:uid="{79248E02-CEB5-49EF-BB7C-21ED5A42F5FB}" name="Column4417" dataDxfId="12040"/>
    <tableColumn id="4428" xr3:uid="{2E0B9CDB-D940-443C-8187-729811EBF80C}" name="Column4418" dataDxfId="12039"/>
    <tableColumn id="4429" xr3:uid="{D01FD4F7-35D0-471B-8C5F-ADAE1ED1504C}" name="Column4419" dataDxfId="12038"/>
    <tableColumn id="4430" xr3:uid="{089E6DD0-6FE9-4CE0-BF17-F00CDBFBA25D}" name="Column4420" dataDxfId="12037"/>
    <tableColumn id="4431" xr3:uid="{78A90275-85CF-4572-964E-876D1CEF1C74}" name="Column4421" dataDxfId="12036"/>
    <tableColumn id="4432" xr3:uid="{345A72CB-F071-4AA6-B5C8-63B5C45D4327}" name="Column4422" dataDxfId="12035"/>
    <tableColumn id="4433" xr3:uid="{67A853C6-1CE7-4514-ABB6-1E904136DC66}" name="Column4423" dataDxfId="12034"/>
    <tableColumn id="4434" xr3:uid="{E650DA33-0E27-496A-91AD-67DB0F2B09BB}" name="Column4424" dataDxfId="12033"/>
    <tableColumn id="4435" xr3:uid="{7A0451E6-3AFE-4BBF-9453-2BB619D0A2A3}" name="Column4425" dataDxfId="12032"/>
    <tableColumn id="4436" xr3:uid="{DF49EBA5-6D23-4475-9070-0AD984FAEF13}" name="Column4426" dataDxfId="12031"/>
    <tableColumn id="4437" xr3:uid="{E0A03087-6104-42FB-BC2B-AC40DB9C2FC3}" name="Column4427" dataDxfId="12030"/>
    <tableColumn id="4438" xr3:uid="{3850C2A9-77AD-4AB5-A4F2-02867707966A}" name="Column4428" dataDxfId="12029"/>
    <tableColumn id="4439" xr3:uid="{64D266A7-6E8A-454C-8368-55546F12924D}" name="Column4429" dataDxfId="12028"/>
    <tableColumn id="4440" xr3:uid="{278C88D7-C045-4407-B3D2-E6DB9D1FA1FD}" name="Column4430" dataDxfId="12027"/>
    <tableColumn id="4441" xr3:uid="{5B269E74-89E0-47A0-9596-8A3D33A5A591}" name="Column4431" dataDxfId="12026"/>
    <tableColumn id="4442" xr3:uid="{39C4DCA2-84D5-4CD9-8CFF-E5619AF31BF4}" name="Column4432" dataDxfId="12025"/>
    <tableColumn id="4443" xr3:uid="{36BA536A-3412-446F-A70A-CBA7218448FD}" name="Column4433" dataDxfId="12024"/>
    <tableColumn id="4444" xr3:uid="{930D1BC6-25B0-4817-ADD6-E0B6F7980B28}" name="Column4434" dataDxfId="12023"/>
    <tableColumn id="4445" xr3:uid="{6782F6B7-22FD-430D-B3A3-398997C80520}" name="Column4435" dataDxfId="12022"/>
    <tableColumn id="4446" xr3:uid="{32D76FF5-F1F3-4908-949F-8B7C951551E9}" name="Column4436" dataDxfId="12021"/>
    <tableColumn id="4447" xr3:uid="{49C727DC-5704-49AF-9B78-8B8F27093309}" name="Column4437" dataDxfId="12020"/>
    <tableColumn id="4448" xr3:uid="{C656C067-81E5-4FD2-8B91-E364A6407BE2}" name="Column4438" dataDxfId="12019"/>
    <tableColumn id="4449" xr3:uid="{B88BC4F5-5C7A-4A8E-870A-A7E4BFBA1C0E}" name="Column4439" dataDxfId="12018"/>
    <tableColumn id="4450" xr3:uid="{FECCC080-D70A-4F53-8966-80924E33C21C}" name="Column4440" dataDxfId="12017"/>
    <tableColumn id="4451" xr3:uid="{B75596E4-BCC4-4AB0-A401-D78DFEB88F6E}" name="Column4441" dataDxfId="12016"/>
    <tableColumn id="4452" xr3:uid="{D9F28592-0234-4697-93EF-D9E82E3B48F1}" name="Column4442" dataDxfId="12015"/>
    <tableColumn id="4453" xr3:uid="{5A4E5048-6BBF-443D-8D96-A35EF941D2F0}" name="Column4443" dataDxfId="12014"/>
    <tableColumn id="4454" xr3:uid="{DA319C3C-FE8C-45F2-B9A5-8CF6BF4468C5}" name="Column4444" dataDxfId="12013"/>
    <tableColumn id="4455" xr3:uid="{FFDB2822-5952-485D-AD25-7340ACD68D18}" name="Column4445" dataDxfId="12012"/>
    <tableColumn id="4456" xr3:uid="{FC82ADA3-26C1-44E3-A287-33E610186DE8}" name="Column4446" dataDxfId="12011"/>
    <tableColumn id="4457" xr3:uid="{B7ED1837-B360-4F1E-A583-A8F146C8AD68}" name="Column4447" dataDxfId="12010"/>
    <tableColumn id="4458" xr3:uid="{494C47BD-190F-4D83-AB8A-F52BF816797F}" name="Column4448" dataDxfId="12009"/>
    <tableColumn id="4459" xr3:uid="{0F0F8631-8FC0-4236-8225-EEFDB766F742}" name="Column4449" dataDxfId="12008"/>
    <tableColumn id="4460" xr3:uid="{2AD20F6E-46DD-458C-AD6D-27C56C9C7520}" name="Column4450" dataDxfId="12007"/>
    <tableColumn id="4461" xr3:uid="{496F4B9E-2EB1-4ABA-A12D-2883A5727906}" name="Column4451" dataDxfId="12006"/>
    <tableColumn id="4462" xr3:uid="{195B17F3-3AF2-4A81-84FB-CCB8DBBA2984}" name="Column4452" dataDxfId="12005"/>
    <tableColumn id="4463" xr3:uid="{1A2C6B2B-EA36-4D28-9D3A-1E6956D227AD}" name="Column4453" dataDxfId="12004"/>
    <tableColumn id="4464" xr3:uid="{08BC9D44-0CA7-4F7F-9076-D20593CA5F18}" name="Column4454" dataDxfId="12003"/>
    <tableColumn id="4465" xr3:uid="{2C6CDA35-1386-4BD1-8630-10B1E82B9906}" name="Column4455" dataDxfId="12002"/>
    <tableColumn id="4466" xr3:uid="{C56EA09B-FA4C-4B5A-AF17-CFE10539A0CA}" name="Column4456" dataDxfId="12001"/>
    <tableColumn id="4467" xr3:uid="{736E84E9-75DE-48F1-9EFB-4BA4EF78D252}" name="Column4457" dataDxfId="12000"/>
    <tableColumn id="4468" xr3:uid="{F8E47D74-F9A3-430B-91F1-6BD152CCB9CD}" name="Column4458" dataDxfId="11999"/>
    <tableColumn id="4469" xr3:uid="{8C8092E4-C91D-4A3D-A397-D9D13A6EAF28}" name="Column4459" dataDxfId="11998"/>
    <tableColumn id="4470" xr3:uid="{3913E01A-D8A6-4951-8299-4E88B32419AC}" name="Column4460" dataDxfId="11997"/>
    <tableColumn id="4471" xr3:uid="{17731974-4A30-4D50-BABB-3EBD9C167966}" name="Column4461" dataDxfId="11996"/>
    <tableColumn id="4472" xr3:uid="{5438F421-EC95-44B5-AF06-438C48980EF5}" name="Column4462" dataDxfId="11995"/>
    <tableColumn id="4473" xr3:uid="{B3334B07-7D83-45A3-89BA-DB62A5264BE0}" name="Column4463" dataDxfId="11994"/>
    <tableColumn id="4474" xr3:uid="{66C354AF-B7A3-46DD-B310-E4C7A36953EF}" name="Column4464" dataDxfId="11993"/>
    <tableColumn id="4475" xr3:uid="{A328A797-AD36-4336-96CD-BBF5C908A364}" name="Column4465" dataDxfId="11992"/>
    <tableColumn id="4476" xr3:uid="{E7C5BF65-86A3-47B7-97A3-116B4FC9BAC1}" name="Column4466" dataDxfId="11991"/>
    <tableColumn id="4477" xr3:uid="{381C68D0-C2DE-4757-A1DC-1D704725EA94}" name="Column4467" dataDxfId="11990"/>
    <tableColumn id="4478" xr3:uid="{29CCB1E0-BB64-4BC0-A0B8-D74A3ED45AE6}" name="Column4468" dataDxfId="11989"/>
    <tableColumn id="4479" xr3:uid="{5D30BBE8-D0BD-4409-BB0B-748205068C06}" name="Column4469" dataDxfId="11988"/>
    <tableColumn id="4480" xr3:uid="{4BF735E5-AF5B-4DD5-A130-A2FA08AEF44C}" name="Column4470" dataDxfId="11987"/>
    <tableColumn id="4481" xr3:uid="{AB5FE776-85BC-4EA8-8698-4D42170AF96C}" name="Column4471" dataDxfId="11986"/>
    <tableColumn id="4482" xr3:uid="{D26774D1-BCDC-4AD3-B5D0-FC66D7298746}" name="Column4472" dataDxfId="11985"/>
    <tableColumn id="4483" xr3:uid="{8BB90A10-2CA5-4F57-9538-0F0AFA8AA430}" name="Column4473" dataDxfId="11984"/>
    <tableColumn id="4484" xr3:uid="{38652539-34F1-415D-B940-934956DF8265}" name="Column4474" dataDxfId="11983"/>
    <tableColumn id="4485" xr3:uid="{429E9156-1BA0-4B25-ABD4-E2F66A5ED4A7}" name="Column4475" dataDxfId="11982"/>
    <tableColumn id="4486" xr3:uid="{9EDBCC28-7837-448A-9DE9-7571CDECB16C}" name="Column4476" dataDxfId="11981"/>
    <tableColumn id="4487" xr3:uid="{B30616AF-DAE2-40B0-843A-58854EBFBE5C}" name="Column4477" dataDxfId="11980"/>
    <tableColumn id="4488" xr3:uid="{D2205931-B476-468C-852C-3DEFDEF7CCA3}" name="Column4478" dataDxfId="11979"/>
    <tableColumn id="4489" xr3:uid="{37CE04C0-6E68-4A47-9CA6-E4BF5D31F5D0}" name="Column4479" dataDxfId="11978"/>
    <tableColumn id="4490" xr3:uid="{D5F9D7EB-3BB9-4851-AF30-6211DC4BFB27}" name="Column4480" dataDxfId="11977"/>
    <tableColumn id="4491" xr3:uid="{F52AED4F-07A3-4CFA-B6A2-B7E5536900BE}" name="Column4481" dataDxfId="11976"/>
    <tableColumn id="4492" xr3:uid="{4A73B808-0252-4DF1-B463-83581F5F346B}" name="Column4482" dataDxfId="11975"/>
    <tableColumn id="4493" xr3:uid="{BC39E490-163C-482E-A68E-3B9E508BA603}" name="Column4483" dataDxfId="11974"/>
    <tableColumn id="4494" xr3:uid="{AD351628-EDB4-4CD3-BFA2-E78EDCEA8B3F}" name="Column4484" dataDxfId="11973"/>
    <tableColumn id="4495" xr3:uid="{E47980ED-86CC-4903-A716-6499897082D7}" name="Column4485" dataDxfId="11972"/>
    <tableColumn id="4496" xr3:uid="{1776DF54-3D85-4DF4-8075-CA334BF45B1F}" name="Column4486" dataDxfId="11971"/>
    <tableColumn id="4497" xr3:uid="{972B1200-68C7-4FEE-A192-61E9114F7388}" name="Column4487" dataDxfId="11970"/>
    <tableColumn id="4498" xr3:uid="{93102A92-6941-41B8-A2E8-447347C7B5FC}" name="Column4488" dataDxfId="11969"/>
    <tableColumn id="4499" xr3:uid="{338AF5C1-7AED-4F67-8A62-529B3D0C30A2}" name="Column4489" dataDxfId="11968"/>
    <tableColumn id="4500" xr3:uid="{514F4CC5-3017-446B-878C-5972DB3B4AFD}" name="Column4490" dataDxfId="11967"/>
    <tableColumn id="4501" xr3:uid="{BD575E9A-A96D-448D-B2F7-F8BF75D1E252}" name="Column4491" dataDxfId="11966"/>
    <tableColumn id="4502" xr3:uid="{A98C3380-1C4F-4FA5-BB0B-A45303270293}" name="Column4492" dataDxfId="11965"/>
    <tableColumn id="4503" xr3:uid="{8BD618A9-489D-4AFA-B6B5-ECB3223E092B}" name="Column4493" dataDxfId="11964"/>
    <tableColumn id="4504" xr3:uid="{B255B4CA-4665-4838-A633-3308446BF8F0}" name="Column4494" dataDxfId="11963"/>
    <tableColumn id="4505" xr3:uid="{3D04D603-62C0-44E7-873D-E5F5018922AE}" name="Column4495" dataDxfId="11962"/>
    <tableColumn id="4506" xr3:uid="{40E998EA-0566-487B-8804-34DD863C61E9}" name="Column4496" dataDxfId="11961"/>
    <tableColumn id="4507" xr3:uid="{4B4CDABC-C6FC-45A0-AEE3-999A48F84154}" name="Column4497" dataDxfId="11960"/>
    <tableColumn id="4508" xr3:uid="{D2062969-412A-4828-BFC1-202237E45EE9}" name="Column4498" dataDxfId="11959"/>
    <tableColumn id="4509" xr3:uid="{EF9525B0-047D-455B-8FC4-A4C0BB14E682}" name="Column4499" dataDxfId="11958"/>
    <tableColumn id="4510" xr3:uid="{4B5D5A5C-69F8-4185-BA21-574E2DB0E86E}" name="Column4500" dataDxfId="11957"/>
    <tableColumn id="4511" xr3:uid="{FB55C644-4CC1-42E3-A0CE-8EE871EA8E1E}" name="Column4501" dataDxfId="11956"/>
    <tableColumn id="4512" xr3:uid="{FC7FCD10-9198-496B-8745-B6639ED1CBD3}" name="Column4502" dataDxfId="11955"/>
    <tableColumn id="4513" xr3:uid="{6A4F350A-20F3-4CAA-83CA-ED06FE9729AA}" name="Column4503" dataDxfId="11954"/>
    <tableColumn id="4514" xr3:uid="{9F113898-F781-46F4-ACB6-E93EF700C1DA}" name="Column4504" dataDxfId="11953"/>
    <tableColumn id="4515" xr3:uid="{49388AAD-14A2-4880-AB24-E7BEE6D6C0A5}" name="Column4505" dataDxfId="11952"/>
    <tableColumn id="4516" xr3:uid="{39C10494-B58C-4873-8456-1DC8969477BF}" name="Column4506" dataDxfId="11951"/>
    <tableColumn id="4517" xr3:uid="{60C871F4-C038-4336-828F-BB5CDDEF8F23}" name="Column4507" dataDxfId="11950"/>
    <tableColumn id="4518" xr3:uid="{FAFCA222-8A72-4C54-85B4-7DA60374057A}" name="Column4508" dataDxfId="11949"/>
    <tableColumn id="4519" xr3:uid="{CBFD60EC-E986-47F2-B8AE-43C1F5E54454}" name="Column4509" dataDxfId="11948"/>
    <tableColumn id="4520" xr3:uid="{76618C72-6DBB-45B1-917C-7A0312036E45}" name="Column4510" dataDxfId="11947"/>
    <tableColumn id="4521" xr3:uid="{66AD6828-359A-42AA-B36B-C37780ECA40E}" name="Column4511" dataDxfId="11946"/>
    <tableColumn id="4522" xr3:uid="{4A46EC6B-BCD7-44FA-8448-6581CC4CFB49}" name="Column4512" dataDxfId="11945"/>
    <tableColumn id="4523" xr3:uid="{5D8033E4-B587-4814-8270-CB411097E272}" name="Column4513" dataDxfId="11944"/>
    <tableColumn id="4524" xr3:uid="{AC60A6CB-E874-4B2E-9426-BD739BB6D27F}" name="Column4514" dataDxfId="11943"/>
    <tableColumn id="4525" xr3:uid="{A8A6F1E8-29B9-409E-8458-2B911E99104E}" name="Column4515" dataDxfId="11942"/>
    <tableColumn id="4526" xr3:uid="{DF1702AB-5E65-40CE-8039-C7453BDD97BB}" name="Column4516" dataDxfId="11941"/>
    <tableColumn id="4527" xr3:uid="{C5CE9F6B-DBF1-4FD8-B1CB-7C548FA90A9C}" name="Column4517" dataDxfId="11940"/>
    <tableColumn id="4528" xr3:uid="{20BA41DA-2DED-47D5-87A2-F25EC9889D36}" name="Column4518" dataDxfId="11939"/>
    <tableColumn id="4529" xr3:uid="{AAEC9382-A2F2-4657-8EDC-9E7A601335A0}" name="Column4519" dataDxfId="11938"/>
    <tableColumn id="4530" xr3:uid="{18B2BEA8-614C-4F92-8B85-8944AD94D614}" name="Column4520" dataDxfId="11937"/>
    <tableColumn id="4531" xr3:uid="{14F2AB28-34A1-42F6-AC74-B2B81990C9FA}" name="Column4521" dataDxfId="11936"/>
    <tableColumn id="4532" xr3:uid="{47CA582F-3637-4F96-85F3-C0A797940F04}" name="Column4522" dataDxfId="11935"/>
    <tableColumn id="4533" xr3:uid="{B55D68C6-1915-44F7-AAEF-E0FA44C19BDF}" name="Column4523" dataDxfId="11934"/>
    <tableColumn id="4534" xr3:uid="{063B11BF-5F3D-46E6-B93A-9E4D06804A1B}" name="Column4524" dataDxfId="11933"/>
    <tableColumn id="4535" xr3:uid="{39E18D0C-1C51-4736-AF4A-796ECD576F97}" name="Column4525" dataDxfId="11932"/>
    <tableColumn id="4536" xr3:uid="{206394A7-D084-4411-8AA7-2194A2B57E0A}" name="Column4526" dataDxfId="11931"/>
    <tableColumn id="4537" xr3:uid="{84FA6D83-DD2B-45E7-99BA-627200FBB8FE}" name="Column4527" dataDxfId="11930"/>
    <tableColumn id="4538" xr3:uid="{8C64488F-D506-40AB-AA11-7BD31AFB9418}" name="Column4528" dataDxfId="11929"/>
    <tableColumn id="4539" xr3:uid="{DAD8126A-105B-4B29-B9C1-F7E61C62E9BD}" name="Column4529" dataDxfId="11928"/>
    <tableColumn id="4540" xr3:uid="{2A947E5C-8942-430E-94F4-D9003AFF018A}" name="Column4530" dataDxfId="11927"/>
    <tableColumn id="4541" xr3:uid="{ADF8A716-4C56-4F7D-99DD-A3F7BA28F6FD}" name="Column4531" dataDxfId="11926"/>
    <tableColumn id="4542" xr3:uid="{C6C5A8E8-D74D-4EF8-8DD2-E37D3093E6FA}" name="Column4532" dataDxfId="11925"/>
    <tableColumn id="4543" xr3:uid="{7EB0D572-5B17-4AA3-9640-86B2B0BC08C0}" name="Column4533" dataDxfId="11924"/>
    <tableColumn id="4544" xr3:uid="{401CA410-A9B6-4627-AA11-8B0B4E819D47}" name="Column4534" dataDxfId="11923"/>
    <tableColumn id="4545" xr3:uid="{73CA115D-50FA-4C46-AF5C-FC800EFFEB07}" name="Column4535" dataDxfId="11922"/>
    <tableColumn id="4546" xr3:uid="{A4F1FE06-8B1E-4A4C-8252-1957C9A829B5}" name="Column4536" dataDxfId="11921"/>
    <tableColumn id="4547" xr3:uid="{6095AE83-D76A-4847-8548-B4F68E2989C3}" name="Column4537" dataDxfId="11920"/>
    <tableColumn id="4548" xr3:uid="{B45344A4-E2A1-4FAB-8E75-A1F8FF9B833B}" name="Column4538" dataDxfId="11919"/>
    <tableColumn id="4549" xr3:uid="{36224FC2-E9C7-43C0-BCCD-A93EE4F93943}" name="Column4539" dataDxfId="11918"/>
    <tableColumn id="4550" xr3:uid="{14D36D10-60A7-4056-B43C-9754004D1147}" name="Column4540" dataDxfId="11917"/>
    <tableColumn id="4551" xr3:uid="{0FE902D4-D343-4469-8A69-31B4DEF09977}" name="Column4541" dataDxfId="11916"/>
    <tableColumn id="4552" xr3:uid="{158F2C11-C958-4C19-8DE6-E7715D4584CA}" name="Column4542" dataDxfId="11915"/>
    <tableColumn id="4553" xr3:uid="{E60B1CC7-7B2B-454E-8615-BD14F7A46602}" name="Column4543" dataDxfId="11914"/>
    <tableColumn id="4554" xr3:uid="{1A16C694-8FD9-4BE6-95AD-D17E8DC35AAA}" name="Column4544" dataDxfId="11913"/>
    <tableColumn id="4555" xr3:uid="{EC9DD62D-0186-444D-9274-8E912D47D750}" name="Column4545" dataDxfId="11912"/>
    <tableColumn id="4556" xr3:uid="{E8553457-8650-4DA5-84BA-A3E88AD6C265}" name="Column4546" dataDxfId="11911"/>
    <tableColumn id="4557" xr3:uid="{5E72ED30-5D3D-4EC0-A6F4-40F217DE37E8}" name="Column4547" dataDxfId="11910"/>
    <tableColumn id="4558" xr3:uid="{748A025D-BA05-4CD2-A2D0-0E1E2043DB68}" name="Column4548" dataDxfId="11909"/>
    <tableColumn id="4559" xr3:uid="{B29E33E0-09A2-476E-BC84-1121A52DCECC}" name="Column4549" dataDxfId="11908"/>
    <tableColumn id="4560" xr3:uid="{2DB86432-946F-4341-BBB7-EACFC60875BA}" name="Column4550" dataDxfId="11907"/>
    <tableColumn id="4561" xr3:uid="{D3CC534A-ECD5-49C3-8F44-D3C4DE7DFF42}" name="Column4551" dataDxfId="11906"/>
    <tableColumn id="4562" xr3:uid="{DEA47B05-7DDF-4992-84A3-9829CAD9073B}" name="Column4552" dataDxfId="11905"/>
    <tableColumn id="4563" xr3:uid="{0798AD74-549D-40B0-9E56-482191EE6122}" name="Column4553" dataDxfId="11904"/>
    <tableColumn id="4564" xr3:uid="{BEC697FC-D06E-4F3B-8746-366F52269FE9}" name="Column4554" dataDxfId="11903"/>
    <tableColumn id="4565" xr3:uid="{4D242A11-DE31-4BA6-A794-10189A4520E5}" name="Column4555" dataDxfId="11902"/>
    <tableColumn id="4566" xr3:uid="{8B35B984-FF2E-4A8D-B00A-2FA1FAFAA7AB}" name="Column4556" dataDxfId="11901"/>
    <tableColumn id="4567" xr3:uid="{68EB3031-2A10-48A8-9805-37F063576863}" name="Column4557" dataDxfId="11900"/>
    <tableColumn id="4568" xr3:uid="{668F69C7-4521-45D1-A1F6-EBA0B264EA0C}" name="Column4558" dataDxfId="11899"/>
    <tableColumn id="4569" xr3:uid="{277BC2FF-CE93-4B11-96E4-8CB02F2EAAB6}" name="Column4559" dataDxfId="11898"/>
    <tableColumn id="4570" xr3:uid="{F08CA665-93F4-4C6E-9D1A-716A3564223A}" name="Column4560" dataDxfId="11897"/>
    <tableColumn id="4571" xr3:uid="{7E97988E-E073-4DE5-846E-B973C80D89EF}" name="Column4561" dataDxfId="11896"/>
    <tableColumn id="4572" xr3:uid="{37B051AA-0A99-4A6D-8C84-1DD7B598F152}" name="Column4562" dataDxfId="11895"/>
    <tableColumn id="4573" xr3:uid="{C4A24D01-FC74-44AE-B40F-18DF40997575}" name="Column4563" dataDxfId="11894"/>
    <tableColumn id="4574" xr3:uid="{876E0183-0CC6-4D9C-B550-FF7DF9D4954A}" name="Column4564" dataDxfId="11893"/>
    <tableColumn id="4575" xr3:uid="{970D0F1E-6142-490C-9C0A-0AA9554AE2FE}" name="Column4565" dataDxfId="11892"/>
    <tableColumn id="4576" xr3:uid="{B2A0A316-71E6-49FD-8F84-A2B20DA0593E}" name="Column4566" dataDxfId="11891"/>
    <tableColumn id="4577" xr3:uid="{765D7FFD-2523-43D1-9AC2-328BEAC676F4}" name="Column4567" dataDxfId="11890"/>
    <tableColumn id="4578" xr3:uid="{4BDFE255-1D80-43DF-8394-E3236763DA02}" name="Column4568" dataDxfId="11889"/>
    <tableColumn id="4579" xr3:uid="{388CE186-0EEF-4A80-959A-C66D75A601C8}" name="Column4569" dataDxfId="11888"/>
    <tableColumn id="4580" xr3:uid="{F0F7A7A5-261B-4A26-AC11-2AEC2D414EF3}" name="Column4570" dataDxfId="11887"/>
    <tableColumn id="4581" xr3:uid="{3FD525E5-799E-4A7F-9092-F9E42C5DDF2D}" name="Column4571" dataDxfId="11886"/>
    <tableColumn id="4582" xr3:uid="{DC8FF120-4B25-45DB-B1A8-CEAA3920BAF7}" name="Column4572" dataDxfId="11885"/>
    <tableColumn id="4583" xr3:uid="{76E813A8-394C-4731-9BB6-29DE39CC65F7}" name="Column4573" dataDxfId="11884"/>
    <tableColumn id="4584" xr3:uid="{EE9BDFE1-035A-4D5D-960A-A45561C8E969}" name="Column4574" dataDxfId="11883"/>
    <tableColumn id="4585" xr3:uid="{9924AC76-3A8A-4A39-B643-2ACF0BF1B5BA}" name="Column4575" dataDxfId="11882"/>
    <tableColumn id="4586" xr3:uid="{A86EBC7E-B0D8-4B74-8A82-4CB28F5B8478}" name="Column4576" dataDxfId="11881"/>
    <tableColumn id="4587" xr3:uid="{644829BC-F5A1-4A84-A5A6-62AF13547C1C}" name="Column4577" dataDxfId="11880"/>
    <tableColumn id="4588" xr3:uid="{FF136DC1-2B7B-4A3F-85FF-3ABAA42C1141}" name="Column4578" dataDxfId="11879"/>
    <tableColumn id="4589" xr3:uid="{5C91CDCF-71D9-4D3C-9319-10899801002D}" name="Column4579" dataDxfId="11878"/>
    <tableColumn id="4590" xr3:uid="{02FA99FD-DEB5-4997-AEFD-B5152B857996}" name="Column4580" dataDxfId="11877"/>
    <tableColumn id="4591" xr3:uid="{A932E923-D77D-43CC-B5D8-B1BC43934D36}" name="Column4581" dataDxfId="11876"/>
    <tableColumn id="4592" xr3:uid="{71B3B52C-E599-488E-9DB0-3F3240704B09}" name="Column4582" dataDxfId="11875"/>
    <tableColumn id="4593" xr3:uid="{4C6012FA-3920-4B07-95A4-EFEAF0D4C154}" name="Column4583" dataDxfId="11874"/>
    <tableColumn id="4594" xr3:uid="{2D401405-E17F-4ADE-A8AF-B7DD76809F56}" name="Column4584" dataDxfId="11873"/>
    <tableColumn id="4595" xr3:uid="{2500DB1D-A4FE-4309-849C-5F745B96DB3D}" name="Column4585" dataDxfId="11872"/>
    <tableColumn id="4596" xr3:uid="{D4620B40-B65B-41E9-8E15-A3B1958E31B6}" name="Column4586" dataDxfId="11871"/>
    <tableColumn id="4597" xr3:uid="{365847C9-C279-4DF9-AC51-CFA6F43EF379}" name="Column4587" dataDxfId="11870"/>
    <tableColumn id="4598" xr3:uid="{93461BC7-E71A-4699-8EDB-6937F13FE5B0}" name="Column4588" dataDxfId="11869"/>
    <tableColumn id="4599" xr3:uid="{EEAFDEC6-0C2A-4870-AD06-E660F2E92531}" name="Column4589" dataDxfId="11868"/>
    <tableColumn id="4600" xr3:uid="{AF9CC49E-E50A-413B-92A6-7C508D89256E}" name="Column4590" dataDxfId="11867"/>
    <tableColumn id="4601" xr3:uid="{96147A10-3307-4778-9495-A0ECAC49A4C6}" name="Column4591" dataDxfId="11866"/>
    <tableColumn id="4602" xr3:uid="{CA00C74D-06F1-4650-A3BE-E45F9B9E3376}" name="Column4592" dataDxfId="11865"/>
    <tableColumn id="4603" xr3:uid="{DE18DF75-B89F-4768-AC01-BFE42BF7E036}" name="Column4593" dataDxfId="11864"/>
    <tableColumn id="4604" xr3:uid="{E867AAEB-A110-4322-B389-F50E2962D978}" name="Column4594" dataDxfId="11863"/>
    <tableColumn id="4605" xr3:uid="{5C5D891F-CEDC-4E85-911A-CB64ED8EBF5D}" name="Column4595" dataDxfId="11862"/>
    <tableColumn id="4606" xr3:uid="{34162A7B-34D6-4F26-9B87-375B6DEB3B8F}" name="Column4596" dataDxfId="11861"/>
    <tableColumn id="4607" xr3:uid="{211C7845-8EDF-4D0E-9DBC-6EF978D5D979}" name="Column4597" dataDxfId="11860"/>
    <tableColumn id="4608" xr3:uid="{D86C0BC4-877F-401C-90B9-A6028C5DC52A}" name="Column4598" dataDxfId="11859"/>
    <tableColumn id="4609" xr3:uid="{6D147E68-2EB7-46CF-B225-6B1DCDBDB254}" name="Column4599" dataDxfId="11858"/>
    <tableColumn id="4610" xr3:uid="{0251AB84-34A9-422A-86E9-500C288B0A66}" name="Column4600" dataDxfId="11857"/>
    <tableColumn id="4611" xr3:uid="{F7A035E2-903E-4B45-971D-B79723B2437A}" name="Column4601" dataDxfId="11856"/>
    <tableColumn id="4612" xr3:uid="{6BCA8881-8C63-491F-A5A4-0E54DD1B24B9}" name="Column4602" dataDxfId="11855"/>
    <tableColumn id="4613" xr3:uid="{261650FF-D5AD-4322-ACC0-0EA79F6C1266}" name="Column4603" dataDxfId="11854"/>
    <tableColumn id="4614" xr3:uid="{3616A9B0-9E38-48C0-A7E5-9BBE12DF48E3}" name="Column4604" dataDxfId="11853"/>
    <tableColumn id="4615" xr3:uid="{16ABD3BB-1DB8-4135-9950-4EAE9337F072}" name="Column4605" dataDxfId="11852"/>
    <tableColumn id="4616" xr3:uid="{26B843A6-86C8-4241-95A7-376338B534F4}" name="Column4606" dataDxfId="11851"/>
    <tableColumn id="4617" xr3:uid="{A3C20C88-81A4-456E-96C1-B321CAF1B78B}" name="Column4607" dataDxfId="11850"/>
    <tableColumn id="4618" xr3:uid="{5BCD9D95-D040-4549-8A74-909BFC27A77D}" name="Column4608" dataDxfId="11849"/>
    <tableColumn id="4619" xr3:uid="{F7804858-F968-4468-B096-97447F68BFD1}" name="Column4609" dataDxfId="11848"/>
    <tableColumn id="4620" xr3:uid="{71C89D11-E954-4D6A-9F5B-ACFE7D9B6EEE}" name="Column4610" dataDxfId="11847"/>
    <tableColumn id="4621" xr3:uid="{0C032807-3593-41BC-8C3B-B2A512C4764A}" name="Column4611" dataDxfId="11846"/>
    <tableColumn id="4622" xr3:uid="{C7CDB67F-889F-490A-9B95-1FD526460102}" name="Column4612" dataDxfId="11845"/>
    <tableColumn id="4623" xr3:uid="{21421CFA-DBBB-434D-BB9B-B8C4AE1E46C4}" name="Column4613" dataDxfId="11844"/>
    <tableColumn id="4624" xr3:uid="{4FF515EE-0478-4314-8040-42F564B80C41}" name="Column4614" dataDxfId="11843"/>
    <tableColumn id="4625" xr3:uid="{DDABE4E3-5D07-4A7D-A9CC-AC7070319529}" name="Column4615" dataDxfId="11842"/>
    <tableColumn id="4626" xr3:uid="{F405D241-1D52-4EB9-AAF2-2CA507AD1C64}" name="Column4616" dataDxfId="11841"/>
    <tableColumn id="4627" xr3:uid="{74E8EB79-31E7-4A4F-AAA4-C1B2C753C099}" name="Column4617" dataDxfId="11840"/>
    <tableColumn id="4628" xr3:uid="{90F2421A-5653-48B7-AC84-9B1599CBB2BA}" name="Column4618" dataDxfId="11839"/>
    <tableColumn id="4629" xr3:uid="{D120FA63-951A-49DD-B12F-E21B6918E86C}" name="Column4619" dataDxfId="11838"/>
    <tableColumn id="4630" xr3:uid="{FC0109BE-55AE-4A25-826F-A6E7EE67B0F9}" name="Column4620" dataDxfId="11837"/>
    <tableColumn id="4631" xr3:uid="{C50E6BAE-EC54-4058-971C-71BBD23546A5}" name="Column4621" dataDxfId="11836"/>
    <tableColumn id="4632" xr3:uid="{D3759FA6-7ED7-4B92-B83C-1B66BABC3BF8}" name="Column4622" dataDxfId="11835"/>
    <tableColumn id="4633" xr3:uid="{8F3A34A9-7C72-4FCF-B5FF-A99A902D1E67}" name="Column4623" dataDxfId="11834"/>
    <tableColumn id="4634" xr3:uid="{65CD5FFC-0A2B-4AE0-9723-89469F622617}" name="Column4624" dataDxfId="11833"/>
    <tableColumn id="4635" xr3:uid="{DE3C3224-9CC9-4B4B-A985-E2BDEC2A2E39}" name="Column4625" dataDxfId="11832"/>
    <tableColumn id="4636" xr3:uid="{7326AA78-B99C-469D-B956-95B0F6047B9B}" name="Column4626" dataDxfId="11831"/>
    <tableColumn id="4637" xr3:uid="{08AC526E-4861-4B2C-8FEB-E1083904F07A}" name="Column4627" dataDxfId="11830"/>
    <tableColumn id="4638" xr3:uid="{9C7431D5-BE22-4094-95CE-014C872EF2E8}" name="Column4628" dataDxfId="11829"/>
    <tableColumn id="4639" xr3:uid="{1E99E560-E5F7-487F-9EB2-6B0C7D6D184F}" name="Column4629" dataDxfId="11828"/>
    <tableColumn id="4640" xr3:uid="{5D067278-86B0-4B27-B5DD-06AACED5E087}" name="Column4630" dataDxfId="11827"/>
    <tableColumn id="4641" xr3:uid="{A4C26829-F56B-4235-98E5-4E713AF0A966}" name="Column4631" dataDxfId="11826"/>
    <tableColumn id="4642" xr3:uid="{0760681E-3713-496E-8ACD-F20E5C21B806}" name="Column4632" dataDxfId="11825"/>
    <tableColumn id="4643" xr3:uid="{ADA95AA7-F7A7-4CBF-BE9A-765AC370F30B}" name="Column4633" dataDxfId="11824"/>
    <tableColumn id="4644" xr3:uid="{5CA8BCCC-9834-4BA9-A154-33BC51E35780}" name="Column4634" dataDxfId="11823"/>
    <tableColumn id="4645" xr3:uid="{23EC4F08-36D8-41A7-BE19-FC61849AE2E3}" name="Column4635" dataDxfId="11822"/>
    <tableColumn id="4646" xr3:uid="{2048A152-1E97-47A8-813F-A9056810F9A7}" name="Column4636" dataDxfId="11821"/>
    <tableColumn id="4647" xr3:uid="{22BCFA86-E274-40D9-A88A-110361F2DFBC}" name="Column4637" dataDxfId="11820"/>
    <tableColumn id="4648" xr3:uid="{67A8F595-3621-4047-BAEA-F0EC146770E4}" name="Column4638" dataDxfId="11819"/>
    <tableColumn id="4649" xr3:uid="{31B4444E-37EC-44FF-BD1D-A1166DF62416}" name="Column4639" dataDxfId="11818"/>
    <tableColumn id="4650" xr3:uid="{D6CFB6DA-CF80-4F00-A1A6-CCAE14E1AAFD}" name="Column4640" dataDxfId="11817"/>
    <tableColumn id="4651" xr3:uid="{96A8D467-5F96-49A8-93FB-7C1F432EC4BF}" name="Column4641" dataDxfId="11816"/>
    <tableColumn id="4652" xr3:uid="{FB5AF9D1-0DA7-46D0-9310-8665488566C4}" name="Column4642" dataDxfId="11815"/>
    <tableColumn id="4653" xr3:uid="{C5DD9405-120F-47D6-8307-64B78F5391A0}" name="Column4643" dataDxfId="11814"/>
    <tableColumn id="4654" xr3:uid="{D0A65778-A716-40BF-897E-A591CEB0C8DF}" name="Column4644" dataDxfId="11813"/>
    <tableColumn id="4655" xr3:uid="{4D6C089C-F938-4A22-A065-3B5C52DB5BFC}" name="Column4645" dataDxfId="11812"/>
    <tableColumn id="4656" xr3:uid="{0FF32C9E-DA57-43C5-AE76-E14A393DD2DC}" name="Column4646" dataDxfId="11811"/>
    <tableColumn id="4657" xr3:uid="{A2553DB9-7831-4EA5-91F7-94DDA0B5F9CF}" name="Column4647" dataDxfId="11810"/>
    <tableColumn id="4658" xr3:uid="{38A20B93-45C9-488F-9933-D05B1F550E80}" name="Column4648" dataDxfId="11809"/>
    <tableColumn id="4659" xr3:uid="{3A598A04-39EA-4718-9EDF-C3CE98FB3F2E}" name="Column4649" dataDxfId="11808"/>
    <tableColumn id="4660" xr3:uid="{02BB7496-5400-453D-8EAD-411101775D3C}" name="Column4650" dataDxfId="11807"/>
    <tableColumn id="4661" xr3:uid="{3F2E65D3-139F-42EC-B5B9-5D83897B2832}" name="Column4651" dataDxfId="11806"/>
    <tableColumn id="4662" xr3:uid="{F19EA735-FC36-4916-90A0-7F8EC768CD53}" name="Column4652" dataDxfId="11805"/>
    <tableColumn id="4663" xr3:uid="{625ED207-C611-4A54-B2D9-7CCEC8F40E30}" name="Column4653" dataDxfId="11804"/>
    <tableColumn id="4664" xr3:uid="{5553CCEB-E0C2-40C9-B243-91BCE0F50EBD}" name="Column4654" dataDxfId="11803"/>
    <tableColumn id="4665" xr3:uid="{E28C1412-D6BA-47DE-B9EB-93CD0C4B815F}" name="Column4655" dataDxfId="11802"/>
    <tableColumn id="4666" xr3:uid="{32203982-5E02-4CEC-A9CD-2624EC727C50}" name="Column4656" dataDxfId="11801"/>
    <tableColumn id="4667" xr3:uid="{D59FC3E9-DACC-4E82-98A3-A335066EB61C}" name="Column4657" dataDxfId="11800"/>
    <tableColumn id="4668" xr3:uid="{0F6F39C6-7B1F-45EA-B3EC-E252B4E59EDE}" name="Column4658" dataDxfId="11799"/>
    <tableColumn id="4669" xr3:uid="{4DEEA573-0428-440B-97F2-60F58AA32AD7}" name="Column4659" dataDxfId="11798"/>
    <tableColumn id="4670" xr3:uid="{490F11E5-A7F5-449E-AF12-ADA1F12E6F78}" name="Column4660" dataDxfId="11797"/>
    <tableColumn id="4671" xr3:uid="{2DA553CE-B22C-46F7-81A3-CF8C53051EE2}" name="Column4661" dataDxfId="11796"/>
    <tableColumn id="4672" xr3:uid="{D64A6DFD-D91B-4273-966E-F6148EB8C89D}" name="Column4662" dataDxfId="11795"/>
    <tableColumn id="4673" xr3:uid="{380790DF-3B6F-4771-A0E1-CE71ECDF55AC}" name="Column4663" dataDxfId="11794"/>
    <tableColumn id="4674" xr3:uid="{C370B7D6-58B2-49A8-A39F-05FD010E9E65}" name="Column4664" dataDxfId="11793"/>
    <tableColumn id="4675" xr3:uid="{23747139-D4FD-42E4-95AA-EC6AD23C528F}" name="Column4665" dataDxfId="11792"/>
    <tableColumn id="4676" xr3:uid="{060BEDEF-2C20-4EAA-89E6-39691ACDDC20}" name="Column4666" dataDxfId="11791"/>
    <tableColumn id="4677" xr3:uid="{35AD2A1A-6761-4461-A120-3A853B1DB061}" name="Column4667" dataDxfId="11790"/>
    <tableColumn id="4678" xr3:uid="{E924431D-7250-4B94-8A12-C1E3C46A4EA4}" name="Column4668" dataDxfId="11789"/>
    <tableColumn id="4679" xr3:uid="{C72E2687-6DB4-4397-945C-A3B0DF6656E2}" name="Column4669" dataDxfId="11788"/>
    <tableColumn id="4680" xr3:uid="{F4E8B65E-8D25-4D26-9DCE-516FB60D41B1}" name="Column4670" dataDxfId="11787"/>
    <tableColumn id="4681" xr3:uid="{E9E63057-7A71-4E57-A561-01F0B9AD4E3A}" name="Column4671" dataDxfId="11786"/>
    <tableColumn id="4682" xr3:uid="{FE3C2C01-5700-4CEE-8A39-7B0170DDC660}" name="Column4672" dataDxfId="11785"/>
    <tableColumn id="4683" xr3:uid="{93E02967-6142-4763-A75A-59C03D0ED5C4}" name="Column4673" dataDxfId="11784"/>
    <tableColumn id="4684" xr3:uid="{A07256A7-17D9-4186-BEDF-05511B44397C}" name="Column4674" dataDxfId="11783"/>
    <tableColumn id="4685" xr3:uid="{DC1C5FA1-9CB8-4554-B253-758F50F2E976}" name="Column4675" dataDxfId="11782"/>
    <tableColumn id="4686" xr3:uid="{4F4BD149-2386-4E45-A3E3-5331AAD2B9BD}" name="Column4676" dataDxfId="11781"/>
    <tableColumn id="4687" xr3:uid="{CBDA0626-C41B-4DB2-91D0-C73EA55B17B0}" name="Column4677" dataDxfId="11780"/>
    <tableColumn id="4688" xr3:uid="{0A7D1FD1-788C-4DA9-8842-C322791E987E}" name="Column4678" dataDxfId="11779"/>
    <tableColumn id="4689" xr3:uid="{1DC09CB7-7A1F-43C9-8775-B367C2EA2E29}" name="Column4679" dataDxfId="11778"/>
    <tableColumn id="4690" xr3:uid="{562A2861-E998-463D-8635-A944F8FDF6DB}" name="Column4680" dataDxfId="11777"/>
    <tableColumn id="4691" xr3:uid="{477232DB-AE25-4263-96B0-79AC522DA1DA}" name="Column4681" dataDxfId="11776"/>
    <tableColumn id="4692" xr3:uid="{8C434327-C174-4137-A6C8-BA3A776827AD}" name="Column4682" dataDxfId="11775"/>
    <tableColumn id="4693" xr3:uid="{53EB0052-9716-4EFB-AA0E-1B46CFFB2C02}" name="Column4683" dataDxfId="11774"/>
    <tableColumn id="4694" xr3:uid="{53EEC3CB-21DD-4FA2-BCC5-67181C68EFDA}" name="Column4684" dataDxfId="11773"/>
    <tableColumn id="4695" xr3:uid="{0592F967-8A1D-4C8E-A2A2-6F359E6BB204}" name="Column4685" dataDxfId="11772"/>
    <tableColumn id="4696" xr3:uid="{E67A10E7-7FDB-4F74-BAE2-6152402C52A4}" name="Column4686" dataDxfId="11771"/>
    <tableColumn id="4697" xr3:uid="{AC9FF369-CFFF-4780-8C6F-4A7F132617B4}" name="Column4687" dataDxfId="11770"/>
    <tableColumn id="4698" xr3:uid="{A8D39133-4EBC-4024-8507-B7D60EDEDC5B}" name="Column4688" dataDxfId="11769"/>
    <tableColumn id="4699" xr3:uid="{57CBF853-2CA9-41FB-BB8A-39B5416276E1}" name="Column4689" dataDxfId="11768"/>
    <tableColumn id="4700" xr3:uid="{219BC2BF-4E80-44B1-8F98-758D87655033}" name="Column4690" dataDxfId="11767"/>
    <tableColumn id="4701" xr3:uid="{D5936E36-5149-4DE2-871C-8B0F0EF9BFE0}" name="Column4691" dataDxfId="11766"/>
    <tableColumn id="4702" xr3:uid="{4CAB2A38-7EEA-4267-B06E-243E43DAB50B}" name="Column4692" dataDxfId="11765"/>
    <tableColumn id="4703" xr3:uid="{8DAEE16B-0E61-4CB2-9733-D69D7BCBFB9F}" name="Column4693" dataDxfId="11764"/>
    <tableColumn id="4704" xr3:uid="{B9A7BAF8-BF97-4658-8D23-AF75BC9F9BED}" name="Column4694" dataDxfId="11763"/>
    <tableColumn id="4705" xr3:uid="{1F88B7C4-68CF-432F-A1D6-31B03EBA222A}" name="Column4695" dataDxfId="11762"/>
    <tableColumn id="4706" xr3:uid="{B33A6675-5307-4951-A720-E35930434CD6}" name="Column4696" dataDxfId="11761"/>
    <tableColumn id="4707" xr3:uid="{E5FF497D-E6DA-4FCF-8F59-6CCB538AF7D4}" name="Column4697" dataDxfId="11760"/>
    <tableColumn id="4708" xr3:uid="{4CB092BB-9EF7-4A10-904B-4CC1E5BAA606}" name="Column4698" dataDxfId="11759"/>
    <tableColumn id="4709" xr3:uid="{C6BA40F6-2362-4A54-B177-35D83FECBEA9}" name="Column4699" dataDxfId="11758"/>
    <tableColumn id="4710" xr3:uid="{EA79CE66-FA14-4473-BCD2-B6D6101A30B0}" name="Column4700" dataDxfId="11757"/>
    <tableColumn id="4711" xr3:uid="{604F0F68-82E6-46B9-A88A-2E7DC7A22C9B}" name="Column4701" dataDxfId="11756"/>
    <tableColumn id="4712" xr3:uid="{951E2B02-87E2-4D9B-97FC-E604454D1A74}" name="Column4702" dataDxfId="11755"/>
    <tableColumn id="4713" xr3:uid="{E41DEDEB-7C53-482F-B85B-94496CCD5835}" name="Column4703" dataDxfId="11754"/>
    <tableColumn id="4714" xr3:uid="{A5AFD8B5-0F57-43C2-A337-92C42DA3DE04}" name="Column4704" dataDxfId="11753"/>
    <tableColumn id="4715" xr3:uid="{B4A8D27E-0E6E-4346-8232-9F117017E99B}" name="Column4705" dataDxfId="11752"/>
    <tableColumn id="4716" xr3:uid="{C898317E-85A3-44B4-8D00-D3C16AA7B679}" name="Column4706" dataDxfId="11751"/>
    <tableColumn id="4717" xr3:uid="{07C44BC1-422C-4839-ADE7-F4AA645D9E3C}" name="Column4707" dataDxfId="11750"/>
    <tableColumn id="4718" xr3:uid="{F3759529-6411-4651-BE78-5D8116E70517}" name="Column4708" dataDxfId="11749"/>
    <tableColumn id="4719" xr3:uid="{AEED0B92-7066-49C5-A07A-A06C92FA3155}" name="Column4709" dataDxfId="11748"/>
    <tableColumn id="4720" xr3:uid="{AC660566-9285-4DC3-9081-CEEC83468F2C}" name="Column4710" dataDxfId="11747"/>
    <tableColumn id="4721" xr3:uid="{A2B4FDBA-C408-40EE-A00F-EA997C0FD5B4}" name="Column4711" dataDxfId="11746"/>
    <tableColumn id="4722" xr3:uid="{C6592A72-56BE-445D-B992-B7E6649F2DE2}" name="Column4712" dataDxfId="11745"/>
    <tableColumn id="4723" xr3:uid="{8AA09AC0-C9F6-4094-991E-BD481AF4C6C5}" name="Column4713" dataDxfId="11744"/>
    <tableColumn id="4724" xr3:uid="{CBF4E6C2-EF16-4BE6-A9B6-229C4632D7E5}" name="Column4714" dataDxfId="11743"/>
    <tableColumn id="4725" xr3:uid="{BFF78AC0-A3D7-4A92-8061-C56845EE8B83}" name="Column4715" dataDxfId="11742"/>
    <tableColumn id="4726" xr3:uid="{CD6E443A-7F62-442C-9AC3-5934A4E117BE}" name="Column4716" dataDxfId="11741"/>
    <tableColumn id="4727" xr3:uid="{6CD0D75B-6808-4BF3-AD44-39FEDC606451}" name="Column4717" dataDxfId="11740"/>
    <tableColumn id="4728" xr3:uid="{4D4DF2D6-105D-40D2-BC4D-FC14AFB4FC9A}" name="Column4718" dataDxfId="11739"/>
    <tableColumn id="4729" xr3:uid="{CB980B40-ED3A-40C1-A79B-74143018A6F6}" name="Column4719" dataDxfId="11738"/>
    <tableColumn id="4730" xr3:uid="{C521979A-A391-4B38-83C9-5BA39ABCA0EE}" name="Column4720" dataDxfId="11737"/>
    <tableColumn id="4731" xr3:uid="{5044EF5B-6896-46E1-ADC5-17486592081B}" name="Column4721" dataDxfId="11736"/>
    <tableColumn id="4732" xr3:uid="{4607A268-754A-42F4-A7BD-EAC975BB534F}" name="Column4722" dataDxfId="11735"/>
    <tableColumn id="4733" xr3:uid="{3D4BBF95-2150-477A-9F68-56A50DBB75AD}" name="Column4723" dataDxfId="11734"/>
    <tableColumn id="4734" xr3:uid="{14C371C5-26BC-46D7-996A-A6FE86E3FD8D}" name="Column4724" dataDxfId="11733"/>
    <tableColumn id="4735" xr3:uid="{D43B4B93-9ECC-4260-99E4-4B684B89890C}" name="Column4725" dataDxfId="11732"/>
    <tableColumn id="4736" xr3:uid="{D56A700F-66F9-4418-ADBE-1B39B02D9E6F}" name="Column4726" dataDxfId="11731"/>
    <tableColumn id="4737" xr3:uid="{9000F8E6-CCB9-4C9F-9019-25B7E9B01EBB}" name="Column4727" dataDxfId="11730"/>
    <tableColumn id="4738" xr3:uid="{B1F32127-4730-4428-A620-E52B7F14CC20}" name="Column4728" dataDxfId="11729"/>
    <tableColumn id="4739" xr3:uid="{A4DDE97A-711F-4A66-8398-519B3E2F7254}" name="Column4729" dataDxfId="11728"/>
    <tableColumn id="4740" xr3:uid="{1C528D4C-D6C8-4D9F-BB17-2CF68D97EF80}" name="Column4730" dataDxfId="11727"/>
    <tableColumn id="4741" xr3:uid="{7E4880D5-8F2B-417A-B064-F5FA6A5C83C9}" name="Column4731" dataDxfId="11726"/>
    <tableColumn id="4742" xr3:uid="{9769ABBA-5F78-432D-A15C-1935CC48CBD9}" name="Column4732" dataDxfId="11725"/>
    <tableColumn id="4743" xr3:uid="{62C9987F-6200-490F-9406-1975B17DB750}" name="Column4733" dataDxfId="11724"/>
    <tableColumn id="4744" xr3:uid="{0951BDB4-0246-486F-820C-79FA3A1DAB41}" name="Column4734" dataDxfId="11723"/>
    <tableColumn id="4745" xr3:uid="{F50613AA-EE41-4F0E-85DB-33FA40C0466F}" name="Column4735" dataDxfId="11722"/>
    <tableColumn id="4746" xr3:uid="{E75DD94D-4804-4416-85A9-FEEF4F0E5A48}" name="Column4736" dataDxfId="11721"/>
    <tableColumn id="4747" xr3:uid="{4C7D8458-B8B8-40DC-86DB-3E668BDFFE75}" name="Column4737" dataDxfId="11720"/>
    <tableColumn id="4748" xr3:uid="{D14627EB-A789-4961-BECF-4F853F8974D4}" name="Column4738" dataDxfId="11719"/>
    <tableColumn id="4749" xr3:uid="{533C2721-1461-4645-8321-9B1412373E28}" name="Column4739" dataDxfId="11718"/>
    <tableColumn id="4750" xr3:uid="{8ABB36F0-8770-40B3-8ACE-D83EE7843CB9}" name="Column4740" dataDxfId="11717"/>
    <tableColumn id="4751" xr3:uid="{CEB47DD6-0F01-4036-83E4-1FAFB4C916D1}" name="Column4741" dataDxfId="11716"/>
    <tableColumn id="4752" xr3:uid="{195F7B97-259F-48A9-95E2-10F7CD4C031F}" name="Column4742" dataDxfId="11715"/>
    <tableColumn id="4753" xr3:uid="{4867B39F-166E-4D5F-B23B-16F7B6807CB1}" name="Column4743" dataDxfId="11714"/>
    <tableColumn id="4754" xr3:uid="{7C1A51DF-6A0D-4988-861B-B2A52DD58CC1}" name="Column4744" dataDxfId="11713"/>
    <tableColumn id="4755" xr3:uid="{64CD999D-74ED-42A2-8AB5-73746B245F87}" name="Column4745" dataDxfId="11712"/>
    <tableColumn id="4756" xr3:uid="{7403E038-2C61-4192-83B6-3F380C318463}" name="Column4746" dataDxfId="11711"/>
    <tableColumn id="4757" xr3:uid="{171DBB7E-2DA2-4427-83A4-33CAAFD0B57C}" name="Column4747" dataDxfId="11710"/>
    <tableColumn id="4758" xr3:uid="{F896C348-D664-47FB-A84E-4F85716286B5}" name="Column4748" dataDxfId="11709"/>
    <tableColumn id="4759" xr3:uid="{EDC46624-75A7-4E48-A32F-EC45AD7FD53E}" name="Column4749" dataDxfId="11708"/>
    <tableColumn id="4760" xr3:uid="{87F44224-CAB6-459A-964C-825804683208}" name="Column4750" dataDxfId="11707"/>
    <tableColumn id="4761" xr3:uid="{174D5488-82A5-4A9D-BD40-26BF73F088D0}" name="Column4751" dataDxfId="11706"/>
    <tableColumn id="4762" xr3:uid="{B17231E8-BFE9-4821-B635-1DA6C237FD65}" name="Column4752" dataDxfId="11705"/>
    <tableColumn id="4763" xr3:uid="{FB4493B3-D3F3-4C14-9198-B58BF7C6CC93}" name="Column4753" dataDxfId="11704"/>
    <tableColumn id="4764" xr3:uid="{5631AA55-75B0-4CDE-A0B1-260811F16B7A}" name="Column4754" dataDxfId="11703"/>
    <tableColumn id="4765" xr3:uid="{5AD55674-2840-42E9-95D1-CBD545FC50D0}" name="Column4755" dataDxfId="11702"/>
    <tableColumn id="4766" xr3:uid="{94DAC232-1157-4D80-B368-5DCAE13272FB}" name="Column4756" dataDxfId="11701"/>
    <tableColumn id="4767" xr3:uid="{FF32D303-E09C-4A6A-924D-138B3EA7C6BD}" name="Column4757" dataDxfId="11700"/>
    <tableColumn id="4768" xr3:uid="{4E5648CB-184F-4013-B212-289504E94021}" name="Column4758" dataDxfId="11699"/>
    <tableColumn id="4769" xr3:uid="{44D09491-21F2-4036-837C-195D042244B9}" name="Column4759" dataDxfId="11698"/>
    <tableColumn id="4770" xr3:uid="{784DF73E-ACAB-4B2D-A839-1C1269A3A767}" name="Column4760" dataDxfId="11697"/>
    <tableColumn id="4771" xr3:uid="{135F2749-3A3A-42FE-BE97-A2B73A4159E7}" name="Column4761" dataDxfId="11696"/>
    <tableColumn id="4772" xr3:uid="{B83EEFFE-D84E-400E-8195-D7185330733F}" name="Column4762" dataDxfId="11695"/>
    <tableColumn id="4773" xr3:uid="{83B50A8A-D7D1-4E05-A252-775E77698D23}" name="Column4763" dataDxfId="11694"/>
    <tableColumn id="4774" xr3:uid="{6DBBEF31-F353-446F-B7DF-658ECB17C9A3}" name="Column4764" dataDxfId="11693"/>
    <tableColumn id="4775" xr3:uid="{28935AC0-6800-40E1-AB38-3E1AD107FE8B}" name="Column4765" dataDxfId="11692"/>
    <tableColumn id="4776" xr3:uid="{C101EA88-6502-426A-8FDD-3C92E4B73C73}" name="Column4766" dataDxfId="11691"/>
    <tableColumn id="4777" xr3:uid="{D10C8BAB-09C2-4BD7-8EF5-6B9AA50AD24F}" name="Column4767" dataDxfId="11690"/>
    <tableColumn id="4778" xr3:uid="{745B870B-E37B-416C-B7DA-121620504AE6}" name="Column4768" dataDxfId="11689"/>
    <tableColumn id="4779" xr3:uid="{4694BD43-9AE9-468E-9EA4-2CBBC0820EE6}" name="Column4769" dataDxfId="11688"/>
    <tableColumn id="4780" xr3:uid="{F8CE2509-ADF0-402E-BD50-404A4ECF5C4A}" name="Column4770" dataDxfId="11687"/>
    <tableColumn id="4781" xr3:uid="{ADBFF02F-13BE-4169-AFB6-89E7219580AF}" name="Column4771" dataDxfId="11686"/>
    <tableColumn id="4782" xr3:uid="{DF7A57FA-33D5-4C54-8FDF-56BFE5FD2290}" name="Column4772" dataDxfId="11685"/>
    <tableColumn id="4783" xr3:uid="{4ACA5080-C423-412C-A599-73C4F8F62999}" name="Column4773" dataDxfId="11684"/>
    <tableColumn id="4784" xr3:uid="{29E77264-1CE3-461D-9C83-D9880A84BD94}" name="Column4774" dataDxfId="11683"/>
    <tableColumn id="4785" xr3:uid="{0A5DC046-3849-4AE4-B2DD-23BEA3680DC1}" name="Column4775" dataDxfId="11682"/>
    <tableColumn id="4786" xr3:uid="{B3C50D6D-A7FE-4812-B238-4C92325ACD40}" name="Column4776" dataDxfId="11681"/>
    <tableColumn id="4787" xr3:uid="{F62FA4AE-4D0C-4A5E-9521-80B2506A5811}" name="Column4777" dataDxfId="11680"/>
    <tableColumn id="4788" xr3:uid="{7696AA09-B380-49A2-813C-0FB4C0D4A1B3}" name="Column4778" dataDxfId="11679"/>
    <tableColumn id="4789" xr3:uid="{264DE97F-7B98-41C5-A858-9106BD65CA85}" name="Column4779" dataDxfId="11678"/>
    <tableColumn id="4790" xr3:uid="{529BB362-1975-4754-AD74-70AC3E3062C6}" name="Column4780" dataDxfId="11677"/>
    <tableColumn id="4791" xr3:uid="{BDCC6046-EC9C-4801-A38E-03228D08D6F2}" name="Column4781" dataDxfId="11676"/>
    <tableColumn id="4792" xr3:uid="{CF060D81-D670-4767-991D-8D71167CEB99}" name="Column4782" dataDxfId="11675"/>
    <tableColumn id="4793" xr3:uid="{9844A003-1FFE-4659-B5B8-77EB9A281433}" name="Column4783" dataDxfId="11674"/>
    <tableColumn id="4794" xr3:uid="{5AE49D21-5DDC-424A-A934-8F279CD788F6}" name="Column4784" dataDxfId="11673"/>
    <tableColumn id="4795" xr3:uid="{AB2883C9-F8C6-41FE-B56D-AE419BB4E362}" name="Column4785" dataDxfId="11672"/>
    <tableColumn id="4796" xr3:uid="{AC415060-9CFC-4454-A9EC-DA6A2E333B1C}" name="Column4786" dataDxfId="11671"/>
    <tableColumn id="4797" xr3:uid="{B32F01C0-CD42-43A9-B43A-07F49B5B1A03}" name="Column4787" dataDxfId="11670"/>
    <tableColumn id="4798" xr3:uid="{DA012891-376A-4CFD-A08E-C641E0DE495A}" name="Column4788" dataDxfId="11669"/>
    <tableColumn id="4799" xr3:uid="{737DACD7-3064-4749-928E-BB5348974DB2}" name="Column4789" dataDxfId="11668"/>
    <tableColumn id="4800" xr3:uid="{32844CFF-820D-42C0-8375-0B6B9019CC45}" name="Column4790" dataDxfId="11667"/>
    <tableColumn id="4801" xr3:uid="{9D7BF2E9-9CC2-4356-8B32-14DB49684F6C}" name="Column4791" dataDxfId="11666"/>
    <tableColumn id="4802" xr3:uid="{0F8100E0-8EFC-4587-B3C1-2F718F6135E1}" name="Column4792" dataDxfId="11665"/>
    <tableColumn id="4803" xr3:uid="{7EFF2E1F-211C-475D-A66C-966E188E8FBE}" name="Column4793" dataDxfId="11664"/>
    <tableColumn id="4804" xr3:uid="{FF276585-90B5-43D4-8DEC-57D806BD625B}" name="Column4794" dataDxfId="11663"/>
    <tableColumn id="4805" xr3:uid="{1223FB46-245A-453D-9BCB-07FC4ADD4369}" name="Column4795" dataDxfId="11662"/>
    <tableColumn id="4806" xr3:uid="{8459EC7B-D03E-4234-8F42-CB26F4967B12}" name="Column4796" dataDxfId="11661"/>
    <tableColumn id="4807" xr3:uid="{C793C43B-C688-40F3-B83F-16D1BA36B8EC}" name="Column4797" dataDxfId="11660"/>
    <tableColumn id="4808" xr3:uid="{0E605700-A70B-431A-8430-5138DD3D90C3}" name="Column4798" dataDxfId="11659"/>
    <tableColumn id="4809" xr3:uid="{7F247833-D1AC-4468-B51F-0BD7AF2AA27E}" name="Column4799" dataDxfId="11658"/>
    <tableColumn id="4810" xr3:uid="{1F81193A-D899-4596-889E-88C3836023BB}" name="Column4800" dataDxfId="11657"/>
    <tableColumn id="4811" xr3:uid="{D35D38F1-A76C-437B-BBC4-6A868654D665}" name="Column4801" dataDxfId="11656"/>
    <tableColumn id="4812" xr3:uid="{96194C80-23E8-4F53-8491-DA846414851A}" name="Column4802" dataDxfId="11655"/>
    <tableColumn id="4813" xr3:uid="{2D77DF16-BD45-4BC1-9EC3-D57C5D67078E}" name="Column4803" dataDxfId="11654"/>
    <tableColumn id="4814" xr3:uid="{98309376-2112-466E-A0F3-CC19403ADF4A}" name="Column4804" dataDxfId="11653"/>
    <tableColumn id="4815" xr3:uid="{2ACC49E1-5048-4139-B017-B3D4F5689B00}" name="Column4805" dataDxfId="11652"/>
    <tableColumn id="4816" xr3:uid="{3D79722C-028D-4622-97B4-18A7B4FB843E}" name="Column4806" dataDxfId="11651"/>
    <tableColumn id="4817" xr3:uid="{E71593A6-EC69-45FE-BA3D-A712389F4C50}" name="Column4807" dataDxfId="11650"/>
    <tableColumn id="4818" xr3:uid="{0C545B22-D12C-4006-8823-EC417FFB04F2}" name="Column4808" dataDxfId="11649"/>
    <tableColumn id="4819" xr3:uid="{F38F3E60-E78F-4040-9400-8A0F24528696}" name="Column4809" dataDxfId="11648"/>
    <tableColumn id="4820" xr3:uid="{C8220ACA-8BB7-4969-8C05-1FB4C67874CE}" name="Column4810" dataDxfId="11647"/>
    <tableColumn id="4821" xr3:uid="{3E120480-BB22-455D-ACC5-82EB9D05157C}" name="Column4811" dataDxfId="11646"/>
    <tableColumn id="4822" xr3:uid="{0913A368-C59A-4704-9344-D7D61A5AD3BA}" name="Column4812" dataDxfId="11645"/>
    <tableColumn id="4823" xr3:uid="{134CD532-A4F4-4586-904E-F33617914B90}" name="Column4813" dataDxfId="11644"/>
    <tableColumn id="4824" xr3:uid="{CD454500-FCCD-4EE1-BD39-5F2A395C29B6}" name="Column4814" dataDxfId="11643"/>
    <tableColumn id="4825" xr3:uid="{ABA6E256-2242-4B95-A956-D4D25ABD38F5}" name="Column4815" dataDxfId="11642"/>
    <tableColumn id="4826" xr3:uid="{0BD28C2E-3A16-4EDA-9A93-AC8A82A567A5}" name="Column4816" dataDxfId="11641"/>
    <tableColumn id="4827" xr3:uid="{B3B7AEC5-BBD1-4775-BCE7-D0E3588386B1}" name="Column4817" dataDxfId="11640"/>
    <tableColumn id="4828" xr3:uid="{384A9452-585F-4393-B0BA-D48363C66A7C}" name="Column4818" dataDxfId="11639"/>
    <tableColumn id="4829" xr3:uid="{6B653F32-C1D9-42BB-90E6-1E8725E3C714}" name="Column4819" dataDxfId="11638"/>
    <tableColumn id="4830" xr3:uid="{0F096D70-3F96-406A-8B16-5FD5D35B4466}" name="Column4820" dataDxfId="11637"/>
    <tableColumn id="4831" xr3:uid="{63E84C07-ACFE-4E91-97C8-E2E1D7382082}" name="Column4821" dataDxfId="11636"/>
    <tableColumn id="4832" xr3:uid="{F9D45FE2-97B6-4F52-93EB-556AAE591137}" name="Column4822" dataDxfId="11635"/>
    <tableColumn id="4833" xr3:uid="{A91A98DD-2694-4C81-8A8B-4F68174D7D0C}" name="Column4823" dataDxfId="11634"/>
    <tableColumn id="4834" xr3:uid="{0AE0A7B7-60D3-41BD-8E0B-D81B292C4575}" name="Column4824" dataDxfId="11633"/>
    <tableColumn id="4835" xr3:uid="{107B1194-FFA6-4434-9C1D-FECEA85396D6}" name="Column4825" dataDxfId="11632"/>
    <tableColumn id="4836" xr3:uid="{5F9B4449-D216-46D7-8641-1FEFFF3C5501}" name="Column4826" dataDxfId="11631"/>
    <tableColumn id="4837" xr3:uid="{3E0A66DB-6DCD-4F06-9C3A-714243D53DF0}" name="Column4827" dataDxfId="11630"/>
    <tableColumn id="4838" xr3:uid="{0E4254CE-D3EE-4DAC-B9A4-64AB415F159D}" name="Column4828" dataDxfId="11629"/>
    <tableColumn id="4839" xr3:uid="{4391899D-6BDB-4E59-A0E7-7C4F772B3807}" name="Column4829" dataDxfId="11628"/>
    <tableColumn id="4840" xr3:uid="{1F23D4E1-DF61-40BB-884A-F1F999AE3B00}" name="Column4830" dataDxfId="11627"/>
    <tableColumn id="4841" xr3:uid="{C7C2CC13-810A-4FD4-A730-340B59C4F032}" name="Column4831" dataDxfId="11626"/>
    <tableColumn id="4842" xr3:uid="{DDCC6FF7-7CA8-4577-96A3-CFEAB9D6CE66}" name="Column4832" dataDxfId="11625"/>
    <tableColumn id="4843" xr3:uid="{E30981CB-4C28-4DA1-B053-3F1179A2B2BF}" name="Column4833" dataDxfId="11624"/>
    <tableColumn id="4844" xr3:uid="{612C88D9-E5BE-425F-8295-0E156D4ABB06}" name="Column4834" dataDxfId="11623"/>
    <tableColumn id="4845" xr3:uid="{ECDE1965-A8EF-486E-8117-A44BF78D7C4B}" name="Column4835" dataDxfId="11622"/>
    <tableColumn id="4846" xr3:uid="{7360F9E8-A929-4E30-ABED-EC7784E8BD27}" name="Column4836" dataDxfId="11621"/>
    <tableColumn id="4847" xr3:uid="{502F7047-5612-4713-9844-6B3C76B77BE4}" name="Column4837" dataDxfId="11620"/>
    <tableColumn id="4848" xr3:uid="{739F7DAF-2C1E-46E2-957D-BB5A0FC0B6EE}" name="Column4838" dataDxfId="11619"/>
    <tableColumn id="4849" xr3:uid="{3905E102-B2DD-4854-AE6C-C3C9806F7944}" name="Column4839" dataDxfId="11618"/>
    <tableColumn id="4850" xr3:uid="{4FE5CA24-EAB5-4463-8325-E26C8EB19309}" name="Column4840" dataDxfId="11617"/>
    <tableColumn id="4851" xr3:uid="{A9CBD692-204A-4ABA-98EC-DC1E6BFF107E}" name="Column4841" dataDxfId="11616"/>
    <tableColumn id="4852" xr3:uid="{2BE68296-8156-4A60-B444-E4234977C0EB}" name="Column4842" dataDxfId="11615"/>
    <tableColumn id="4853" xr3:uid="{11A1EE97-B964-4F00-B173-7D67118C2B45}" name="Column4843" dataDxfId="11614"/>
    <tableColumn id="4854" xr3:uid="{4C4ABA5B-4A6C-4E85-B785-CD6308D32DD3}" name="Column4844" dataDxfId="11613"/>
    <tableColumn id="4855" xr3:uid="{EF66DD0C-22E7-47BA-9D72-34CD05B7E666}" name="Column4845" dataDxfId="11612"/>
    <tableColumn id="4856" xr3:uid="{C1622AA4-AF24-422F-9189-D49923D810A1}" name="Column4846" dataDxfId="11611"/>
    <tableColumn id="4857" xr3:uid="{FE4C8040-DF45-4F61-8D7D-A198E67F3FEC}" name="Column4847" dataDxfId="11610"/>
    <tableColumn id="4858" xr3:uid="{B9B78E8A-CBAD-47F0-BE0A-B490B276E3CD}" name="Column4848" dataDxfId="11609"/>
    <tableColumn id="4859" xr3:uid="{1C2BC867-BFD6-4205-A6D3-C6859E31BE7B}" name="Column4849" dataDxfId="11608"/>
    <tableColumn id="4860" xr3:uid="{67CA4C29-10BF-4737-A5BE-2C50AA77E61E}" name="Column4850" dataDxfId="11607"/>
    <tableColumn id="4861" xr3:uid="{84B23F56-98ED-4CE8-9542-2368472F01FF}" name="Column4851" dataDxfId="11606"/>
    <tableColumn id="4862" xr3:uid="{A610FD1B-576C-41F5-A17C-A54A1A6B669C}" name="Column4852" dataDxfId="11605"/>
    <tableColumn id="4863" xr3:uid="{2905270A-6F7C-4618-B7A6-77986469218F}" name="Column4853" dataDxfId="11604"/>
    <tableColumn id="4864" xr3:uid="{E4702D8D-C00E-45F4-AC7F-08FCEE8BF005}" name="Column4854" dataDxfId="11603"/>
    <tableColumn id="4865" xr3:uid="{F0686B50-E4E4-451D-B0EE-ECD45A821CB3}" name="Column4855" dataDxfId="11602"/>
    <tableColumn id="4866" xr3:uid="{65F9B0CE-BA63-4844-BB36-E1CF7847B6F7}" name="Column4856" dataDxfId="11601"/>
    <tableColumn id="4867" xr3:uid="{6B637D7B-8AFA-4AFD-B615-02E2EC8D3197}" name="Column4857" dataDxfId="11600"/>
    <tableColumn id="4868" xr3:uid="{D67BEFCD-0A76-4FB9-A3DC-BFDAE298CD30}" name="Column4858" dataDxfId="11599"/>
    <tableColumn id="4869" xr3:uid="{AD8CE3BC-8331-40B7-9C65-41019B2660EE}" name="Column4859" dataDxfId="11598"/>
    <tableColumn id="4870" xr3:uid="{B820E149-466B-4C3A-8B79-B7607C83A281}" name="Column4860" dataDxfId="11597"/>
    <tableColumn id="4871" xr3:uid="{1541E2FA-8342-45A0-91C5-23144FF363DC}" name="Column4861" dataDxfId="11596"/>
    <tableColumn id="4872" xr3:uid="{E6FC87C5-B219-450E-A618-E42E5CC53240}" name="Column4862" dataDxfId="11595"/>
    <tableColumn id="4873" xr3:uid="{DD491740-DF0B-4B2A-9D66-D692995E20CF}" name="Column4863" dataDxfId="11594"/>
    <tableColumn id="4874" xr3:uid="{0FC78E53-AD23-4B20-AD14-24A313D7A56E}" name="Column4864" dataDxfId="11593"/>
    <tableColumn id="4875" xr3:uid="{AEEB4E71-9CF1-42FE-9AFC-0CCE66535E74}" name="Column4865" dataDxfId="11592"/>
    <tableColumn id="4876" xr3:uid="{5A570A0C-760C-4542-9B5A-BD1A307AC8AD}" name="Column4866" dataDxfId="11591"/>
    <tableColumn id="4877" xr3:uid="{8E020141-E394-4277-878C-F7F39391FDB8}" name="Column4867" dataDxfId="11590"/>
    <tableColumn id="4878" xr3:uid="{908A88D5-6171-4599-AF45-D8A776978131}" name="Column4868" dataDxfId="11589"/>
    <tableColumn id="4879" xr3:uid="{5D89D747-A2B5-44B8-8B15-4954F9D087ED}" name="Column4869" dataDxfId="11588"/>
    <tableColumn id="4880" xr3:uid="{DE40B27C-95A7-4B64-AB61-298537B609D5}" name="Column4870" dataDxfId="11587"/>
    <tableColumn id="4881" xr3:uid="{52D5B6BD-2B6E-4EBE-A636-31AE638B4CFF}" name="Column4871" dataDxfId="11586"/>
    <tableColumn id="4882" xr3:uid="{B6058000-D69A-448B-BD10-F3C2A2B523BF}" name="Column4872" dataDxfId="11585"/>
    <tableColumn id="4883" xr3:uid="{CB12E78A-809A-4DD1-9A81-731D0781F44D}" name="Column4873" dataDxfId="11584"/>
    <tableColumn id="4884" xr3:uid="{64A7B81E-72D7-4479-9A94-9473E0D57E3C}" name="Column4874" dataDxfId="11583"/>
    <tableColumn id="4885" xr3:uid="{49609EE0-918B-4746-9838-3D17815FACCB}" name="Column4875" dataDxfId="11582"/>
    <tableColumn id="4886" xr3:uid="{90F49C2A-D634-44E6-923E-AD62E850E1FA}" name="Column4876" dataDxfId="11581"/>
    <tableColumn id="4887" xr3:uid="{E14A673D-2D82-448E-8E67-182F777FCB17}" name="Column4877" dataDxfId="11580"/>
    <tableColumn id="4888" xr3:uid="{43B3C59D-C00F-4B67-B8AB-C8533A94C886}" name="Column4878" dataDxfId="11579"/>
    <tableColumn id="4889" xr3:uid="{84F0A338-3919-4CCE-B04E-7AA9F40F1293}" name="Column4879" dataDxfId="11578"/>
    <tableColumn id="4890" xr3:uid="{0E532BAF-ACAA-425F-975E-C1E2DD27EB8F}" name="Column4880" dataDxfId="11577"/>
    <tableColumn id="4891" xr3:uid="{7CD032EF-1E04-4274-97EB-9C9D8FAF9EC6}" name="Column4881" dataDxfId="11576"/>
    <tableColumn id="4892" xr3:uid="{313ACB20-C92A-43B8-B599-F1D3F927353B}" name="Column4882" dataDxfId="11575"/>
    <tableColumn id="4893" xr3:uid="{0ABEC286-1146-454B-9A4A-73D8BFB67D5C}" name="Column4883" dataDxfId="11574"/>
    <tableColumn id="4894" xr3:uid="{6F1225CD-C4FE-4526-BB93-765B0EFAB9B6}" name="Column4884" dataDxfId="11573"/>
    <tableColumn id="4895" xr3:uid="{F8909831-FD93-48EA-9D7B-640B87707628}" name="Column4885" dataDxfId="11572"/>
    <tableColumn id="4896" xr3:uid="{FC818025-B90D-47A4-A9A6-1F86633E08ED}" name="Column4886" dataDxfId="11571"/>
    <tableColumn id="4897" xr3:uid="{4ED4937A-55D6-4E89-90C6-993DC2E2A008}" name="Column4887" dataDxfId="11570"/>
    <tableColumn id="4898" xr3:uid="{C4DD1EF2-1954-4D29-A81D-7EC24FB2B1AE}" name="Column4888" dataDxfId="11569"/>
    <tableColumn id="4899" xr3:uid="{D7FC7201-787D-4B28-803A-104C99D37224}" name="Column4889" dataDxfId="11568"/>
    <tableColumn id="4900" xr3:uid="{50093C2E-CC06-49A1-B48E-5DF083DA46D3}" name="Column4890" dataDxfId="11567"/>
    <tableColumn id="4901" xr3:uid="{C63FF7A2-1FD1-4040-982D-CA86178B5208}" name="Column4891" dataDxfId="11566"/>
    <tableColumn id="4902" xr3:uid="{0DF37792-DD35-46A4-A004-EEB8958A0FF8}" name="Column4892" dataDxfId="11565"/>
    <tableColumn id="4903" xr3:uid="{AD0FF64B-8F54-4165-887B-DD54DD697F45}" name="Column4893" dataDxfId="11564"/>
    <tableColumn id="4904" xr3:uid="{B13B74C4-BB17-4ED3-91DD-F659DDEDB34C}" name="Column4894" dataDxfId="11563"/>
    <tableColumn id="4905" xr3:uid="{8F2C7B15-B5EA-465E-8B25-AA85A2C9661D}" name="Column4895" dataDxfId="11562"/>
    <tableColumn id="4906" xr3:uid="{E8F51A06-9D29-4079-9717-2BFA13221073}" name="Column4896" dataDxfId="11561"/>
    <tableColumn id="4907" xr3:uid="{C80A328D-2F36-45C2-ABFC-8BFADE90F875}" name="Column4897" dataDxfId="11560"/>
    <tableColumn id="4908" xr3:uid="{3C308828-3B8C-4F32-9C31-7071ED35FB7C}" name="Column4898" dataDxfId="11559"/>
    <tableColumn id="4909" xr3:uid="{3F7575DD-F696-4E67-9890-14E6A95F1C34}" name="Column4899" dataDxfId="11558"/>
    <tableColumn id="4910" xr3:uid="{98C3CE70-8018-47AE-BBB0-D1307E36A521}" name="Column4900" dataDxfId="11557"/>
    <tableColumn id="4911" xr3:uid="{73586B9D-2D36-40FA-BC28-2D55A4D936E1}" name="Column4901" dataDxfId="11556"/>
    <tableColumn id="4912" xr3:uid="{E3603E70-55F8-4AE0-906E-1EE2B1EEA81A}" name="Column4902" dataDxfId="11555"/>
    <tableColumn id="4913" xr3:uid="{167C4F1B-92F6-496F-B33E-293B3899EAB3}" name="Column4903" dataDxfId="11554"/>
    <tableColumn id="4914" xr3:uid="{BD16E770-84A0-4D09-8A2B-B8D84CA92831}" name="Column4904" dataDxfId="11553"/>
    <tableColumn id="4915" xr3:uid="{65CFB38A-D996-4304-A8B4-FF351CD58228}" name="Column4905" dataDxfId="11552"/>
    <tableColumn id="4916" xr3:uid="{885D3DEA-427C-4B69-BE1D-FB9077327168}" name="Column4906" dataDxfId="11551"/>
    <tableColumn id="4917" xr3:uid="{8031ABEE-49E9-433C-9469-980D631A8CDE}" name="Column4907" dataDxfId="11550"/>
    <tableColumn id="4918" xr3:uid="{4166CEB9-168B-4FF9-A77C-83638E62CB7E}" name="Column4908" dataDxfId="11549"/>
    <tableColumn id="4919" xr3:uid="{C7495451-7E43-41A6-B675-7EB72CE91A72}" name="Column4909" dataDxfId="11548"/>
    <tableColumn id="4920" xr3:uid="{83736937-6711-4314-8131-0F4EA3556ADD}" name="Column4910" dataDxfId="11547"/>
    <tableColumn id="4921" xr3:uid="{3076AF1E-DFCA-4CE5-AC77-289973CBFDC4}" name="Column4911" dataDxfId="11546"/>
    <tableColumn id="4922" xr3:uid="{A51943F4-C361-446F-9B36-A996FFF60298}" name="Column4912" dataDxfId="11545"/>
    <tableColumn id="4923" xr3:uid="{DDCD05D8-F83C-44FA-9852-DA870F0AA9BA}" name="Column4913" dataDxfId="11544"/>
    <tableColumn id="4924" xr3:uid="{B37CA4E3-8E54-4DAD-91B6-3A94BD2F0AB9}" name="Column4914" dataDxfId="11543"/>
    <tableColumn id="4925" xr3:uid="{BC9FE5DA-8C4A-423D-9518-EC4268FC0A46}" name="Column4915" dataDxfId="11542"/>
    <tableColumn id="4926" xr3:uid="{C71876DD-E4D8-4D29-BCBD-D51041738970}" name="Column4916" dataDxfId="11541"/>
    <tableColumn id="4927" xr3:uid="{AB985FD4-0091-496C-A31B-DCDF5784E73B}" name="Column4917" dataDxfId="11540"/>
    <tableColumn id="4928" xr3:uid="{ADE03F26-3EBD-44F3-8092-763E33D06047}" name="Column4918" dataDxfId="11539"/>
    <tableColumn id="4929" xr3:uid="{4838BE5C-FCF8-49E1-B96B-61337C047E0C}" name="Column4919" dataDxfId="11538"/>
    <tableColumn id="4930" xr3:uid="{FE739DB8-1416-4838-B020-A72128E603ED}" name="Column4920" dataDxfId="11537"/>
    <tableColumn id="4931" xr3:uid="{A8B47032-09DC-4CB3-B56D-3E4C060479ED}" name="Column4921" dataDxfId="11536"/>
    <tableColumn id="4932" xr3:uid="{FCED19E2-ABEE-40F4-8C56-262C3299E077}" name="Column4922" dataDxfId="11535"/>
    <tableColumn id="4933" xr3:uid="{0489CDFF-16E3-49EE-BC9D-A4B54EB03D99}" name="Column4923" dataDxfId="11534"/>
    <tableColumn id="4934" xr3:uid="{ED8AF6F3-D2FA-46C9-85D0-7EF64131ED7D}" name="Column4924" dataDxfId="11533"/>
    <tableColumn id="4935" xr3:uid="{2892F720-03AC-4601-B45E-57409515D1A2}" name="Column4925" dataDxfId="11532"/>
    <tableColumn id="4936" xr3:uid="{32DB7CCC-A55A-47CD-AEC5-1A00011EF12E}" name="Column4926" dataDxfId="11531"/>
    <tableColumn id="4937" xr3:uid="{90CECE2B-F3B4-40EA-9C9A-4CE513DBE142}" name="Column4927" dataDxfId="11530"/>
    <tableColumn id="4938" xr3:uid="{A8E99AC4-82D9-4310-9B30-06DB7ED77A01}" name="Column4928" dataDxfId="11529"/>
    <tableColumn id="4939" xr3:uid="{A667AE04-65D6-448B-9BE5-8CA4466EBBA1}" name="Column4929" dataDxfId="11528"/>
    <tableColumn id="4940" xr3:uid="{DAFDB3DE-7AFE-4436-BF45-D1BFC19ECFBB}" name="Column4930" dataDxfId="11527"/>
    <tableColumn id="4941" xr3:uid="{AB8869DF-7404-4795-8C65-A4C04741121C}" name="Column4931" dataDxfId="11526"/>
    <tableColumn id="4942" xr3:uid="{14B6C8B6-B7C4-4A77-B394-6E71B1268DBC}" name="Column4932" dataDxfId="11525"/>
    <tableColumn id="4943" xr3:uid="{66E2B037-4437-4232-AB7F-CBCF67957213}" name="Column4933" dataDxfId="11524"/>
    <tableColumn id="4944" xr3:uid="{5DB19874-1C02-4D07-A525-26BF0C5CCC73}" name="Column4934" dataDxfId="11523"/>
    <tableColumn id="4945" xr3:uid="{6B587A3A-C2B8-48AB-AADB-F9D4CC1AD846}" name="Column4935" dataDxfId="11522"/>
    <tableColumn id="4946" xr3:uid="{FC9E202D-BDA0-4808-A58C-9230C7CABDB2}" name="Column4936" dataDxfId="11521"/>
    <tableColumn id="4947" xr3:uid="{38C4D37A-6845-4376-B23E-18B3BDBAF279}" name="Column4937" dataDxfId="11520"/>
    <tableColumn id="4948" xr3:uid="{1CF542CA-4DBA-4C2D-8DA7-3C2AC4407283}" name="Column4938" dataDxfId="11519"/>
    <tableColumn id="4949" xr3:uid="{86F471CC-11CD-4EAC-875F-0480B8FAF74B}" name="Column4939" dataDxfId="11518"/>
    <tableColumn id="4950" xr3:uid="{BC5B3D99-FD16-4224-B872-223F5E0E55FB}" name="Column4940" dataDxfId="11517"/>
    <tableColumn id="4951" xr3:uid="{61234E5C-67D8-4A85-BB13-B371F8D20350}" name="Column4941" dataDxfId="11516"/>
    <tableColumn id="4952" xr3:uid="{AE882584-FDD9-452F-92CB-A3048F12D6CC}" name="Column4942" dataDxfId="11515"/>
    <tableColumn id="4953" xr3:uid="{D2EB1559-0E9F-4A58-B58A-75FA6D4F224E}" name="Column4943" dataDxfId="11514"/>
    <tableColumn id="4954" xr3:uid="{B0ED3104-4023-499F-AB83-8B5C78056461}" name="Column4944" dataDxfId="11513"/>
    <tableColumn id="4955" xr3:uid="{AEA1C06F-1CFF-41DA-AC0A-55BD464C3457}" name="Column4945" dataDxfId="11512"/>
    <tableColumn id="4956" xr3:uid="{538ECECE-0D65-46CC-A44B-15D2D160EF70}" name="Column4946" dataDxfId="11511"/>
    <tableColumn id="4957" xr3:uid="{2903C571-67EB-4296-8D01-4F159DBAD8B3}" name="Column4947" dataDxfId="11510"/>
    <tableColumn id="4958" xr3:uid="{D7D0B9A7-6ABA-4E02-AE9E-4D07E110E20F}" name="Column4948" dataDxfId="11509"/>
    <tableColumn id="4959" xr3:uid="{74A599CE-4DEC-4837-9CF9-A6AEF3264804}" name="Column4949" dataDxfId="11508"/>
    <tableColumn id="4960" xr3:uid="{A47951CB-813F-4828-955C-FC88FF2716CD}" name="Column4950" dataDxfId="11507"/>
    <tableColumn id="4961" xr3:uid="{9BD2F06F-B9FE-4E06-AEC6-F5900046D02B}" name="Column4951" dataDxfId="11506"/>
    <tableColumn id="4962" xr3:uid="{D01D85D7-D0A3-49FB-B372-DA7414D2B45B}" name="Column4952" dataDxfId="11505"/>
    <tableColumn id="4963" xr3:uid="{CCA29FF7-E606-4B3E-93E7-22F6BCBFBA4A}" name="Column4953" dataDxfId="11504"/>
    <tableColumn id="4964" xr3:uid="{0D73F502-7974-4C76-86E5-85987003FAD2}" name="Column4954" dataDxfId="11503"/>
    <tableColumn id="4965" xr3:uid="{C3750226-3265-49F6-A555-074B22EFEC7B}" name="Column4955" dataDxfId="11502"/>
    <tableColumn id="4966" xr3:uid="{F9BF3788-76C1-429B-B225-3D3F87E906D7}" name="Column4956" dataDxfId="11501"/>
    <tableColumn id="4967" xr3:uid="{DC0A4E2C-B538-41B1-9117-7CA22F03C8DD}" name="Column4957" dataDxfId="11500"/>
    <tableColumn id="4968" xr3:uid="{F3C2DDCF-B64F-4318-B596-1683E832BE8D}" name="Column4958" dataDxfId="11499"/>
    <tableColumn id="4969" xr3:uid="{03FB0C12-8457-458D-B342-5103D390F926}" name="Column4959" dataDxfId="11498"/>
    <tableColumn id="4970" xr3:uid="{44B9D227-3A8C-4FA6-B52E-479B4BB93665}" name="Column4960" dataDxfId="11497"/>
    <tableColumn id="4971" xr3:uid="{837E9FA2-6734-42F1-B823-4006B1140C19}" name="Column4961" dataDxfId="11496"/>
    <tableColumn id="4972" xr3:uid="{31414BF1-E124-46E9-8F2B-E35D92DB3898}" name="Column4962" dataDxfId="11495"/>
    <tableColumn id="4973" xr3:uid="{BB238116-0EAD-41BF-8BF7-443C90D0CD6F}" name="Column4963" dataDxfId="11494"/>
    <tableColumn id="4974" xr3:uid="{7AA26DF5-875A-4ABA-B148-0CAD92AC5DB5}" name="Column4964" dataDxfId="11493"/>
    <tableColumn id="4975" xr3:uid="{3021BA87-1DD6-4BB9-9880-992E5756FC60}" name="Column4965" dataDxfId="11492"/>
    <tableColumn id="4976" xr3:uid="{499CACA7-8857-42CA-967E-3E491A7DE572}" name="Column4966" dataDxfId="11491"/>
    <tableColumn id="4977" xr3:uid="{0B67C039-DA56-403C-89B8-FED0CC511B1B}" name="Column4967" dataDxfId="11490"/>
    <tableColumn id="4978" xr3:uid="{0E34787A-317B-4A0B-BF78-8048824BF0CA}" name="Column4968" dataDxfId="11489"/>
    <tableColumn id="4979" xr3:uid="{FC6F1104-FF66-4F2F-8DCA-F70FBF1E3079}" name="Column4969" dataDxfId="11488"/>
    <tableColumn id="4980" xr3:uid="{E99CF53E-1AC4-4662-86FF-D4AE04394B14}" name="Column4970" dataDxfId="11487"/>
    <tableColumn id="4981" xr3:uid="{162888ED-F1CA-46F3-9D13-1CA0BE44C0B9}" name="Column4971" dataDxfId="11486"/>
    <tableColumn id="4982" xr3:uid="{6472BBC9-2E28-469B-8E0B-AECA7F167C47}" name="Column4972" dataDxfId="11485"/>
    <tableColumn id="4983" xr3:uid="{0B75137A-659E-4843-B5BC-245C9FAB94C3}" name="Column4973" dataDxfId="11484"/>
    <tableColumn id="4984" xr3:uid="{0014F8F1-F7D7-46AB-B11F-2539812F7F1D}" name="Column4974" dataDxfId="11483"/>
    <tableColumn id="4985" xr3:uid="{7EB1EF8E-8B9E-4AEC-B2BA-9E1355054F86}" name="Column4975" dataDxfId="11482"/>
    <tableColumn id="4986" xr3:uid="{49A5DD94-4CA5-48B0-A1C0-5199B5EEE616}" name="Column4976" dataDxfId="11481"/>
    <tableColumn id="4987" xr3:uid="{F8C41405-9603-4E59-95D6-6179DA8A2EA1}" name="Column4977" dataDxfId="11480"/>
    <tableColumn id="4988" xr3:uid="{5EFB55D5-3564-4C67-8290-F507520EA798}" name="Column4978" dataDxfId="11479"/>
    <tableColumn id="4989" xr3:uid="{5E4DE564-AE9A-46E9-8528-B964BAA5B4A8}" name="Column4979" dataDxfId="11478"/>
    <tableColumn id="4990" xr3:uid="{A2C4B399-E1BE-4E68-B18E-20615B9DAA15}" name="Column4980" dataDxfId="11477"/>
    <tableColumn id="4991" xr3:uid="{780FD40F-E2FE-4FD2-AE14-CC17EDB15384}" name="Column4981" dataDxfId="11476"/>
    <tableColumn id="4992" xr3:uid="{4517C45D-675F-4749-A822-C36EE442A6F5}" name="Column4982" dataDxfId="11475"/>
    <tableColumn id="4993" xr3:uid="{1CE3D928-B91C-49FC-A448-0AA77B7C26E7}" name="Column4983" dataDxfId="11474"/>
    <tableColumn id="4994" xr3:uid="{92D957A3-A181-4849-B460-2D2D9ECD5171}" name="Column4984" dataDxfId="11473"/>
    <tableColumn id="4995" xr3:uid="{C585EF25-409C-4FA6-89B1-5C09250B46A4}" name="Column4985" dataDxfId="11472"/>
    <tableColumn id="4996" xr3:uid="{2E94651C-B053-4595-9996-A108067E88E9}" name="Column4986" dataDxfId="11471"/>
    <tableColumn id="4997" xr3:uid="{1384CD71-EC5A-4155-9A2C-AA38F7B5BD90}" name="Column4987" dataDxfId="11470"/>
    <tableColumn id="4998" xr3:uid="{228423D1-9FD7-45EB-9A86-65E7F49283B3}" name="Column4988" dataDxfId="11469"/>
    <tableColumn id="4999" xr3:uid="{7EEC14FA-6CE6-47BE-ABA3-ECFB5084CCC1}" name="Column4989" dataDxfId="11468"/>
    <tableColumn id="5000" xr3:uid="{DBA95F38-1B31-433F-B0E0-F2C34ACEEBB0}" name="Column4990" dataDxfId="11467"/>
    <tableColumn id="5001" xr3:uid="{6AE326BB-1718-40FA-8B86-06D0BE221C8C}" name="Column4991" dataDxfId="11466"/>
    <tableColumn id="5002" xr3:uid="{7914500C-E0A3-478F-AFDD-832057E30BF4}" name="Column4992" dataDxfId="11465"/>
    <tableColumn id="5003" xr3:uid="{D12C8E23-6CA4-48C5-A6FE-863EB0B273D2}" name="Column4993" dataDxfId="11464"/>
    <tableColumn id="5004" xr3:uid="{992BA1DC-6CD2-4E82-9310-F2E7442968ED}" name="Column4994" dataDxfId="11463"/>
    <tableColumn id="5005" xr3:uid="{99ECF218-C65E-475A-9F5B-A7C606F2F76C}" name="Column4995" dataDxfId="11462"/>
    <tableColumn id="5006" xr3:uid="{2D856311-262B-4EAF-AAB7-C9E0227B3347}" name="Column4996" dataDxfId="11461"/>
    <tableColumn id="5007" xr3:uid="{53200A81-01E1-40F0-B8A2-F484CBFAD92F}" name="Column4997" dataDxfId="11460"/>
    <tableColumn id="5008" xr3:uid="{2FA63BAB-5E80-4EE0-831E-661816C6618F}" name="Column4998" dataDxfId="11459"/>
    <tableColumn id="5009" xr3:uid="{48C80D7D-AAE7-42F4-A437-9AAE53B0F422}" name="Column4999" dataDxfId="11458"/>
    <tableColumn id="5010" xr3:uid="{1ED9B384-EE20-44D9-B42F-A1219CE32E6B}" name="Column5000" dataDxfId="11457"/>
    <tableColumn id="5011" xr3:uid="{B9A21CAE-48BF-47B6-AC91-D11027C69AF5}" name="Column5001" dataDxfId="11456"/>
    <tableColumn id="5012" xr3:uid="{32F30A7E-C2A3-4575-ACF0-4D8AEB078ABF}" name="Column5002" dataDxfId="11455"/>
    <tableColumn id="5013" xr3:uid="{3562B5EF-C3F5-4D79-965D-E2B6F9D2A5A1}" name="Column5003" dataDxfId="11454"/>
    <tableColumn id="5014" xr3:uid="{7A77975A-A8B8-45AB-B66C-D6473CC976DC}" name="Column5004" dataDxfId="11453"/>
    <tableColumn id="5015" xr3:uid="{7C22D3A3-4333-4539-BDC1-6F97126B784F}" name="Column5005" dataDxfId="11452"/>
    <tableColumn id="5016" xr3:uid="{0D20F22F-5C61-4143-A93B-15AF080AA622}" name="Column5006" dataDxfId="11451"/>
    <tableColumn id="5017" xr3:uid="{AC3E8163-EC02-4027-B448-8E5D3893D997}" name="Column5007" dataDxfId="11450"/>
    <tableColumn id="5018" xr3:uid="{8FDF39F7-ACC8-4795-9EEE-3AF62E343644}" name="Column5008" dataDxfId="11449"/>
    <tableColumn id="5019" xr3:uid="{9762ADB4-0109-4674-8669-9DBE6398AE46}" name="Column5009" dataDxfId="11448"/>
    <tableColumn id="5020" xr3:uid="{CB3B7DBF-9295-487F-9B2C-81E11096FFB4}" name="Column5010" dataDxfId="11447"/>
    <tableColumn id="5021" xr3:uid="{B9ABBF71-D7B7-46EB-975E-A14BA5E5AFD0}" name="Column5011" dataDxfId="11446"/>
    <tableColumn id="5022" xr3:uid="{ACE7A12C-5047-4ED4-B2AA-ACB02335DBF8}" name="Column5012" dataDxfId="11445"/>
    <tableColumn id="5023" xr3:uid="{D5E46DEC-2307-46DB-A1A3-9AEC479F3A1E}" name="Column5013" dataDxfId="11444"/>
    <tableColumn id="5024" xr3:uid="{0A9F580E-C943-4A34-A6A2-8E289A1FF9C8}" name="Column5014" dataDxfId="11443"/>
    <tableColumn id="5025" xr3:uid="{7957D9E0-D4EC-4878-AF2B-0BEBABCA4D9F}" name="Column5015" dataDxfId="11442"/>
    <tableColumn id="5026" xr3:uid="{9C4F5CB3-CDF5-4824-80EB-8D155FF6CBD1}" name="Column5016" dataDxfId="11441"/>
    <tableColumn id="5027" xr3:uid="{D3277829-5C88-4F0D-89D0-9084C9BEB53D}" name="Column5017" dataDxfId="11440"/>
    <tableColumn id="5028" xr3:uid="{133521CD-8F65-4E4B-A901-FC0EF9636356}" name="Column5018" dataDxfId="11439"/>
    <tableColumn id="5029" xr3:uid="{6F767081-6D3B-4952-AD68-9BB5A38BFC68}" name="Column5019" dataDxfId="11438"/>
    <tableColumn id="5030" xr3:uid="{38B2DE81-D205-4D48-865B-5965C7C88D72}" name="Column5020" dataDxfId="11437"/>
    <tableColumn id="5031" xr3:uid="{E3EFF4EC-37A5-43B2-B777-9DB7643747DD}" name="Column5021" dataDxfId="11436"/>
    <tableColumn id="5032" xr3:uid="{F55A0A28-DAD0-4571-B981-24A7A8D5CC77}" name="Column5022" dataDxfId="11435"/>
    <tableColumn id="5033" xr3:uid="{2D06E0D5-3EF3-4BE2-99B3-7CE4AD071655}" name="Column5023" dataDxfId="11434"/>
    <tableColumn id="5034" xr3:uid="{829CA461-656C-4BB6-99D8-3D3B341A46A4}" name="Column5024" dataDxfId="11433"/>
    <tableColumn id="5035" xr3:uid="{E98B1F7C-E9F7-4DFC-A7EB-991597638F03}" name="Column5025" dataDxfId="11432"/>
    <tableColumn id="5036" xr3:uid="{CB0ECB4E-984B-407C-859A-B51274B8653D}" name="Column5026" dataDxfId="11431"/>
    <tableColumn id="5037" xr3:uid="{2774A2B5-760E-4FF4-8DD3-317C38F1FB11}" name="Column5027" dataDxfId="11430"/>
    <tableColumn id="5038" xr3:uid="{CFB781FC-46F9-4E1B-8CC6-64D1B8964EC7}" name="Column5028" dataDxfId="11429"/>
    <tableColumn id="5039" xr3:uid="{9C923916-14DE-4927-8119-348351D10057}" name="Column5029" dataDxfId="11428"/>
    <tableColumn id="5040" xr3:uid="{190155AF-A135-417A-B5C5-A27823E7A783}" name="Column5030" dataDxfId="11427"/>
    <tableColumn id="5041" xr3:uid="{3E16570D-5906-4470-AD1A-5B15FBAF9D24}" name="Column5031" dataDxfId="11426"/>
    <tableColumn id="5042" xr3:uid="{967664FD-95A5-427B-88C9-EDF72BA4C21A}" name="Column5032" dataDxfId="11425"/>
    <tableColumn id="5043" xr3:uid="{5D6C2D63-3433-439F-99F4-4E0313D5373C}" name="Column5033" dataDxfId="11424"/>
    <tableColumn id="5044" xr3:uid="{A0928CE2-61F6-4A84-AA41-E9A1F38A62A1}" name="Column5034" dataDxfId="11423"/>
    <tableColumn id="5045" xr3:uid="{C8B62F8E-F249-471F-9A41-3414ECE3792D}" name="Column5035" dataDxfId="11422"/>
    <tableColumn id="5046" xr3:uid="{92434787-900D-4BE3-9DF8-0A5BAF1549B0}" name="Column5036" dataDxfId="11421"/>
    <tableColumn id="5047" xr3:uid="{48304EF5-052D-4E29-B37E-0AD068C0F8E1}" name="Column5037" dataDxfId="11420"/>
    <tableColumn id="5048" xr3:uid="{D58F8D04-A826-432D-8713-2FF0C00B8EC5}" name="Column5038" dataDxfId="11419"/>
    <tableColumn id="5049" xr3:uid="{0F22514F-17AB-4404-8A3A-D95C4D5A926B}" name="Column5039" dataDxfId="11418"/>
    <tableColumn id="5050" xr3:uid="{DDBF5FDD-8FBF-42B4-95A8-0F23AA9AEF83}" name="Column5040" dataDxfId="11417"/>
    <tableColumn id="5051" xr3:uid="{5CE804EE-4AC9-4288-80CD-F30F92A11CB7}" name="Column5041" dataDxfId="11416"/>
    <tableColumn id="5052" xr3:uid="{EC62AECE-DE00-4884-A530-DFAFD3BE2A83}" name="Column5042" dataDxfId="11415"/>
    <tableColumn id="5053" xr3:uid="{AE92DC29-BDEE-4037-8FC8-6B0A5131D566}" name="Column5043" dataDxfId="11414"/>
    <tableColumn id="5054" xr3:uid="{7F5200B9-E92D-4489-9F4E-EDDF61800AD4}" name="Column5044" dataDxfId="11413"/>
    <tableColumn id="5055" xr3:uid="{FD89B6F7-0380-4766-8663-AFDAF18699E2}" name="Column5045" dataDxfId="11412"/>
    <tableColumn id="5056" xr3:uid="{599D4012-8836-4B67-A96F-25A6EA4DD88F}" name="Column5046" dataDxfId="11411"/>
    <tableColumn id="5057" xr3:uid="{F2A44EBD-DFE8-4499-B78D-C51B3891BEB6}" name="Column5047" dataDxfId="11410"/>
    <tableColumn id="5058" xr3:uid="{4E4BBE0C-2F63-4B87-AB67-B9DADD8923A1}" name="Column5048" dataDxfId="11409"/>
    <tableColumn id="5059" xr3:uid="{E641331E-23D7-4846-A7C4-887D547E818A}" name="Column5049" dataDxfId="11408"/>
    <tableColumn id="5060" xr3:uid="{CFC33D31-11A8-4787-B618-33E8D83143CA}" name="Column5050" dataDxfId="11407"/>
    <tableColumn id="5061" xr3:uid="{32727370-8AF1-49D4-9768-D87B0CD897ED}" name="Column5051" dataDxfId="11406"/>
    <tableColumn id="5062" xr3:uid="{3D9062A1-0122-48D9-9E29-AF76CEF197DD}" name="Column5052" dataDxfId="11405"/>
    <tableColumn id="5063" xr3:uid="{B54D114B-3A63-40EE-B5C7-BA9B51049D36}" name="Column5053" dataDxfId="11404"/>
    <tableColumn id="5064" xr3:uid="{99E63FA1-FF22-4588-BF88-D30718D0D701}" name="Column5054" dataDxfId="11403"/>
    <tableColumn id="5065" xr3:uid="{E78F6447-642F-4275-B8DE-4E28306E536B}" name="Column5055" dataDxfId="11402"/>
    <tableColumn id="5066" xr3:uid="{096EB130-8A4B-401A-9511-09D488016252}" name="Column5056" dataDxfId="11401"/>
    <tableColumn id="5067" xr3:uid="{E1CBC26E-7694-4226-9A6B-B13789BA4DE4}" name="Column5057" dataDxfId="11400"/>
    <tableColumn id="5068" xr3:uid="{EE1F9583-97EA-4996-AE93-E3C593DFDB0D}" name="Column5058" dataDxfId="11399"/>
    <tableColumn id="5069" xr3:uid="{527C6C45-6BE0-4D88-82ED-20B5B764ED31}" name="Column5059" dataDxfId="11398"/>
    <tableColumn id="5070" xr3:uid="{318ADDBA-6E27-49B8-ACBE-7976BE932570}" name="Column5060" dataDxfId="11397"/>
    <tableColumn id="5071" xr3:uid="{C7722979-983C-4D32-AF5E-5753EDF31BCC}" name="Column5061" dataDxfId="11396"/>
    <tableColumn id="5072" xr3:uid="{18AF1378-6EF0-4AC8-9B4B-334D38FF8E5A}" name="Column5062" dataDxfId="11395"/>
    <tableColumn id="5073" xr3:uid="{1E11226E-CC39-4B11-AC5E-D06FDC7555B3}" name="Column5063" dataDxfId="11394"/>
    <tableColumn id="5074" xr3:uid="{5BFCE586-7D72-4C53-A111-538D245A9856}" name="Column5064" dataDxfId="11393"/>
    <tableColumn id="5075" xr3:uid="{9235D1B7-7A56-4133-B726-E5A74DF9DB8B}" name="Column5065" dataDxfId="11392"/>
    <tableColumn id="5076" xr3:uid="{86C72560-DE4D-4824-B535-4720FA7D124B}" name="Column5066" dataDxfId="11391"/>
    <tableColumn id="5077" xr3:uid="{8AFCF072-9E07-4E73-B233-B883708EB2D8}" name="Column5067" dataDxfId="11390"/>
    <tableColumn id="5078" xr3:uid="{A8B98603-F684-4119-8EA5-DDBF9B1481F7}" name="Column5068" dataDxfId="11389"/>
    <tableColumn id="5079" xr3:uid="{5D4081F1-EE55-4849-A0AF-D2EFF0411E7E}" name="Column5069" dataDxfId="11388"/>
    <tableColumn id="5080" xr3:uid="{2229F37F-F0C2-467A-A1D6-6C5A42395E64}" name="Column5070" dataDxfId="11387"/>
    <tableColumn id="5081" xr3:uid="{438B9559-27E5-44E6-99F4-DBA60ABCB8E6}" name="Column5071" dataDxfId="11386"/>
    <tableColumn id="5082" xr3:uid="{092DB78E-1A3D-44E2-8C6A-4F6840AEDEBA}" name="Column5072" dataDxfId="11385"/>
    <tableColumn id="5083" xr3:uid="{0D00D89D-23AA-4CEE-A972-8097F17098FF}" name="Column5073" dataDxfId="11384"/>
    <tableColumn id="5084" xr3:uid="{1B10273C-754A-4CF3-91C4-67FCD6672641}" name="Column5074" dataDxfId="11383"/>
    <tableColumn id="5085" xr3:uid="{BA200D94-15D6-408B-ADF9-50AA5E39C79A}" name="Column5075" dataDxfId="11382"/>
    <tableColumn id="5086" xr3:uid="{C5EED119-6CA8-496B-9023-FE75FEF69ECD}" name="Column5076" dataDxfId="11381"/>
    <tableColumn id="5087" xr3:uid="{474CF78D-4F47-4A12-8415-DFADA050D3EE}" name="Column5077" dataDxfId="11380"/>
    <tableColumn id="5088" xr3:uid="{A6498A8C-94FD-4DE6-95C0-99D1924DFF50}" name="Column5078" dataDxfId="11379"/>
    <tableColumn id="5089" xr3:uid="{A2E2687C-66F7-492A-BA3B-AA656CAFD32F}" name="Column5079" dataDxfId="11378"/>
    <tableColumn id="5090" xr3:uid="{4FAC9988-5F0B-4A27-89D9-7560A426D7F8}" name="Column5080" dataDxfId="11377"/>
    <tableColumn id="5091" xr3:uid="{782F2726-61FA-41E3-9753-35F76E55CB7E}" name="Column5081" dataDxfId="11376"/>
    <tableColumn id="5092" xr3:uid="{1B133EDC-1B83-4053-8EDF-1368C3D51048}" name="Column5082" dataDxfId="11375"/>
    <tableColumn id="5093" xr3:uid="{6D5CFADA-6C60-4D46-A3B7-9DDF78F4AF2B}" name="Column5083" dataDxfId="11374"/>
    <tableColumn id="5094" xr3:uid="{515DC0C0-A5AC-4406-8FD7-611FA4166411}" name="Column5084" dataDxfId="11373"/>
    <tableColumn id="5095" xr3:uid="{C794560E-E8FD-4C97-8B83-A6AB70A92CFF}" name="Column5085" dataDxfId="11372"/>
    <tableColumn id="5096" xr3:uid="{2382C903-9B21-4A9A-9176-567A0017AF9C}" name="Column5086" dataDxfId="11371"/>
    <tableColumn id="5097" xr3:uid="{67C31DEA-6CFC-46CF-A5A7-163FCB85A137}" name="Column5087" dataDxfId="11370"/>
    <tableColumn id="5098" xr3:uid="{66FB7A90-17AB-41D5-A2E0-FE888DA67C0A}" name="Column5088" dataDxfId="11369"/>
    <tableColumn id="5099" xr3:uid="{4A385282-83DB-4B31-A0E4-E67F09ED2F05}" name="Column5089" dataDxfId="11368"/>
    <tableColumn id="5100" xr3:uid="{9D36622E-E6D7-4BE6-BFE7-196C44D45F10}" name="Column5090" dataDxfId="11367"/>
    <tableColumn id="5101" xr3:uid="{4EF3932E-7BFF-4A57-A252-F5D711513CE4}" name="Column5091" dataDxfId="11366"/>
    <tableColumn id="5102" xr3:uid="{853648A9-5158-45CE-8D5F-F695190BFDB8}" name="Column5092" dataDxfId="11365"/>
    <tableColumn id="5103" xr3:uid="{7BB25727-67D2-44D9-B6AF-58BB2B38D1A2}" name="Column5093" dataDxfId="11364"/>
    <tableColumn id="5104" xr3:uid="{E10B7565-3E27-4D2A-976C-6D68E4473E86}" name="Column5094" dataDxfId="11363"/>
    <tableColumn id="5105" xr3:uid="{95A4023E-492E-47CB-B3F0-AB725DFD18CD}" name="Column5095" dataDxfId="11362"/>
    <tableColumn id="5106" xr3:uid="{C1599072-6784-4289-ABB8-FC5422DD2A0B}" name="Column5096" dataDxfId="11361"/>
    <tableColumn id="5107" xr3:uid="{1C070BA7-1D12-4181-9305-A1254272B1A9}" name="Column5097" dataDxfId="11360"/>
    <tableColumn id="5108" xr3:uid="{7396BEFB-191D-4C1D-8B89-5831F40FFA67}" name="Column5098" dataDxfId="11359"/>
    <tableColumn id="5109" xr3:uid="{E9D7C142-C197-45FC-B58A-56F78A2C05EC}" name="Column5099" dataDxfId="11358"/>
    <tableColumn id="5110" xr3:uid="{503957D3-0F3D-493A-9631-9CAF1EABA05F}" name="Column5100" dataDxfId="11357"/>
    <tableColumn id="5111" xr3:uid="{137C4099-1D5B-48DE-A9AA-8D104EF539BC}" name="Column5101" dataDxfId="11356"/>
    <tableColumn id="5112" xr3:uid="{C2263508-5EF0-4F24-B248-6C0AA978B685}" name="Column5102" dataDxfId="11355"/>
    <tableColumn id="5113" xr3:uid="{F05A5126-63C5-4EEC-82B9-64BB4BC9FA15}" name="Column5103" dataDxfId="11354"/>
    <tableColumn id="5114" xr3:uid="{050E5014-C2C8-457D-BFC0-DD7A496C51ED}" name="Column5104" dataDxfId="11353"/>
    <tableColumn id="5115" xr3:uid="{8658AF7C-8954-4BEC-9971-5E10A23F1D93}" name="Column5105" dataDxfId="11352"/>
    <tableColumn id="5116" xr3:uid="{09CD8096-6C01-4D81-BD6A-8345CAFB8AD4}" name="Column5106" dataDxfId="11351"/>
    <tableColumn id="5117" xr3:uid="{34ADE33E-80C7-4D09-B169-50E64F2E69D7}" name="Column5107" dataDxfId="11350"/>
    <tableColumn id="5118" xr3:uid="{5BF83973-0364-4FCE-9C00-E4D0472CE324}" name="Column5108" dataDxfId="11349"/>
    <tableColumn id="5119" xr3:uid="{55D93B53-8394-4F88-B478-AA9865254566}" name="Column5109" dataDxfId="11348"/>
    <tableColumn id="5120" xr3:uid="{67D11807-0BD1-4CEB-9E46-083EE8B3F377}" name="Column5110" dataDxfId="11347"/>
    <tableColumn id="5121" xr3:uid="{4952C117-CB44-47A5-B691-247E91A229BC}" name="Column5111" dataDxfId="11346"/>
    <tableColumn id="5122" xr3:uid="{41AEB6A5-DE1D-48EE-B553-836C24EC7DF4}" name="Column5112" dataDxfId="11345"/>
    <tableColumn id="5123" xr3:uid="{2FFB8868-17BE-48E1-BCAA-6606BD5B68A8}" name="Column5113" dataDxfId="11344"/>
    <tableColumn id="5124" xr3:uid="{8DB12554-29F7-4871-B53D-096E7DA88AAC}" name="Column5114" dataDxfId="11343"/>
    <tableColumn id="5125" xr3:uid="{1BD108B1-F380-498A-9249-F6E9A6EFB93D}" name="Column5115" dataDxfId="11342"/>
    <tableColumn id="5126" xr3:uid="{976C8DA3-A7EB-46CF-A02F-C55C2551BEB6}" name="Column5116" dataDxfId="11341"/>
    <tableColumn id="5127" xr3:uid="{D7022A37-FE97-4765-AE72-418D717BF0C0}" name="Column5117" dataDxfId="11340"/>
    <tableColumn id="5128" xr3:uid="{CD9B2C6F-107B-46CD-B1E4-D7E1C43C25E6}" name="Column5118" dataDxfId="11339"/>
    <tableColumn id="5129" xr3:uid="{A4AFB27B-2650-4B0B-BEF9-A49703FB79FC}" name="Column5119" dataDxfId="11338"/>
    <tableColumn id="5130" xr3:uid="{6E5D83D5-896F-48F5-A97F-95AC567B386B}" name="Column5120" dataDxfId="11337"/>
    <tableColumn id="5131" xr3:uid="{758C01CD-C69C-4225-9120-C8F42BEDE7B9}" name="Column5121" dataDxfId="11336"/>
    <tableColumn id="5132" xr3:uid="{E1BCFA81-0117-4808-8F33-E557B8FEFDFA}" name="Column5122" dataDxfId="11335"/>
    <tableColumn id="5133" xr3:uid="{08414B71-A9B1-4AD3-9271-1ADEC30B1088}" name="Column5123" dataDxfId="11334"/>
    <tableColumn id="5134" xr3:uid="{FC366127-0269-4608-A551-280F5E8AFA0C}" name="Column5124" dataDxfId="11333"/>
    <tableColumn id="5135" xr3:uid="{6C764AB7-BBAE-4E6A-8BFE-EC45AF81AE80}" name="Column5125" dataDxfId="11332"/>
    <tableColumn id="5136" xr3:uid="{C5806E83-A79B-4598-830A-831B8B52D605}" name="Column5126" dataDxfId="11331"/>
    <tableColumn id="5137" xr3:uid="{34179B13-F9F0-4DFB-A074-C228428311D4}" name="Column5127" dataDxfId="11330"/>
    <tableColumn id="5138" xr3:uid="{93333F0C-9603-486D-B581-6207F38F373E}" name="Column5128" dataDxfId="11329"/>
    <tableColumn id="5139" xr3:uid="{72F06723-1AA1-40DB-9D8A-7BAB0D162E8A}" name="Column5129" dataDxfId="11328"/>
    <tableColumn id="5140" xr3:uid="{492C0876-22DB-490D-95E4-89CBA2000B51}" name="Column5130" dataDxfId="11327"/>
    <tableColumn id="5141" xr3:uid="{0C6583ED-8CA4-4155-887C-92AD573A997D}" name="Column5131" dataDxfId="11326"/>
    <tableColumn id="5142" xr3:uid="{8153BCCC-F181-44C3-A15C-37A61F27A831}" name="Column5132" dataDxfId="11325"/>
    <tableColumn id="5143" xr3:uid="{10E506F4-1E9F-48A7-A051-8D77D1CAC4B4}" name="Column5133" dataDxfId="11324"/>
    <tableColumn id="5144" xr3:uid="{67B05FEB-EE53-4A0A-AB83-8C60BBB132B5}" name="Column5134" dataDxfId="11323"/>
    <tableColumn id="5145" xr3:uid="{72657229-8926-4BA3-9593-3455A981D46C}" name="Column5135" dataDxfId="11322"/>
    <tableColumn id="5146" xr3:uid="{6F867C3C-1614-42EE-BEEB-32A9F69708C9}" name="Column5136" dataDxfId="11321"/>
    <tableColumn id="5147" xr3:uid="{CBF8FA73-EF24-4840-8ED2-B38F15EDA5FD}" name="Column5137" dataDxfId="11320"/>
    <tableColumn id="5148" xr3:uid="{4C1CFC0A-E7FB-43B3-874B-98C49AA7BF54}" name="Column5138" dataDxfId="11319"/>
    <tableColumn id="5149" xr3:uid="{099FF4E1-EC80-4FAA-850B-E1322D08E680}" name="Column5139" dataDxfId="11318"/>
    <tableColumn id="5150" xr3:uid="{BF52AF56-733D-444A-A4F9-CE72E84D9067}" name="Column5140" dataDxfId="11317"/>
    <tableColumn id="5151" xr3:uid="{56363CAD-6873-4F6E-96A6-EEBB37D47E32}" name="Column5141" dataDxfId="11316"/>
    <tableColumn id="5152" xr3:uid="{3AA28170-5DE4-4EEF-AB41-D3DC4DBF949D}" name="Column5142" dataDxfId="11315"/>
    <tableColumn id="5153" xr3:uid="{5FAE6DD8-C1A3-45D7-BE16-C99EFA1B9736}" name="Column5143" dataDxfId="11314"/>
    <tableColumn id="5154" xr3:uid="{6CC14D8C-F12B-40E5-AC2C-0A09CF3A1B80}" name="Column5144" dataDxfId="11313"/>
    <tableColumn id="5155" xr3:uid="{96812996-8954-4F66-AA63-EA133A573B80}" name="Column5145" dataDxfId="11312"/>
    <tableColumn id="5156" xr3:uid="{485CBA40-AD2B-451E-8FD1-D02F66BE1887}" name="Column5146" dataDxfId="11311"/>
    <tableColumn id="5157" xr3:uid="{07769193-57E4-4253-9306-3255BD81B97F}" name="Column5147" dataDxfId="11310"/>
    <tableColumn id="5158" xr3:uid="{B17BA02A-65DE-49F5-95BC-7A8AEE8B4A4D}" name="Column5148" dataDxfId="11309"/>
    <tableColumn id="5159" xr3:uid="{9B63F2BE-D3E0-4D68-9A59-1738999D5393}" name="Column5149" dataDxfId="11308"/>
    <tableColumn id="5160" xr3:uid="{4DB273F4-CEE5-47D9-838C-8C96656B1A82}" name="Column5150" dataDxfId="11307"/>
    <tableColumn id="5161" xr3:uid="{762DF232-F65A-4E02-9E5C-4E8A625667CA}" name="Column5151" dataDxfId="11306"/>
    <tableColumn id="5162" xr3:uid="{954DF289-B4FA-492F-925D-21813B66B88B}" name="Column5152" dataDxfId="11305"/>
    <tableColumn id="5163" xr3:uid="{6637CD9D-251E-42A7-B125-F665F5DBF647}" name="Column5153" dataDxfId="11304"/>
    <tableColumn id="5164" xr3:uid="{A55343E1-A5A3-423A-B44A-BFDD4AEB9A88}" name="Column5154" dataDxfId="11303"/>
    <tableColumn id="5165" xr3:uid="{AB2B1F60-95EE-467C-B250-C3418211AE1C}" name="Column5155" dataDxfId="11302"/>
    <tableColumn id="5166" xr3:uid="{E34160A8-E299-4FAF-AC4A-EA69E3E1115D}" name="Column5156" dataDxfId="11301"/>
    <tableColumn id="5167" xr3:uid="{8493533F-401E-4757-B752-8855F477291B}" name="Column5157" dataDxfId="11300"/>
    <tableColumn id="5168" xr3:uid="{9CE1FA92-D90C-445A-8138-4EC1698823E7}" name="Column5158" dataDxfId="11299"/>
    <tableColumn id="5169" xr3:uid="{1098F628-A611-45C6-B99F-9569F987DD6B}" name="Column5159" dataDxfId="11298"/>
    <tableColumn id="5170" xr3:uid="{E12AB3B3-BD41-4D8D-A98D-06DB52902433}" name="Column5160" dataDxfId="11297"/>
    <tableColumn id="5171" xr3:uid="{2B1A1D12-91FA-42F0-8EF9-1DD7D75CFED8}" name="Column5161" dataDxfId="11296"/>
    <tableColumn id="5172" xr3:uid="{A3DB16F2-BAD0-4223-BB56-CD045AA704E7}" name="Column5162" dataDxfId="11295"/>
    <tableColumn id="5173" xr3:uid="{EF6F48F6-0F88-46A1-9BC3-F17A86EEAD6A}" name="Column5163" dataDxfId="11294"/>
    <tableColumn id="5174" xr3:uid="{671D8A92-DE63-4824-9C59-75085461A4C6}" name="Column5164" dataDxfId="11293"/>
    <tableColumn id="5175" xr3:uid="{91F6E0D8-4964-4509-BA5A-CAF07F650023}" name="Column5165" dataDxfId="11292"/>
    <tableColumn id="5176" xr3:uid="{344B94B1-2692-47DC-A37A-ABA7072E071F}" name="Column5166" dataDxfId="11291"/>
    <tableColumn id="5177" xr3:uid="{2868DA1F-AB9F-4CDB-BC12-C044C295BE6C}" name="Column5167" dataDxfId="11290"/>
    <tableColumn id="5178" xr3:uid="{F04EA78F-F904-4F71-B088-B404252BB02E}" name="Column5168" dataDxfId="11289"/>
    <tableColumn id="5179" xr3:uid="{952FF37D-E96F-4432-A04E-E1D71911AA8A}" name="Column5169" dataDxfId="11288"/>
    <tableColumn id="5180" xr3:uid="{A97990A2-107F-413D-9DC2-AF1FD01FFBF4}" name="Column5170" dataDxfId="11287"/>
    <tableColumn id="5181" xr3:uid="{280895A4-3848-4F19-BFFC-41D0F2F07CB1}" name="Column5171" dataDxfId="11286"/>
    <tableColumn id="5182" xr3:uid="{7A38AF83-AF3F-4EDB-9033-42CFD25B2E9F}" name="Column5172" dataDxfId="11285"/>
    <tableColumn id="5183" xr3:uid="{84C4CCE5-642E-4B10-BF9C-4BE578E2B680}" name="Column5173" dataDxfId="11284"/>
    <tableColumn id="5184" xr3:uid="{6009BD40-5E08-40F2-9152-38FDA1FB39A2}" name="Column5174" dataDxfId="11283"/>
    <tableColumn id="5185" xr3:uid="{77F77726-9887-4E08-8CE3-18FB8CD1FDD0}" name="Column5175" dataDxfId="11282"/>
    <tableColumn id="5186" xr3:uid="{97C98C18-0C67-4F42-888B-F029B34535A4}" name="Column5176" dataDxfId="11281"/>
    <tableColumn id="5187" xr3:uid="{6139277D-454D-4C69-B5F1-C939711BB622}" name="Column5177" dataDxfId="11280"/>
    <tableColumn id="5188" xr3:uid="{43782BCC-F8E7-4A7B-BB6D-047EA5B90974}" name="Column5178" dataDxfId="11279"/>
    <tableColumn id="5189" xr3:uid="{B4368BE4-A78E-4E88-84BB-1F4C8F81B2D3}" name="Column5179" dataDxfId="11278"/>
    <tableColumn id="5190" xr3:uid="{86EB8796-803C-4A51-9EB1-0566C00F8B03}" name="Column5180" dataDxfId="11277"/>
    <tableColumn id="5191" xr3:uid="{044EFB21-EAD0-46E9-A147-63A9DC6B558B}" name="Column5181" dataDxfId="11276"/>
    <tableColumn id="5192" xr3:uid="{4C87AAAF-D709-4A84-AC77-38A8E06EC4D1}" name="Column5182" dataDxfId="11275"/>
    <tableColumn id="5193" xr3:uid="{B9092C0B-7B63-49CC-9E48-04C5A59AECE7}" name="Column5183" dataDxfId="11274"/>
    <tableColumn id="5194" xr3:uid="{68B00451-4493-4361-9F97-B757574BDD22}" name="Column5184" dataDxfId="11273"/>
    <tableColumn id="5195" xr3:uid="{EFF90F66-C842-4F7B-9E2C-0EE67DFCEB4F}" name="Column5185" dataDxfId="11272"/>
    <tableColumn id="5196" xr3:uid="{0AD61CBD-278D-4D6F-802F-8C387F1A94F1}" name="Column5186" dataDxfId="11271"/>
    <tableColumn id="5197" xr3:uid="{9EB6B90B-77B1-43A5-8185-7B7BB7C3F4CC}" name="Column5187" dataDxfId="11270"/>
    <tableColumn id="5198" xr3:uid="{6AAF9AFA-D674-4D0C-A391-C6518C7E01EB}" name="Column5188" dataDxfId="11269"/>
    <tableColumn id="5199" xr3:uid="{F6E8F27F-F5C2-45DD-9DDB-0007008DA0BA}" name="Column5189" dataDxfId="11268"/>
    <tableColumn id="5200" xr3:uid="{722A78B7-AB46-40FF-9404-A431FC06017A}" name="Column5190" dataDxfId="11267"/>
    <tableColumn id="5201" xr3:uid="{8DA603F5-20C9-4032-98D3-9345CEA24A59}" name="Column5191" dataDxfId="11266"/>
    <tableColumn id="5202" xr3:uid="{EC7AA99D-0C1D-4C10-965C-F0A70123594A}" name="Column5192" dataDxfId="11265"/>
    <tableColumn id="5203" xr3:uid="{ABF9F18D-DCAA-4D58-879B-F7572A5D118A}" name="Column5193" dataDxfId="11264"/>
    <tableColumn id="5204" xr3:uid="{4C6B2BFE-AD45-4C95-A4F2-6FD26410DA5C}" name="Column5194" dataDxfId="11263"/>
    <tableColumn id="5205" xr3:uid="{08AD7169-29AE-4667-B9BC-980D7DAAA5BD}" name="Column5195" dataDxfId="11262"/>
    <tableColumn id="5206" xr3:uid="{1E64CD98-2789-4673-B5FD-BB7BBCB2ED77}" name="Column5196" dataDxfId="11261"/>
    <tableColumn id="5207" xr3:uid="{4F096679-6BAE-4861-B1C2-BB904D864664}" name="Column5197" dataDxfId="11260"/>
    <tableColumn id="5208" xr3:uid="{89742DBB-67DC-465E-90AD-E62E6EF02069}" name="Column5198" dataDxfId="11259"/>
    <tableColumn id="5209" xr3:uid="{D70457AC-5341-4F92-9816-1B235A927106}" name="Column5199" dataDxfId="11258"/>
    <tableColumn id="5210" xr3:uid="{B1355B7D-D08B-489B-887A-4632E83C933B}" name="Column5200" dataDxfId="11257"/>
    <tableColumn id="5211" xr3:uid="{27FFEA2B-621A-4AA2-9F5E-EF888B07F520}" name="Column5201" dataDxfId="11256"/>
    <tableColumn id="5212" xr3:uid="{2F4CB01E-3831-4ABF-92A5-E418DA2D86C0}" name="Column5202" dataDxfId="11255"/>
    <tableColumn id="5213" xr3:uid="{2FD9B568-1597-4D98-8889-44CF4EA428B5}" name="Column5203" dataDxfId="11254"/>
    <tableColumn id="5214" xr3:uid="{78A86B37-FE6A-49FC-9911-603957F1BEB5}" name="Column5204" dataDxfId="11253"/>
    <tableColumn id="5215" xr3:uid="{3FEC434C-DE25-4C00-AEAC-E3EC352E17E1}" name="Column5205" dataDxfId="11252"/>
    <tableColumn id="5216" xr3:uid="{A28198C4-DF87-4C9B-B009-DCDC250F028C}" name="Column5206" dataDxfId="11251"/>
    <tableColumn id="5217" xr3:uid="{3798B946-8B8C-405E-AEF7-A31023BE25A2}" name="Column5207" dataDxfId="11250"/>
    <tableColumn id="5218" xr3:uid="{44067795-5581-4A43-8668-E84DFBE3E2A3}" name="Column5208" dataDxfId="11249"/>
    <tableColumn id="5219" xr3:uid="{7A7F700E-3D46-49A3-A701-12F3E9A9BE22}" name="Column5209" dataDxfId="11248"/>
    <tableColumn id="5220" xr3:uid="{608CD966-7A75-48E0-9493-1044646D618C}" name="Column5210" dataDxfId="11247"/>
    <tableColumn id="5221" xr3:uid="{C7C98E57-8EA8-4830-8343-FD8BCB534482}" name="Column5211" dataDxfId="11246"/>
    <tableColumn id="5222" xr3:uid="{B556974C-57B6-4B2A-A40B-1F3F55139E52}" name="Column5212" dataDxfId="11245"/>
    <tableColumn id="5223" xr3:uid="{9543134A-D08D-4E06-84CF-AA0FF943B63E}" name="Column5213" dataDxfId="11244"/>
    <tableColumn id="5224" xr3:uid="{8545E2E0-1353-42B1-82CD-012F9897777A}" name="Column5214" dataDxfId="11243"/>
    <tableColumn id="5225" xr3:uid="{3942FC05-8311-42F0-B95C-F60E4EED92BD}" name="Column5215" dataDxfId="11242"/>
    <tableColumn id="5226" xr3:uid="{0142415A-D5C0-43D2-B10A-AB7F47AB8496}" name="Column5216" dataDxfId="11241"/>
    <tableColumn id="5227" xr3:uid="{2EC5DCA3-AB17-46B8-8FE8-2313B9FA7BAC}" name="Column5217" dataDxfId="11240"/>
    <tableColumn id="5228" xr3:uid="{424B4342-4499-4962-9EDC-B8A91CAF383F}" name="Column5218" dataDxfId="11239"/>
    <tableColumn id="5229" xr3:uid="{A18A85F8-C776-4207-A2A9-93A664F8039E}" name="Column5219" dataDxfId="11238"/>
    <tableColumn id="5230" xr3:uid="{BA1FCFE6-FB45-4426-9D71-3D7D90233D0D}" name="Column5220" dataDxfId="11237"/>
    <tableColumn id="5231" xr3:uid="{8B017748-F7CB-4879-82D8-725CD84D1DA2}" name="Column5221" dataDxfId="11236"/>
    <tableColumn id="5232" xr3:uid="{33A5E187-159C-42DB-95C9-FF1946599EE1}" name="Column5222" dataDxfId="11235"/>
    <tableColumn id="5233" xr3:uid="{8D9A1492-B4F4-42FB-BE6C-1F7479527F59}" name="Column5223" dataDxfId="11234"/>
    <tableColumn id="5234" xr3:uid="{5F608057-D6EE-4DA7-B97E-4BDAE43CB591}" name="Column5224" dataDxfId="11233"/>
    <tableColumn id="5235" xr3:uid="{EDA44FE1-6E60-4345-9A77-FC6A522F041E}" name="Column5225" dataDxfId="11232"/>
    <tableColumn id="5236" xr3:uid="{4486B98F-5D2F-43EA-A56A-C3A73AF85F6F}" name="Column5226" dataDxfId="11231"/>
    <tableColumn id="5237" xr3:uid="{5539C822-452D-43AC-999C-09F7D78A2525}" name="Column5227" dataDxfId="11230"/>
    <tableColumn id="5238" xr3:uid="{8616AAA5-8667-4A6A-8AB6-729B826AC527}" name="Column5228" dataDxfId="11229"/>
    <tableColumn id="5239" xr3:uid="{928C0363-2F70-47EE-A5DD-CE050C919866}" name="Column5229" dataDxfId="11228"/>
    <tableColumn id="5240" xr3:uid="{5299A767-0707-44B8-99E8-0E893F4CAC48}" name="Column5230" dataDxfId="11227"/>
    <tableColumn id="5241" xr3:uid="{44219DBB-F86B-4F05-BD18-EB48ECF6523E}" name="Column5231" dataDxfId="11226"/>
    <tableColumn id="5242" xr3:uid="{06CC43B1-B054-461F-B509-EE00821C486F}" name="Column5232" dataDxfId="11225"/>
    <tableColumn id="5243" xr3:uid="{22A77B5B-177C-4E77-9098-D8C99C3CBFBE}" name="Column5233" dataDxfId="11224"/>
    <tableColumn id="5244" xr3:uid="{B987BDE6-0236-4F26-B99F-FB68BB5784E7}" name="Column5234" dataDxfId="11223"/>
    <tableColumn id="5245" xr3:uid="{0CB61991-7B06-4A13-AC93-E92E1509BBFE}" name="Column5235" dataDxfId="11222"/>
    <tableColumn id="5246" xr3:uid="{3A8CC18F-15BD-434F-9C44-867E09606308}" name="Column5236" dataDxfId="11221"/>
    <tableColumn id="5247" xr3:uid="{9202ACB9-0C59-4E61-B232-21B367B85732}" name="Column5237" dataDxfId="11220"/>
    <tableColumn id="5248" xr3:uid="{9C4509C6-9A10-47BC-A523-6D85830BBF93}" name="Column5238" dataDxfId="11219"/>
    <tableColumn id="5249" xr3:uid="{5518EA89-EDCA-49FF-B52A-E434981E27CC}" name="Column5239" dataDxfId="11218"/>
    <tableColumn id="5250" xr3:uid="{512147F1-6D04-4964-BA31-233272E304D5}" name="Column5240" dataDxfId="11217"/>
    <tableColumn id="5251" xr3:uid="{B64ED381-54AA-4E06-8F78-DD41170AF8AD}" name="Column5241" dataDxfId="11216"/>
    <tableColumn id="5252" xr3:uid="{621B3B03-0862-40D5-908D-A68D66EF238C}" name="Column5242" dataDxfId="11215"/>
    <tableColumn id="5253" xr3:uid="{88DFA6DF-2FB8-470B-9FC8-82E8EF98FA53}" name="Column5243" dataDxfId="11214"/>
    <tableColumn id="5254" xr3:uid="{B94DA721-F52C-4B2C-B268-258F2E7207C2}" name="Column5244" dataDxfId="11213"/>
    <tableColumn id="5255" xr3:uid="{245903B9-3638-429B-8F40-7D645249886D}" name="Column5245" dataDxfId="11212"/>
    <tableColumn id="5256" xr3:uid="{63CDC71E-1078-496D-B1BA-CFB8F9486728}" name="Column5246" dataDxfId="11211"/>
    <tableColumn id="5257" xr3:uid="{9802216B-DC2D-4521-9383-F2ACFE1009EA}" name="Column5247" dataDxfId="11210"/>
    <tableColumn id="5258" xr3:uid="{082A5E89-2EA9-43FD-B15E-771AC5D58D0D}" name="Column5248" dataDxfId="11209"/>
    <tableColumn id="5259" xr3:uid="{2FF9DE7D-B449-40A3-BF9D-C90D884C83D5}" name="Column5249" dataDxfId="11208"/>
    <tableColumn id="5260" xr3:uid="{9EE47A2A-5431-4EBD-B763-0C1CECE3204F}" name="Column5250" dataDxfId="11207"/>
    <tableColumn id="5261" xr3:uid="{4CC24B34-00AF-4F6F-A37C-6EEAB7631AC7}" name="Column5251" dataDxfId="11206"/>
    <tableColumn id="5262" xr3:uid="{162B97CE-5E8A-49F7-98B1-3B4B26EB00BA}" name="Column5252" dataDxfId="11205"/>
    <tableColumn id="5263" xr3:uid="{1F70BA64-6C5E-4105-9F2E-6DE8828B43C6}" name="Column5253" dataDxfId="11204"/>
    <tableColumn id="5264" xr3:uid="{DBA0895A-FDA8-4B5A-9D35-4157A36E1AE6}" name="Column5254" dataDxfId="11203"/>
    <tableColumn id="5265" xr3:uid="{BEF6B86B-A7A2-41F3-A08B-7D80F00D560C}" name="Column5255" dataDxfId="11202"/>
    <tableColumn id="5266" xr3:uid="{E3DEC86D-926C-4D4D-9C26-5E0E120E4774}" name="Column5256" dataDxfId="11201"/>
    <tableColumn id="5267" xr3:uid="{29F9AABA-1570-4056-8C68-A1F2EBF59662}" name="Column5257" dataDxfId="11200"/>
    <tableColumn id="5268" xr3:uid="{B95C4D4E-23D5-4FEA-8DCC-433120CB3E08}" name="Column5258" dataDxfId="11199"/>
    <tableColumn id="5269" xr3:uid="{E6E7641E-6B10-473D-BAEF-7F727140FC58}" name="Column5259" dataDxfId="11198"/>
    <tableColumn id="5270" xr3:uid="{82D536A3-BEFD-425A-9838-0828356E9B21}" name="Column5260" dataDxfId="11197"/>
    <tableColumn id="5271" xr3:uid="{FB30309E-8FD2-4732-BB31-77878B0CE218}" name="Column5261" dataDxfId="11196"/>
    <tableColumn id="5272" xr3:uid="{CE79B264-60EB-4EFF-A059-7A72A5E6250A}" name="Column5262" dataDxfId="11195"/>
    <tableColumn id="5273" xr3:uid="{9A2B0A44-85B6-4056-8D3E-7E1A968EBF82}" name="Column5263" dataDxfId="11194"/>
    <tableColumn id="5274" xr3:uid="{7617C64E-F6EB-4377-B102-E4A5C803E253}" name="Column5264" dataDxfId="11193"/>
    <tableColumn id="5275" xr3:uid="{C7228E2F-2E07-4ACB-B934-8AE64FDA650B}" name="Column5265" dataDxfId="11192"/>
    <tableColumn id="5276" xr3:uid="{C1C0BD9D-C944-40F5-9322-20B3C8421760}" name="Column5266" dataDxfId="11191"/>
    <tableColumn id="5277" xr3:uid="{9EDCAD31-05EB-4756-9F21-51E8057FDA11}" name="Column5267" dataDxfId="11190"/>
    <tableColumn id="5278" xr3:uid="{B4ADE80B-FB02-4E0C-A10D-FF2C559CCB3F}" name="Column5268" dataDxfId="11189"/>
    <tableColumn id="5279" xr3:uid="{5E315DFC-4B94-4CB2-8B0F-4E2039359FDC}" name="Column5269" dataDxfId="11188"/>
    <tableColumn id="5280" xr3:uid="{1BEDBCCE-81FE-415F-8EC2-3BBBC3B8DE56}" name="Column5270" dataDxfId="11187"/>
    <tableColumn id="5281" xr3:uid="{7A598289-38C6-47E1-AB7F-A22148D67160}" name="Column5271" dataDxfId="11186"/>
    <tableColumn id="5282" xr3:uid="{EEE92463-2D90-4F33-BCCE-50DD95ECF448}" name="Column5272" dataDxfId="11185"/>
    <tableColumn id="5283" xr3:uid="{A3415F0B-5942-4F8C-830B-0AF43AA72AF1}" name="Column5273" dataDxfId="11184"/>
    <tableColumn id="5284" xr3:uid="{83005517-01C0-48E6-9E0D-A1C103506995}" name="Column5274" dataDxfId="11183"/>
    <tableColumn id="5285" xr3:uid="{D1A51161-A6D6-426F-B29F-20BD2B80F976}" name="Column5275" dataDxfId="11182"/>
    <tableColumn id="5286" xr3:uid="{226AD1DE-25B7-4A3F-8907-C1DA3A152E02}" name="Column5276" dataDxfId="11181"/>
    <tableColumn id="5287" xr3:uid="{B1770B82-3DDE-44E3-8AFD-FC2D6DCFFF93}" name="Column5277" dataDxfId="11180"/>
    <tableColumn id="5288" xr3:uid="{A613910D-41E4-4321-A751-BBDE2037FA87}" name="Column5278" dataDxfId="11179"/>
    <tableColumn id="5289" xr3:uid="{FA3CCBE5-579A-49CC-ABBA-EB1DE2B86B41}" name="Column5279" dataDxfId="11178"/>
    <tableColumn id="5290" xr3:uid="{C8ABD77B-DCC6-44D5-B6AA-5535CBCF02FA}" name="Column5280" dataDxfId="11177"/>
    <tableColumn id="5291" xr3:uid="{6AB4117E-86AA-4CB7-838F-1EB4F061A89C}" name="Column5281" dataDxfId="11176"/>
    <tableColumn id="5292" xr3:uid="{0371AF76-82FC-4FA9-9C6D-FBD4383348FA}" name="Column5282" dataDxfId="11175"/>
    <tableColumn id="5293" xr3:uid="{84C08BB8-D916-4DDE-99DD-F7C57098BED1}" name="Column5283" dataDxfId="11174"/>
    <tableColumn id="5294" xr3:uid="{AC1587E8-0414-4FBF-BF00-BAD67DB398B7}" name="Column5284" dataDxfId="11173"/>
    <tableColumn id="5295" xr3:uid="{16F8F71F-950F-406C-B834-4855118D80C2}" name="Column5285" dataDxfId="11172"/>
    <tableColumn id="5296" xr3:uid="{A8E959A6-31AB-4780-B2A4-36501F39860A}" name="Column5286" dataDxfId="11171"/>
    <tableColumn id="5297" xr3:uid="{FB18CBE1-7DC2-4021-8823-5F8ABA585936}" name="Column5287" dataDxfId="11170"/>
    <tableColumn id="5298" xr3:uid="{3099741E-022C-44D5-BC54-0DC2925ECF36}" name="Column5288" dataDxfId="11169"/>
    <tableColumn id="5299" xr3:uid="{AFBD353A-74C7-4F2A-BAF6-77598E8FF1B8}" name="Column5289" dataDxfId="11168"/>
    <tableColumn id="5300" xr3:uid="{475CE683-761C-46C1-8CC1-242E3841ABBE}" name="Column5290" dataDxfId="11167"/>
    <tableColumn id="5301" xr3:uid="{92B17A1E-D010-4B88-8B07-EDDC970EC237}" name="Column5291" dataDxfId="11166"/>
    <tableColumn id="5302" xr3:uid="{39785F4B-3C22-4D03-B423-73EE6BE4F355}" name="Column5292" dataDxfId="11165"/>
    <tableColumn id="5303" xr3:uid="{E9526550-DB16-4A8B-BDEF-96D87374E8BD}" name="Column5293" dataDxfId="11164"/>
    <tableColumn id="5304" xr3:uid="{EE8D13BC-20D0-4BD3-A366-18D0F327F495}" name="Column5294" dataDxfId="11163"/>
    <tableColumn id="5305" xr3:uid="{F996EAAA-1D91-43F7-93DE-CB5FAD7ECC9C}" name="Column5295" dataDxfId="11162"/>
    <tableColumn id="5306" xr3:uid="{539B95E3-2CDC-4A00-8F52-5A0E479AEB47}" name="Column5296" dataDxfId="11161"/>
    <tableColumn id="5307" xr3:uid="{7ACDD712-9DE3-4AF0-A9F8-8DD1EA7E9ED2}" name="Column5297" dataDxfId="11160"/>
    <tableColumn id="5308" xr3:uid="{C0A3F15A-BE6E-47FF-9F5B-053152E5DA6D}" name="Column5298" dataDxfId="11159"/>
    <tableColumn id="5309" xr3:uid="{A49085E0-723A-46BF-B8E4-8B5C25125167}" name="Column5299" dataDxfId="11158"/>
    <tableColumn id="5310" xr3:uid="{F72C4C24-1E4C-4352-B47A-B5297E63C786}" name="Column5300" dataDxfId="11157"/>
    <tableColumn id="5311" xr3:uid="{BD5B2D20-6ED1-4EC9-A7D6-797CD9175245}" name="Column5301" dataDxfId="11156"/>
    <tableColumn id="5312" xr3:uid="{A817DE10-022A-4ED5-8231-BCE3B13DC1BB}" name="Column5302" dataDxfId="11155"/>
    <tableColumn id="5313" xr3:uid="{ABC45F4A-E647-460A-AE9C-6C9304E7D71A}" name="Column5303" dataDxfId="11154"/>
    <tableColumn id="5314" xr3:uid="{C3A1A25E-8710-46B5-84A7-6972EF0E6064}" name="Column5304" dataDxfId="11153"/>
    <tableColumn id="5315" xr3:uid="{DC877ED6-2D2C-441B-913A-3011746CE817}" name="Column5305" dataDxfId="11152"/>
    <tableColumn id="5316" xr3:uid="{066FABAC-A7DF-4A85-A5AB-466870F3E1BB}" name="Column5306" dataDxfId="11151"/>
    <tableColumn id="5317" xr3:uid="{A4EE2FF2-411E-4B04-8796-A75FD4569C79}" name="Column5307" dataDxfId="11150"/>
    <tableColumn id="5318" xr3:uid="{9BBA616B-B13C-4539-9711-32D33D07A70E}" name="Column5308" dataDxfId="11149"/>
    <tableColumn id="5319" xr3:uid="{686D68F9-D0D4-446B-8002-ABE918D0F928}" name="Column5309" dataDxfId="11148"/>
    <tableColumn id="5320" xr3:uid="{8E347B67-7613-403C-B4A6-977D1CF28AE8}" name="Column5310" dataDxfId="11147"/>
    <tableColumn id="5321" xr3:uid="{33334DE8-C39B-46EB-9253-A8173F066AFD}" name="Column5311" dataDxfId="11146"/>
    <tableColumn id="5322" xr3:uid="{D5515CC1-3540-4FC5-AF92-8B6435080C35}" name="Column5312" dataDxfId="11145"/>
    <tableColumn id="5323" xr3:uid="{427EA167-FB40-4743-A553-065F49ADE13B}" name="Column5313" dataDxfId="11144"/>
    <tableColumn id="5324" xr3:uid="{F28ABC38-2AE3-47A1-980A-2E17AEE151BE}" name="Column5314" dataDxfId="11143"/>
    <tableColumn id="5325" xr3:uid="{E2712755-3B75-4026-AF3E-11626D4D2D54}" name="Column5315" dataDxfId="11142"/>
    <tableColumn id="5326" xr3:uid="{78BC04B7-0D70-4084-A121-D34BDCF06337}" name="Column5316" dataDxfId="11141"/>
    <tableColumn id="5327" xr3:uid="{44B6434C-EF0E-472C-8BDE-767992B8BDEB}" name="Column5317" dataDxfId="11140"/>
    <tableColumn id="5328" xr3:uid="{4B5F6FA1-59A6-4EAA-A6C7-0683C7C5C3EC}" name="Column5318" dataDxfId="11139"/>
    <tableColumn id="5329" xr3:uid="{6B7E055C-F96F-4D7B-8A1E-2EFCD80976D9}" name="Column5319" dataDxfId="11138"/>
    <tableColumn id="5330" xr3:uid="{519E5D95-2E33-424F-ACF6-C622011D5D19}" name="Column5320" dataDxfId="11137"/>
    <tableColumn id="5331" xr3:uid="{B5889955-572C-4092-AE22-B93D5BEF6AE2}" name="Column5321" dataDxfId="11136"/>
    <tableColumn id="5332" xr3:uid="{4860C41F-96CF-4169-B218-1BD69218F211}" name="Column5322" dataDxfId="11135"/>
    <tableColumn id="5333" xr3:uid="{FF75D824-768B-4DE5-B823-CC6BB36C35AF}" name="Column5323" dataDxfId="11134"/>
    <tableColumn id="5334" xr3:uid="{9CE1C382-D223-4487-BB36-D0CBCFC01699}" name="Column5324" dataDxfId="11133"/>
    <tableColumn id="5335" xr3:uid="{6C7D30CE-B930-4922-A9CA-9011420CD1FB}" name="Column5325" dataDxfId="11132"/>
    <tableColumn id="5336" xr3:uid="{D8E62103-E76E-428B-A0E4-D0864020837F}" name="Column5326" dataDxfId="11131"/>
    <tableColumn id="5337" xr3:uid="{B499DAAD-AAA6-466A-95F3-910B906FC5D3}" name="Column5327" dataDxfId="11130"/>
    <tableColumn id="5338" xr3:uid="{05C637F0-650D-4C4F-B33D-414B57B59692}" name="Column5328" dataDxfId="11129"/>
    <tableColumn id="5339" xr3:uid="{F2AF60F9-6FB1-4750-94F2-D8A2F92E6C28}" name="Column5329" dataDxfId="11128"/>
    <tableColumn id="5340" xr3:uid="{D4A9B641-028A-4615-B522-2AC31B32D292}" name="Column5330" dataDxfId="11127"/>
    <tableColumn id="5341" xr3:uid="{52105891-9732-472A-969F-04D8CABB44F6}" name="Column5331" dataDxfId="11126"/>
    <tableColumn id="5342" xr3:uid="{B7137222-9DFE-4A2E-8A25-516BC03CA978}" name="Column5332" dataDxfId="11125"/>
    <tableColumn id="5343" xr3:uid="{1D8E7549-FF27-4E56-B846-1DA6474B254D}" name="Column5333" dataDxfId="11124"/>
    <tableColumn id="5344" xr3:uid="{9ED6E3DC-EED3-45B1-A268-F1CD41BF0BBE}" name="Column5334" dataDxfId="11123"/>
    <tableColumn id="5345" xr3:uid="{787649E7-FC4E-4856-AA5E-B3A49CCC95FF}" name="Column5335" dataDxfId="11122"/>
    <tableColumn id="5346" xr3:uid="{89D43363-B129-47F1-A131-1A55ACB3FFAE}" name="Column5336" dataDxfId="11121"/>
    <tableColumn id="5347" xr3:uid="{FD392AAE-428D-421E-ACC7-022DD464A852}" name="Column5337" dataDxfId="11120"/>
    <tableColumn id="5348" xr3:uid="{F2EC9C3C-9A90-4314-8502-41E8188918D0}" name="Column5338" dataDxfId="11119"/>
    <tableColumn id="5349" xr3:uid="{AA409EA3-67C6-4A41-BD77-58914762D143}" name="Column5339" dataDxfId="11118"/>
    <tableColumn id="5350" xr3:uid="{B48C06BE-0ADE-4B6A-99F2-8CF50E850D19}" name="Column5340" dataDxfId="11117"/>
    <tableColumn id="5351" xr3:uid="{CC66E637-9133-4388-8331-505ACFC17F9D}" name="Column5341" dataDxfId="11116"/>
    <tableColumn id="5352" xr3:uid="{716886D3-B38D-4427-913C-8B6E639A0DD2}" name="Column5342" dataDxfId="11115"/>
    <tableColumn id="5353" xr3:uid="{D1D6722D-4026-40E1-AB7C-AA18A042BAB0}" name="Column5343" dataDxfId="11114"/>
    <tableColumn id="5354" xr3:uid="{26CCF99D-AA36-4FCA-9F7C-09A10C29703F}" name="Column5344" dataDxfId="11113"/>
    <tableColumn id="5355" xr3:uid="{1A3307F5-F298-4890-B0C9-936DF6A1C214}" name="Column5345" dataDxfId="11112"/>
    <tableColumn id="5356" xr3:uid="{CDB90C2E-EAD7-412D-A7F7-C595B08C8D36}" name="Column5346" dataDxfId="11111"/>
    <tableColumn id="5357" xr3:uid="{F591E673-AD44-4114-BCC8-F4CE6C44D4E9}" name="Column5347" dataDxfId="11110"/>
    <tableColumn id="5358" xr3:uid="{829C7343-6A4E-475F-BA42-5553A88CE88E}" name="Column5348" dataDxfId="11109"/>
    <tableColumn id="5359" xr3:uid="{5FDCA2B9-CC32-4376-B0AB-8AC482E0F32C}" name="Column5349" dataDxfId="11108"/>
    <tableColumn id="5360" xr3:uid="{B9AE5242-E1AB-4991-9778-4D73284A5C91}" name="Column5350" dataDxfId="11107"/>
    <tableColumn id="5361" xr3:uid="{540D4923-5E38-45A7-B2DD-2AFF49074C25}" name="Column5351" dataDxfId="11106"/>
    <tableColumn id="5362" xr3:uid="{E3729CB6-3F82-46F0-AA03-F96119E895C1}" name="Column5352" dataDxfId="11105"/>
    <tableColumn id="5363" xr3:uid="{537C9D51-2F9E-4153-A285-6AFAF1082295}" name="Column5353" dataDxfId="11104"/>
    <tableColumn id="5364" xr3:uid="{5E0D5D59-EB4A-435B-8C19-64193AA19501}" name="Column5354" dataDxfId="11103"/>
    <tableColumn id="5365" xr3:uid="{B9B11C03-8B13-4470-BC55-FF13113C5EFC}" name="Column5355" dataDxfId="11102"/>
    <tableColumn id="5366" xr3:uid="{D804DF13-23BB-4EBC-A596-91E350A6BEC6}" name="Column5356" dataDxfId="11101"/>
    <tableColumn id="5367" xr3:uid="{0B55CF19-D447-4C8A-BFEB-05E53DC244B5}" name="Column5357" dataDxfId="11100"/>
    <tableColumn id="5368" xr3:uid="{51061C6D-0A71-4023-B68F-AE81610F7145}" name="Column5358" dataDxfId="11099"/>
    <tableColumn id="5369" xr3:uid="{8A3E6EA4-3742-4D5F-830A-062974756A8B}" name="Column5359" dataDxfId="11098"/>
    <tableColumn id="5370" xr3:uid="{FE7DCAB9-7472-46AC-BA85-611A675E9E91}" name="Column5360" dataDxfId="11097"/>
    <tableColumn id="5371" xr3:uid="{BBCF50D7-D5FA-4419-B8E4-A7A1B4D6ADF5}" name="Column5361" dataDxfId="11096"/>
    <tableColumn id="5372" xr3:uid="{D997F27C-A8A4-412E-8B90-0168C193BD56}" name="Column5362" dataDxfId="11095"/>
    <tableColumn id="5373" xr3:uid="{B0EEAA98-7C2F-42FE-B9C9-F4D3266F0937}" name="Column5363" dataDxfId="11094"/>
    <tableColumn id="5374" xr3:uid="{DEE77CC7-4E53-4F77-8FD7-ED3D5672452A}" name="Column5364" dataDxfId="11093"/>
    <tableColumn id="5375" xr3:uid="{65D68D1E-2A63-4C05-B138-5CF9B9343582}" name="Column5365" dataDxfId="11092"/>
    <tableColumn id="5376" xr3:uid="{CCF40728-9DB7-465E-B659-4A55E261D6CA}" name="Column5366" dataDxfId="11091"/>
    <tableColumn id="5377" xr3:uid="{873BCF26-D346-4D70-BE7C-6BD49A2DC783}" name="Column5367" dataDxfId="11090"/>
    <tableColumn id="5378" xr3:uid="{D4498DCD-4590-46F4-9CC5-58977452121C}" name="Column5368" dataDxfId="11089"/>
    <tableColumn id="5379" xr3:uid="{397F7575-B8D4-4078-AEBD-C3BFAF5E2E1D}" name="Column5369" dataDxfId="11088"/>
    <tableColumn id="5380" xr3:uid="{0D058E74-413C-4254-B13D-258CCBAF8AA8}" name="Column5370" dataDxfId="11087"/>
    <tableColumn id="5381" xr3:uid="{A44806EC-608E-4141-A772-B167743A0DA6}" name="Column5371" dataDxfId="11086"/>
    <tableColumn id="5382" xr3:uid="{D28A66A1-FBA4-4099-8871-496830C335EA}" name="Column5372" dataDxfId="11085"/>
    <tableColumn id="5383" xr3:uid="{75F2FA55-9CA8-45B9-A035-A27CB3821CA2}" name="Column5373" dataDxfId="11084"/>
    <tableColumn id="5384" xr3:uid="{5404A048-1F9D-4BD1-A65C-FADD5A5CB66D}" name="Column5374" dataDxfId="11083"/>
    <tableColumn id="5385" xr3:uid="{6F4E575F-CEF3-4F7E-BE7D-FBA5E88717D4}" name="Column5375" dataDxfId="11082"/>
    <tableColumn id="5386" xr3:uid="{D07C272D-0914-434A-9F6A-E045166367E9}" name="Column5376" dataDxfId="11081"/>
    <tableColumn id="5387" xr3:uid="{A5ECED0B-9BB6-4ABA-B9AF-21AF7B0F28DE}" name="Column5377" dataDxfId="11080"/>
    <tableColumn id="5388" xr3:uid="{30AC6A25-EDE3-44D4-A312-655EE24F493A}" name="Column5378" dataDxfId="11079"/>
    <tableColumn id="5389" xr3:uid="{D7C1E44F-758C-4433-906F-707099D25655}" name="Column5379" dataDxfId="11078"/>
    <tableColumn id="5390" xr3:uid="{5939F218-9725-41E4-B873-72069F5364A5}" name="Column5380" dataDxfId="11077"/>
    <tableColumn id="5391" xr3:uid="{78DF819F-5F74-410D-9D49-480989269179}" name="Column5381" dataDxfId="11076"/>
    <tableColumn id="5392" xr3:uid="{1B69C007-1408-4E3A-BE44-518B4AC39356}" name="Column5382" dataDxfId="11075"/>
    <tableColumn id="5393" xr3:uid="{AA1BA109-4279-419F-8828-354276A2F12D}" name="Column5383" dataDxfId="11074"/>
    <tableColumn id="5394" xr3:uid="{37A8A1C6-7493-45CD-9CAF-6833CCABF148}" name="Column5384" dataDxfId="11073"/>
    <tableColumn id="5395" xr3:uid="{E39468DB-6700-40E5-80C8-503A0BD9AEB6}" name="Column5385" dataDxfId="11072"/>
    <tableColumn id="5396" xr3:uid="{785931C3-5BE1-431C-8BF1-BE93D7F90B90}" name="Column5386" dataDxfId="11071"/>
    <tableColumn id="5397" xr3:uid="{EC0F0F4B-1AF8-4A77-B3D1-5652A5744B35}" name="Column5387" dataDxfId="11070"/>
    <tableColumn id="5398" xr3:uid="{D157B8B5-866A-4097-989E-95E1CED905E5}" name="Column5388" dataDxfId="11069"/>
    <tableColumn id="5399" xr3:uid="{F2F45222-ACBB-450F-870C-BC2C1F05B07A}" name="Column5389" dataDxfId="11068"/>
    <tableColumn id="5400" xr3:uid="{F03C98CF-4B67-47D9-BD4F-C9FF5140A066}" name="Column5390" dataDxfId="11067"/>
    <tableColumn id="5401" xr3:uid="{D9B4AB8E-D2CE-47BE-BEB7-B003033B451F}" name="Column5391" dataDxfId="11066"/>
    <tableColumn id="5402" xr3:uid="{18A0B023-2EED-4506-A393-C4D3B72DC114}" name="Column5392" dataDxfId="11065"/>
    <tableColumn id="5403" xr3:uid="{3FF3EDF3-B7B6-42FF-AB8D-DDEFD0078CBA}" name="Column5393" dataDxfId="11064"/>
    <tableColumn id="5404" xr3:uid="{6BDEF637-9E7A-457E-9BA7-9F1380A822C1}" name="Column5394" dataDxfId="11063"/>
    <tableColumn id="5405" xr3:uid="{F220AD15-AFAD-4473-BD10-31A22A35A977}" name="Column5395" dataDxfId="11062"/>
    <tableColumn id="5406" xr3:uid="{EE29EBAB-D9D4-4CB9-8ADB-FDC56F89F46E}" name="Column5396" dataDxfId="11061"/>
    <tableColumn id="5407" xr3:uid="{645E5CD1-2213-4A5E-8B27-C5F0734AE78C}" name="Column5397" dataDxfId="11060"/>
    <tableColumn id="5408" xr3:uid="{646F70FF-4EAC-477F-99EC-DCF6D6362105}" name="Column5398" dataDxfId="11059"/>
    <tableColumn id="5409" xr3:uid="{6498C54C-4FF5-45B8-BC10-77D20E188C6C}" name="Column5399" dataDxfId="11058"/>
    <tableColumn id="5410" xr3:uid="{322E751F-B1B6-43A3-94E4-9CE4AD59948A}" name="Column5400" dataDxfId="11057"/>
    <tableColumn id="5411" xr3:uid="{55843857-6CCE-4DD2-8366-F0F1E90B5464}" name="Column5401" dataDxfId="11056"/>
    <tableColumn id="5412" xr3:uid="{90FDE369-A69D-47D4-86E8-21168258AE7C}" name="Column5402" dataDxfId="11055"/>
    <tableColumn id="5413" xr3:uid="{A2AA856B-7300-4B56-9073-3115AF5024B3}" name="Column5403" dataDxfId="11054"/>
    <tableColumn id="5414" xr3:uid="{069FAA06-60FB-4F0F-8608-BC7C7E235714}" name="Column5404" dataDxfId="11053"/>
    <tableColumn id="5415" xr3:uid="{3FFA7530-2BE9-4EDD-98F7-3D2B7E4B8F0B}" name="Column5405" dataDxfId="11052"/>
    <tableColumn id="5416" xr3:uid="{3602817E-536B-40CC-B662-18CFB5D0668A}" name="Column5406" dataDxfId="11051"/>
    <tableColumn id="5417" xr3:uid="{73588FCF-11A4-40F9-B51F-F44F7166D9CB}" name="Column5407" dataDxfId="11050"/>
    <tableColumn id="5418" xr3:uid="{7DCB1256-0723-4F7A-B4BA-8E2DF451077B}" name="Column5408" dataDxfId="11049"/>
    <tableColumn id="5419" xr3:uid="{49EA232A-9DE8-44F5-A845-32790346012A}" name="Column5409" dataDxfId="11048"/>
    <tableColumn id="5420" xr3:uid="{EFCD1ED7-DAB3-43C9-9A4A-49399FE6B21A}" name="Column5410" dataDxfId="11047"/>
    <tableColumn id="5421" xr3:uid="{A8EAB120-7F97-4972-9A4B-EC15A855B829}" name="Column5411" dataDxfId="11046"/>
    <tableColumn id="5422" xr3:uid="{F8EB12B3-F607-487E-B5A9-83AA8B9C060D}" name="Column5412" dataDxfId="11045"/>
    <tableColumn id="5423" xr3:uid="{4B321461-8D8F-4E9F-A96B-CAC39D7B64C9}" name="Column5413" dataDxfId="11044"/>
    <tableColumn id="5424" xr3:uid="{EA2FDD1B-073A-4458-805E-E42B5E8B8E1F}" name="Column5414" dataDxfId="11043"/>
    <tableColumn id="5425" xr3:uid="{8969496C-79DA-4253-AD6D-74B5E337E288}" name="Column5415" dataDxfId="11042"/>
    <tableColumn id="5426" xr3:uid="{C1C7CE0D-EE90-4F21-AF6D-53885B5DF4E7}" name="Column5416" dataDxfId="11041"/>
    <tableColumn id="5427" xr3:uid="{D3B4DBF6-B230-42FA-9151-037DDBD5D048}" name="Column5417" dataDxfId="11040"/>
    <tableColumn id="5428" xr3:uid="{B77B4E65-039C-4804-B7A1-71250803ADBC}" name="Column5418" dataDxfId="11039"/>
    <tableColumn id="5429" xr3:uid="{511CE402-D9B5-4DD8-8D96-E537D154D6CB}" name="Column5419" dataDxfId="11038"/>
    <tableColumn id="5430" xr3:uid="{38493B57-122E-47A9-B086-26A0B12EA1B6}" name="Column5420" dataDxfId="11037"/>
    <tableColumn id="5431" xr3:uid="{0C988596-A66B-492A-B616-C33A160F06CB}" name="Column5421" dataDxfId="11036"/>
    <tableColumn id="5432" xr3:uid="{323C31EA-6B87-419E-AE65-1B938ED4E356}" name="Column5422" dataDxfId="11035"/>
    <tableColumn id="5433" xr3:uid="{AC984D17-05B9-4B2D-99B7-B25BA93AAFD4}" name="Column5423" dataDxfId="11034"/>
    <tableColumn id="5434" xr3:uid="{560A6062-2CB4-4ED1-8BC8-5DFD2FF33C43}" name="Column5424" dataDxfId="11033"/>
    <tableColumn id="5435" xr3:uid="{6723C429-94E3-43D5-8FE0-69DD05343654}" name="Column5425" dataDxfId="11032"/>
    <tableColumn id="5436" xr3:uid="{A2A97ED0-5D70-428C-B015-1EDE89560F32}" name="Column5426" dataDxfId="11031"/>
    <tableColumn id="5437" xr3:uid="{65E871FB-18B5-414D-B6A3-FD86D49F74F5}" name="Column5427" dataDxfId="11030"/>
    <tableColumn id="5438" xr3:uid="{F297600D-04A0-4E98-AE21-655437104FE0}" name="Column5428" dataDxfId="11029"/>
    <tableColumn id="5439" xr3:uid="{84B8C5EA-E764-4F93-968D-C65C9A0C7644}" name="Column5429" dataDxfId="11028"/>
    <tableColumn id="5440" xr3:uid="{8765F023-031C-47E5-9F14-348D3B0EF7C8}" name="Column5430" dataDxfId="11027"/>
    <tableColumn id="5441" xr3:uid="{AB12E63F-E187-4DDE-A5A5-407F7A4FA930}" name="Column5431" dataDxfId="11026"/>
    <tableColumn id="5442" xr3:uid="{285CAC92-6AE9-4EED-BBF1-9EDD65B4A337}" name="Column5432" dataDxfId="11025"/>
    <tableColumn id="5443" xr3:uid="{011C798E-FCAA-4A9F-8890-994C0883C9C7}" name="Column5433" dataDxfId="11024"/>
    <tableColumn id="5444" xr3:uid="{F2C65341-BD7B-47BD-9947-E937983B66E8}" name="Column5434" dataDxfId="11023"/>
    <tableColumn id="5445" xr3:uid="{3E8E8C48-CE16-44B2-9552-F3B77F956674}" name="Column5435" dataDxfId="11022"/>
    <tableColumn id="5446" xr3:uid="{803A2C6B-B123-442E-8BB7-A91B12945F4F}" name="Column5436" dataDxfId="11021"/>
    <tableColumn id="5447" xr3:uid="{E7120ADC-2459-4798-84C5-92B99DA9FA71}" name="Column5437" dataDxfId="11020"/>
    <tableColumn id="5448" xr3:uid="{DCD5B535-8EB0-4D6D-8D55-3A87A7699A4F}" name="Column5438" dataDxfId="11019"/>
    <tableColumn id="5449" xr3:uid="{28BA8EB0-9966-4BBB-9BEB-424DF5DF96C6}" name="Column5439" dataDxfId="11018"/>
    <tableColumn id="5450" xr3:uid="{9726DF9F-D0C8-482B-B83B-642AB808B591}" name="Column5440" dataDxfId="11017"/>
    <tableColumn id="5451" xr3:uid="{C732455A-0751-4221-BD58-26459F47198E}" name="Column5441" dataDxfId="11016"/>
    <tableColumn id="5452" xr3:uid="{C3B339F9-928D-44A0-9C59-3704D15626A9}" name="Column5442" dataDxfId="11015"/>
    <tableColumn id="5453" xr3:uid="{762D7627-7D87-49DA-8C8E-080EA214A049}" name="Column5443" dataDxfId="11014"/>
    <tableColumn id="5454" xr3:uid="{460B53AD-B31A-4B14-BC2F-638AC1EF0487}" name="Column5444" dataDxfId="11013"/>
    <tableColumn id="5455" xr3:uid="{E2D5AAEB-ACD9-4783-966F-814CF5D7CD5F}" name="Column5445" dataDxfId="11012"/>
    <tableColumn id="5456" xr3:uid="{600DA5A5-2D5E-430D-A613-358EDA988850}" name="Column5446" dataDxfId="11011"/>
    <tableColumn id="5457" xr3:uid="{EBFE45D3-B639-4D62-890D-4589952B362B}" name="Column5447" dataDxfId="11010"/>
    <tableColumn id="5458" xr3:uid="{2222B13C-97B5-49B7-B1AC-C8D1E762863F}" name="Column5448" dataDxfId="11009"/>
    <tableColumn id="5459" xr3:uid="{9A33DF7C-F304-4B45-A351-BA05E88D67B9}" name="Column5449" dataDxfId="11008"/>
    <tableColumn id="5460" xr3:uid="{E03DCEA7-2B1A-4959-8E05-1BB73AA1668F}" name="Column5450" dataDxfId="11007"/>
    <tableColumn id="5461" xr3:uid="{055A8649-7E89-43FB-A374-543206363BCB}" name="Column5451" dataDxfId="11006"/>
    <tableColumn id="5462" xr3:uid="{6DFB8684-D326-4F64-8DEB-7550FCF66C2D}" name="Column5452" dataDxfId="11005"/>
    <tableColumn id="5463" xr3:uid="{EEB69283-2649-4933-9927-33E5366D8B3F}" name="Column5453" dataDxfId="11004"/>
    <tableColumn id="5464" xr3:uid="{97462BDC-D1CC-4424-B2E1-43DA6DAAAFC3}" name="Column5454" dataDxfId="11003"/>
    <tableColumn id="5465" xr3:uid="{AB116984-C4ED-4782-AF36-1BEC4AD2A784}" name="Column5455" dataDxfId="11002"/>
    <tableColumn id="5466" xr3:uid="{0A0887A5-C4A6-462F-8694-214E71B16AE5}" name="Column5456" dataDxfId="11001"/>
    <tableColumn id="5467" xr3:uid="{EA9DCA26-C1CC-4C6D-A062-40EA14978921}" name="Column5457" dataDxfId="11000"/>
    <tableColumn id="5468" xr3:uid="{65FFC6DD-7AB4-4036-988B-CECD492BC591}" name="Column5458" dataDxfId="10999"/>
    <tableColumn id="5469" xr3:uid="{7176C0C4-E21D-468A-9FA8-2A95A82F7A61}" name="Column5459" dataDxfId="10998"/>
    <tableColumn id="5470" xr3:uid="{6FB14374-B3E1-4F09-AF0F-17E03E79BE21}" name="Column5460" dataDxfId="10997"/>
    <tableColumn id="5471" xr3:uid="{E4FA7A92-D63A-43D8-9C34-D48A741F8A46}" name="Column5461" dataDxfId="10996"/>
    <tableColumn id="5472" xr3:uid="{538EF539-F517-43D6-A9F8-6662AEEF5083}" name="Column5462" dataDxfId="10995"/>
    <tableColumn id="5473" xr3:uid="{386B478B-6F14-498B-9AEC-56B22C785F32}" name="Column5463" dataDxfId="10994"/>
    <tableColumn id="5474" xr3:uid="{5B09B335-5551-4CAB-B516-555A6F980E32}" name="Column5464" dataDxfId="10993"/>
    <tableColumn id="5475" xr3:uid="{ECC1BFEA-B4F1-46D8-BE1D-7D22D64A23F2}" name="Column5465" dataDxfId="10992"/>
    <tableColumn id="5476" xr3:uid="{EDB8E277-D6FD-41C4-A019-8C890EE02B9E}" name="Column5466" dataDxfId="10991"/>
    <tableColumn id="5477" xr3:uid="{AD080EED-E5FA-44DA-B88C-8B34BD8AEC83}" name="Column5467" dataDxfId="10990"/>
    <tableColumn id="5478" xr3:uid="{96089EAA-0BA4-492F-B1AB-61353DC71299}" name="Column5468" dataDxfId="10989"/>
    <tableColumn id="5479" xr3:uid="{BE5B757D-BE4F-4C48-B95A-065228AE34CF}" name="Column5469" dataDxfId="10988"/>
    <tableColumn id="5480" xr3:uid="{D79A89ED-A9AC-43B4-B223-E0A769F18B2E}" name="Column5470" dataDxfId="10987"/>
    <tableColumn id="5481" xr3:uid="{639977BB-E478-4FA2-A0CF-715612AD6903}" name="Column5471" dataDxfId="10986"/>
    <tableColumn id="5482" xr3:uid="{2FDE1160-C767-4FA7-B996-AE3E81268506}" name="Column5472" dataDxfId="10985"/>
    <tableColumn id="5483" xr3:uid="{37765B00-1B92-4CBE-8C41-72E7370F8A4F}" name="Column5473" dataDxfId="10984"/>
    <tableColumn id="5484" xr3:uid="{ECB93F29-39F2-48BC-AD5E-5057E8E7DCF8}" name="Column5474" dataDxfId="10983"/>
    <tableColumn id="5485" xr3:uid="{A4798492-F005-47E1-9B8E-DF1C85AEE14B}" name="Column5475" dataDxfId="10982"/>
    <tableColumn id="5486" xr3:uid="{2E030A32-0872-4E12-B85B-0EFE5B832785}" name="Column5476" dataDxfId="10981"/>
    <tableColumn id="5487" xr3:uid="{8684E300-BBCB-4976-A1D3-D1790414B1BB}" name="Column5477" dataDxfId="10980"/>
    <tableColumn id="5488" xr3:uid="{A0B07CAE-1BBD-4D37-9E62-E0EE620BD9DD}" name="Column5478" dataDxfId="10979"/>
    <tableColumn id="5489" xr3:uid="{1D235951-8973-475C-96A3-4B264A8E1A46}" name="Column5479" dataDxfId="10978"/>
    <tableColumn id="5490" xr3:uid="{68F3B1D1-E0FB-4A42-A067-232D01C9E15F}" name="Column5480" dataDxfId="10977"/>
    <tableColumn id="5491" xr3:uid="{B812044E-1C29-4F40-8392-411C22FDA22E}" name="Column5481" dataDxfId="10976"/>
    <tableColumn id="5492" xr3:uid="{EEE10539-FFDC-40DF-B901-747953BD0CE4}" name="Column5482" dataDxfId="10975"/>
    <tableColumn id="5493" xr3:uid="{F70400FB-B4E2-4A47-A486-C85EA4A57E76}" name="Column5483" dataDxfId="10974"/>
    <tableColumn id="5494" xr3:uid="{A33C0C95-BD80-4AC5-8DCA-139E2AF29984}" name="Column5484" dataDxfId="10973"/>
    <tableColumn id="5495" xr3:uid="{539F3FD4-524E-4D55-95DF-D97C69952C9B}" name="Column5485" dataDxfId="10972"/>
    <tableColumn id="5496" xr3:uid="{AB4702F4-0AC1-4F05-AC70-FF4F3B7A3DAB}" name="Column5486" dataDxfId="10971"/>
    <tableColumn id="5497" xr3:uid="{F56EAB0A-8E30-4981-9B69-A609A0D50F83}" name="Column5487" dataDxfId="10970"/>
    <tableColumn id="5498" xr3:uid="{FF6165BA-FB9B-4706-BBAA-5E71ECA1E493}" name="Column5488" dataDxfId="10969"/>
    <tableColumn id="5499" xr3:uid="{521B4341-35C3-4374-B14D-8D0062152155}" name="Column5489" dataDxfId="10968"/>
    <tableColumn id="5500" xr3:uid="{B0619737-BF50-4B34-A9F6-D8F8D028A91B}" name="Column5490" dataDxfId="10967"/>
    <tableColumn id="5501" xr3:uid="{189C30FB-FA9B-4330-8D19-C793B39789D5}" name="Column5491" dataDxfId="10966"/>
    <tableColumn id="5502" xr3:uid="{72277303-30A0-49F4-BA2F-0FE14F7E64DC}" name="Column5492" dataDxfId="10965"/>
    <tableColumn id="5503" xr3:uid="{3CE81A05-9CFE-465D-AD9F-8DD6ABA7F6CA}" name="Column5493" dataDxfId="10964"/>
    <tableColumn id="5504" xr3:uid="{6F31BDE4-FCE8-4047-A962-6B5D9777B84A}" name="Column5494" dataDxfId="10963"/>
    <tableColumn id="5505" xr3:uid="{1A3CEDD2-61B5-4F41-A125-29EE22FF9C97}" name="Column5495" dataDxfId="10962"/>
    <tableColumn id="5506" xr3:uid="{7E2AF31D-D2F2-4B25-B6FB-810C7F4B8F27}" name="Column5496" dataDxfId="10961"/>
    <tableColumn id="5507" xr3:uid="{F23FF49E-70D5-407D-A29A-1843ADD9FEEE}" name="Column5497" dataDxfId="10960"/>
    <tableColumn id="5508" xr3:uid="{D5CE8C47-0717-4E52-8F47-2311EA336148}" name="Column5498" dataDxfId="10959"/>
    <tableColumn id="5509" xr3:uid="{3F9A5CFA-BAEA-43C8-A4AD-D2E9FCC11E10}" name="Column5499" dataDxfId="10958"/>
    <tableColumn id="5510" xr3:uid="{CC1D2099-2D12-4833-BEDA-E3BB5FFA415B}" name="Column5500" dataDxfId="10957"/>
    <tableColumn id="5511" xr3:uid="{8576CA00-E2B5-4B20-A991-1F2883A4E5EA}" name="Column5501" dataDxfId="10956"/>
    <tableColumn id="5512" xr3:uid="{38E72BED-E37B-4B44-B185-EE36A5D2ADD1}" name="Column5502" dataDxfId="10955"/>
    <tableColumn id="5513" xr3:uid="{CAAD13DF-CD02-40D2-9CCB-062175BE0BB3}" name="Column5503" dataDxfId="10954"/>
    <tableColumn id="5514" xr3:uid="{73271604-A527-4A6D-A4ED-647D7DECE2A8}" name="Column5504" dataDxfId="10953"/>
    <tableColumn id="5515" xr3:uid="{8F0BDE5E-CE18-4FB6-8D01-E4D25363BF0A}" name="Column5505" dataDxfId="10952"/>
    <tableColumn id="5516" xr3:uid="{4251CF1C-8A24-4CD9-8853-653CC31E27B7}" name="Column5506" dataDxfId="10951"/>
    <tableColumn id="5517" xr3:uid="{1A00277F-CD7C-4A66-95AC-513506B8B2FC}" name="Column5507" dataDxfId="10950"/>
    <tableColumn id="5518" xr3:uid="{B2DC9549-FC77-4659-B6A1-2F45B906F2B1}" name="Column5508" dataDxfId="10949"/>
    <tableColumn id="5519" xr3:uid="{4A139335-A576-4BD0-AEB6-480332B1FC45}" name="Column5509" dataDxfId="10948"/>
    <tableColumn id="5520" xr3:uid="{4E1220B5-A510-4FC7-B511-BC0BA3B48A13}" name="Column5510" dataDxfId="10947"/>
    <tableColumn id="5521" xr3:uid="{0E419EAF-9832-4C89-AFAA-46CD6DB5CD62}" name="Column5511" dataDxfId="10946"/>
    <tableColumn id="5522" xr3:uid="{472FC32E-E2C9-4CC0-A20C-8B2FF5FE191C}" name="Column5512" dataDxfId="10945"/>
    <tableColumn id="5523" xr3:uid="{77270458-0641-496A-B1ED-9384F1BAC4BA}" name="Column5513" dataDxfId="10944"/>
    <tableColumn id="5524" xr3:uid="{CB03C512-C888-4602-B2CF-CE3699BBD790}" name="Column5514" dataDxfId="10943"/>
    <tableColumn id="5525" xr3:uid="{7F08D88A-B611-4D7C-A85F-F7E91C9D0A6A}" name="Column5515" dataDxfId="10942"/>
    <tableColumn id="5526" xr3:uid="{E850B2D4-A1FD-4DA6-8A78-64A17E4932FE}" name="Column5516" dataDxfId="10941"/>
    <tableColumn id="5527" xr3:uid="{DBAAACF8-9963-4AD2-AA35-A4AFCD1BCD1A}" name="Column5517" dataDxfId="10940"/>
    <tableColumn id="5528" xr3:uid="{B16FE87A-FD3F-44E8-B5FE-F7120B4515A8}" name="Column5518" dataDxfId="10939"/>
    <tableColumn id="5529" xr3:uid="{C3B82DBF-AA57-4BF5-9BBE-92405F560B6E}" name="Column5519" dataDxfId="10938"/>
    <tableColumn id="5530" xr3:uid="{F0502C76-8CA5-44F5-8519-46090A65E2DC}" name="Column5520" dataDxfId="10937"/>
    <tableColumn id="5531" xr3:uid="{408AA3ED-D825-4B33-B3C6-8461C5247822}" name="Column5521" dataDxfId="10936"/>
    <tableColumn id="5532" xr3:uid="{97E265AC-5B4C-4250-9DA9-8E0642D9B5FE}" name="Column5522" dataDxfId="10935"/>
    <tableColumn id="5533" xr3:uid="{CCAE86D4-C98C-4EA7-A7E8-4C96BC4D8F96}" name="Column5523" dataDxfId="10934"/>
    <tableColumn id="5534" xr3:uid="{7E09CBBA-0549-4727-A049-4BD127D1ECB0}" name="Column5524" dataDxfId="10933"/>
    <tableColumn id="5535" xr3:uid="{0FF6EAF7-9863-4803-90B3-9D728F8F6748}" name="Column5525" dataDxfId="10932"/>
    <tableColumn id="5536" xr3:uid="{11EBBC6B-C275-45AF-A769-45DF93323791}" name="Column5526" dataDxfId="10931"/>
    <tableColumn id="5537" xr3:uid="{2747B66E-BCF3-419E-BD52-5F36DBBF6D74}" name="Column5527" dataDxfId="10930"/>
    <tableColumn id="5538" xr3:uid="{5B0BE2AF-D559-4F65-9BE5-1F3E2094DDD6}" name="Column5528" dataDxfId="10929"/>
    <tableColumn id="5539" xr3:uid="{0FDEC6ED-2BF3-4B5E-8D08-6882FA4496E7}" name="Column5529" dataDxfId="10928"/>
    <tableColumn id="5540" xr3:uid="{FF034832-A527-417A-A113-4EB7431E51D6}" name="Column5530" dataDxfId="10927"/>
    <tableColumn id="5541" xr3:uid="{6AE5C9F5-7236-42B0-82F9-D4212C530DCD}" name="Column5531" dataDxfId="10926"/>
    <tableColumn id="5542" xr3:uid="{14032FC5-B1E9-485C-B860-762FBDB399E8}" name="Column5532" dataDxfId="10925"/>
    <tableColumn id="5543" xr3:uid="{A47E46CD-EBA4-4665-9DCB-34D9D0AA9BBA}" name="Column5533" dataDxfId="10924"/>
    <tableColumn id="5544" xr3:uid="{0FB7E1CB-3C26-465E-AAA5-4DA11E1347BB}" name="Column5534" dataDxfId="10923"/>
    <tableColumn id="5545" xr3:uid="{EFFBBBE2-8053-4462-8DAA-C6544D2A3EB0}" name="Column5535" dataDxfId="10922"/>
    <tableColumn id="5546" xr3:uid="{BFD94225-2946-4D2D-85A4-E02A145A4C64}" name="Column5536" dataDxfId="10921"/>
    <tableColumn id="5547" xr3:uid="{D212A3F1-6905-4361-BA02-AD01DA6C068A}" name="Column5537" dataDxfId="10920"/>
    <tableColumn id="5548" xr3:uid="{B401582C-E6C3-4B6D-9DB6-689B7B124B14}" name="Column5538" dataDxfId="10919"/>
    <tableColumn id="5549" xr3:uid="{08EBA246-BFCD-4EEC-93F9-C25B9CE2E20F}" name="Column5539" dataDxfId="10918"/>
    <tableColumn id="5550" xr3:uid="{4362C0FF-11BA-4265-B4EC-7DD0356CE38A}" name="Column5540" dataDxfId="10917"/>
    <tableColumn id="5551" xr3:uid="{3C3B4606-68F8-4EB5-92AC-44BCE03AA0C3}" name="Column5541" dataDxfId="10916"/>
    <tableColumn id="5552" xr3:uid="{16719AD2-69FE-47FD-BD3D-5980E41026EC}" name="Column5542" dataDxfId="10915"/>
    <tableColumn id="5553" xr3:uid="{F5BE4663-70CA-4850-AC85-C9F12EC98A44}" name="Column5543" dataDxfId="10914"/>
    <tableColumn id="5554" xr3:uid="{FE28A72E-BF34-4CCC-956F-730FF072C896}" name="Column5544" dataDxfId="10913"/>
    <tableColumn id="5555" xr3:uid="{E3A5E994-4E40-4D71-9445-8119F3C66010}" name="Column5545" dataDxfId="10912"/>
    <tableColumn id="5556" xr3:uid="{3098EB40-1386-4C55-BA25-DE652F2F5851}" name="Column5546" dataDxfId="10911"/>
    <tableColumn id="5557" xr3:uid="{76C6BC5A-8962-48BC-90F7-7960AE825BC5}" name="Column5547" dataDxfId="10910"/>
    <tableColumn id="5558" xr3:uid="{DF963739-6BCC-4CD4-9D67-BE32321937C1}" name="Column5548" dataDxfId="10909"/>
    <tableColumn id="5559" xr3:uid="{0D050D70-1658-4C9B-BC2A-ACBA64E1F515}" name="Column5549" dataDxfId="10908"/>
    <tableColumn id="5560" xr3:uid="{27B58AE5-79A0-44D6-BC1A-80143343260E}" name="Column5550" dataDxfId="10907"/>
    <tableColumn id="5561" xr3:uid="{C2CE9E69-7CCB-4B77-8EC7-18F04A1FE76B}" name="Column5551" dataDxfId="10906"/>
    <tableColumn id="5562" xr3:uid="{04D11894-9268-4CFE-B13E-8787CC6D05ED}" name="Column5552" dataDxfId="10905"/>
    <tableColumn id="5563" xr3:uid="{A3BE9E28-2105-4258-A2AB-DC89263BE0C8}" name="Column5553" dataDxfId="10904"/>
    <tableColumn id="5564" xr3:uid="{BA888AAE-A01A-4F81-8C06-A7F5A0402642}" name="Column5554" dataDxfId="10903"/>
    <tableColumn id="5565" xr3:uid="{3F6DCAB9-2F34-40F3-A018-159EE4A25CCE}" name="Column5555" dataDxfId="10902"/>
    <tableColumn id="5566" xr3:uid="{5C8ABB3A-717E-408A-8BA2-6502D917F55C}" name="Column5556" dataDxfId="10901"/>
    <tableColumn id="5567" xr3:uid="{FEB124BC-93E8-4BC4-8D0F-D7CACC70608E}" name="Column5557" dataDxfId="10900"/>
    <tableColumn id="5568" xr3:uid="{1603E721-41C1-4545-9B6B-E70B86C1FC4E}" name="Column5558" dataDxfId="10899"/>
    <tableColumn id="5569" xr3:uid="{A6F8C379-3327-477A-9F80-CD998816BB7C}" name="Column5559" dataDxfId="10898"/>
    <tableColumn id="5570" xr3:uid="{C90EE6C1-9CAA-4F62-9FEA-91FEE955A149}" name="Column5560" dataDxfId="10897"/>
    <tableColumn id="5571" xr3:uid="{5EF28A78-B79C-45D9-BDBB-59A10A1D0C2C}" name="Column5561" dataDxfId="10896"/>
    <tableColumn id="5572" xr3:uid="{6799DFA3-F547-4AC9-AB03-42EEE2C28887}" name="Column5562" dataDxfId="10895"/>
    <tableColumn id="5573" xr3:uid="{43F8B27C-68CE-40BF-8671-EB882271328F}" name="Column5563" dataDxfId="10894"/>
    <tableColumn id="5574" xr3:uid="{FE789E54-22D5-4E1D-9BFF-C2E2E24AABCF}" name="Column5564" dataDxfId="10893"/>
    <tableColumn id="5575" xr3:uid="{EE51DCE0-0AFD-49C8-868C-218E14632C2D}" name="Column5565" dataDxfId="10892"/>
    <tableColumn id="5576" xr3:uid="{9F779FEE-B95F-4383-B336-35E563469492}" name="Column5566" dataDxfId="10891"/>
    <tableColumn id="5577" xr3:uid="{3064D1E2-DEED-4DA3-A172-1EC8CD665023}" name="Column5567" dataDxfId="10890"/>
    <tableColumn id="5578" xr3:uid="{DEA41071-21DF-4D27-A835-C718CEE6677D}" name="Column5568" dataDxfId="10889"/>
    <tableColumn id="5579" xr3:uid="{29FFB4D7-1255-485C-8465-7CEEBCE3E706}" name="Column5569" dataDxfId="10888"/>
    <tableColumn id="5580" xr3:uid="{3F6C8495-42B3-471B-BE76-FCD136EE36C3}" name="Column5570" dataDxfId="10887"/>
    <tableColumn id="5581" xr3:uid="{7DA7FD91-9D56-4CE7-8D4A-66683DAA5048}" name="Column5571" dataDxfId="10886"/>
    <tableColumn id="5582" xr3:uid="{DCFBDCBA-4E5E-401D-9E6B-DB2E16432684}" name="Column5572" dataDxfId="10885"/>
    <tableColumn id="5583" xr3:uid="{287F150B-E180-431C-8369-022365112817}" name="Column5573" dataDxfId="10884"/>
    <tableColumn id="5584" xr3:uid="{A0D3142E-0478-4753-817F-5D02C08FF1A5}" name="Column5574" dataDxfId="10883"/>
    <tableColumn id="5585" xr3:uid="{A35A026A-F67D-42B1-88EC-A080EFBAAEC0}" name="Column5575" dataDxfId="10882"/>
    <tableColumn id="5586" xr3:uid="{5CBF1981-E9BC-4CEE-AA3C-673F4752076D}" name="Column5576" dataDxfId="10881"/>
    <tableColumn id="5587" xr3:uid="{A255DE54-02C6-482A-930C-D0E0DCC9CAEB}" name="Column5577" dataDxfId="10880"/>
    <tableColumn id="5588" xr3:uid="{34779A93-31BC-4104-A561-72CE9404A7B3}" name="Column5578" dataDxfId="10879"/>
    <tableColumn id="5589" xr3:uid="{1076EBC7-977C-4F9F-B372-1C2FC439904B}" name="Column5579" dataDxfId="10878"/>
    <tableColumn id="5590" xr3:uid="{90011B79-A9AE-48CF-A7B2-B9B1B95E0DE0}" name="Column5580" dataDxfId="10877"/>
    <tableColumn id="5591" xr3:uid="{077FE0E2-4707-4003-BB54-E0BBFDBE32C2}" name="Column5581" dataDxfId="10876"/>
    <tableColumn id="5592" xr3:uid="{7467BF2F-16A9-484D-B6B4-76DDE25AC1C0}" name="Column5582" dataDxfId="10875"/>
    <tableColumn id="5593" xr3:uid="{D31728C9-0FA0-4A49-9171-3863F7D153E7}" name="Column5583" dataDxfId="10874"/>
    <tableColumn id="5594" xr3:uid="{4C7C35B2-6A64-4C23-A7C2-61DCCB811EF0}" name="Column5584" dataDxfId="10873"/>
    <tableColumn id="5595" xr3:uid="{FB14D26D-1438-4E64-9D81-23FFF74CFD05}" name="Column5585" dataDxfId="10872"/>
    <tableColumn id="5596" xr3:uid="{0C1067E0-2E51-4B31-8E5B-FE289BB924E1}" name="Column5586" dataDxfId="10871"/>
    <tableColumn id="5597" xr3:uid="{0C78FB6C-C551-45B3-A939-36BBCBBCF980}" name="Column5587" dataDxfId="10870"/>
    <tableColumn id="5598" xr3:uid="{AF57E766-24A9-4143-9665-3B50A9B45214}" name="Column5588" dataDxfId="10869"/>
    <tableColumn id="5599" xr3:uid="{F456A91F-97C5-46A3-870A-DE5D58E6F7BB}" name="Column5589" dataDxfId="10868"/>
    <tableColumn id="5600" xr3:uid="{516704F5-C6BD-4534-BCAA-097F0834D9BD}" name="Column5590" dataDxfId="10867"/>
    <tableColumn id="5601" xr3:uid="{38C6CB20-4CF3-4901-ABBA-EC7FFCED41F9}" name="Column5591" dataDxfId="10866"/>
    <tableColumn id="5602" xr3:uid="{89DB7721-D0A3-4864-83D4-5493B9C15B47}" name="Column5592" dataDxfId="10865"/>
    <tableColumn id="5603" xr3:uid="{2F58B16F-CB3D-4EBE-A146-899E83697596}" name="Column5593" dataDxfId="10864"/>
    <tableColumn id="5604" xr3:uid="{22E0B960-82CD-4675-AC27-94842F5C44CD}" name="Column5594" dataDxfId="10863"/>
    <tableColumn id="5605" xr3:uid="{2E39D6CF-DEB0-467D-B122-93D6C584A27E}" name="Column5595" dataDxfId="10862"/>
    <tableColumn id="5606" xr3:uid="{D3DA2A4C-7784-422E-963E-34EDF8EB4D6C}" name="Column5596" dataDxfId="10861"/>
    <tableColumn id="5607" xr3:uid="{6DCEF2CD-0E9A-4558-822E-8CE7A0F2C13C}" name="Column5597" dataDxfId="10860"/>
    <tableColumn id="5608" xr3:uid="{20C18943-12FD-45AD-97C5-8C6E826FA146}" name="Column5598" dataDxfId="10859"/>
    <tableColumn id="5609" xr3:uid="{26888833-CC39-4882-A44F-7A5E8DA3AA1A}" name="Column5599" dataDxfId="10858"/>
    <tableColumn id="5610" xr3:uid="{1BA836FB-A59A-4561-BB7F-4E5D731BA2C1}" name="Column5600" dataDxfId="10857"/>
    <tableColumn id="5611" xr3:uid="{DC24DEB8-626F-4051-9D7F-0F535C6D8842}" name="Column5601" dataDxfId="10856"/>
    <tableColumn id="5612" xr3:uid="{25A3ACB8-426C-4A81-874A-5026DE1E2390}" name="Column5602" dataDxfId="10855"/>
    <tableColumn id="5613" xr3:uid="{76F2E131-72C9-4225-BB83-F3AE79B0BFF0}" name="Column5603" dataDxfId="10854"/>
    <tableColumn id="5614" xr3:uid="{3632D17B-8AA2-4923-8007-F3F929944799}" name="Column5604" dataDxfId="10853"/>
    <tableColumn id="5615" xr3:uid="{2490A6F5-01FB-49F1-B568-07C5D0F7DDF2}" name="Column5605" dataDxfId="10852"/>
    <tableColumn id="5616" xr3:uid="{51AFF70D-3C57-40B5-B266-04977DEDE894}" name="Column5606" dataDxfId="10851"/>
    <tableColumn id="5617" xr3:uid="{B3C630A2-F4B5-4043-A09D-DD16C791FD64}" name="Column5607" dataDxfId="10850"/>
    <tableColumn id="5618" xr3:uid="{2C7AFA4E-9544-4CB1-89E1-1A30DCEC7099}" name="Column5608" dataDxfId="10849"/>
    <tableColumn id="5619" xr3:uid="{5B54883B-2752-4F22-B305-140D4878C7FA}" name="Column5609" dataDxfId="10848"/>
    <tableColumn id="5620" xr3:uid="{5DA7B440-D382-4504-9B75-69B714573D58}" name="Column5610" dataDxfId="10847"/>
    <tableColumn id="5621" xr3:uid="{11D28B91-5008-46DB-8035-A23A94159411}" name="Column5611" dataDxfId="10846"/>
    <tableColumn id="5622" xr3:uid="{D05EECF6-B655-4E54-84D6-566D61A204D7}" name="Column5612" dataDxfId="10845"/>
    <tableColumn id="5623" xr3:uid="{CD0C9881-96CF-48F3-B0EE-F58A15063609}" name="Column5613" dataDxfId="10844"/>
    <tableColumn id="5624" xr3:uid="{AFA2D96D-7BE9-4CE8-AD27-DB57A1C38A36}" name="Column5614" dataDxfId="10843"/>
    <tableColumn id="5625" xr3:uid="{26572421-13C0-451F-A08D-8E54D2355D15}" name="Column5615" dataDxfId="10842"/>
    <tableColumn id="5626" xr3:uid="{FAF639C6-48FA-41BB-B2FC-9FCB39629225}" name="Column5616" dataDxfId="10841"/>
    <tableColumn id="5627" xr3:uid="{D34C82BA-8CB0-4506-A60C-15F9E33493D6}" name="Column5617" dataDxfId="10840"/>
    <tableColumn id="5628" xr3:uid="{722D7264-81CA-427F-A7CF-742E0A65641F}" name="Column5618" dataDxfId="10839"/>
    <tableColumn id="5629" xr3:uid="{27FF3E4D-7D3E-4000-A41E-770993066223}" name="Column5619" dataDxfId="10838"/>
    <tableColumn id="5630" xr3:uid="{D47132BA-41E4-4FE1-A9C2-045D24D09C64}" name="Column5620" dataDxfId="10837"/>
    <tableColumn id="5631" xr3:uid="{283151A8-E97B-4F6B-886F-A40C97E4BF4D}" name="Column5621" dataDxfId="10836"/>
    <tableColumn id="5632" xr3:uid="{F3C233E5-BFAD-4CB3-BB79-B2C23FB41C70}" name="Column5622" dataDxfId="10835"/>
    <tableColumn id="5633" xr3:uid="{008A4A20-D560-467C-B804-249CBBBDF86E}" name="Column5623" dataDxfId="10834"/>
    <tableColumn id="5634" xr3:uid="{4BF795F8-30D3-46F7-ADE8-7ECAD14ED44A}" name="Column5624" dataDxfId="10833"/>
    <tableColumn id="5635" xr3:uid="{27E4D235-CA0A-456A-9861-6D519F025704}" name="Column5625" dataDxfId="10832"/>
    <tableColumn id="5636" xr3:uid="{8B1C50F0-8BCD-4DFC-8300-590BAEAC16E0}" name="Column5626" dataDxfId="10831"/>
    <tableColumn id="5637" xr3:uid="{3E439CCF-8735-4164-82F0-BD650641759C}" name="Column5627" dataDxfId="10830"/>
    <tableColumn id="5638" xr3:uid="{18ACD4E8-9FE3-4DBD-A260-16D6E50E3880}" name="Column5628" dataDxfId="10829"/>
    <tableColumn id="5639" xr3:uid="{BD5B4F86-ECF5-404F-8CB5-2F421108E15F}" name="Column5629" dataDxfId="10828"/>
    <tableColumn id="5640" xr3:uid="{D8BDC543-86B9-447A-86A7-F3AF432C4D8D}" name="Column5630" dataDxfId="10827"/>
    <tableColumn id="5641" xr3:uid="{57D68866-3B0B-41B1-9E68-D116B65D2191}" name="Column5631" dataDxfId="10826"/>
    <tableColumn id="5642" xr3:uid="{83994689-AB3D-427F-A4D7-3ADE543BB257}" name="Column5632" dataDxfId="10825"/>
    <tableColumn id="5643" xr3:uid="{CED16216-0F39-4B5E-ADA2-787140807DB9}" name="Column5633" dataDxfId="10824"/>
    <tableColumn id="5644" xr3:uid="{20565304-B2C6-414A-81CA-B5BE32488C7C}" name="Column5634" dataDxfId="10823"/>
    <tableColumn id="5645" xr3:uid="{B714EA97-B061-4B43-A719-4D07A646FFE4}" name="Column5635" dataDxfId="10822"/>
    <tableColumn id="5646" xr3:uid="{158CAFA8-4186-4DE1-93C2-EE571D09834A}" name="Column5636" dataDxfId="10821"/>
    <tableColumn id="5647" xr3:uid="{56D6FB43-E101-4C5C-8A69-A3688CCC2C3D}" name="Column5637" dataDxfId="10820"/>
    <tableColumn id="5648" xr3:uid="{8BA46464-D4B5-4939-A891-DD1CDDC6C50F}" name="Column5638" dataDxfId="10819"/>
    <tableColumn id="5649" xr3:uid="{FD0AC0F2-426E-4CC1-8332-318D78DFBDCE}" name="Column5639" dataDxfId="10818"/>
    <tableColumn id="5650" xr3:uid="{78C010E8-A4F0-429F-B99C-2080C6867A7F}" name="Column5640" dataDxfId="10817"/>
    <tableColumn id="5651" xr3:uid="{F8DFCFF5-C8AA-41A3-8D6E-BDF0C166A8FC}" name="Column5641" dataDxfId="10816"/>
    <tableColumn id="5652" xr3:uid="{862E4833-79F6-42E0-A864-5D594D56E8F0}" name="Column5642" dataDxfId="10815"/>
    <tableColumn id="5653" xr3:uid="{E4CC6255-C457-46F3-A40C-895278190A68}" name="Column5643" dataDxfId="10814"/>
    <tableColumn id="5654" xr3:uid="{F4E880D3-B4B4-464A-A4EB-1B053D2DAB11}" name="Column5644" dataDxfId="10813"/>
    <tableColumn id="5655" xr3:uid="{D7AECE01-E3FC-44A9-A4BF-B6EBD332E3C6}" name="Column5645" dataDxfId="10812"/>
    <tableColumn id="5656" xr3:uid="{DE7EA176-9738-4F59-A337-B4B14DC6D1D2}" name="Column5646" dataDxfId="10811"/>
    <tableColumn id="5657" xr3:uid="{89450E38-142C-4ACD-BF0D-7409E3F79E15}" name="Column5647" dataDxfId="10810"/>
    <tableColumn id="5658" xr3:uid="{8115E1C6-7554-4096-8F18-9DB0322A16BD}" name="Column5648" dataDxfId="10809"/>
    <tableColumn id="5659" xr3:uid="{1F2DC2DA-3D23-44B1-82E7-352C4EC69558}" name="Column5649" dataDxfId="10808"/>
    <tableColumn id="5660" xr3:uid="{2F055A5C-3E9C-44A8-9F33-4C8988A9D62B}" name="Column5650" dataDxfId="10807"/>
    <tableColumn id="5661" xr3:uid="{82D079C1-7FD5-48BD-B8C7-B35D6C776F91}" name="Column5651" dataDxfId="10806"/>
    <tableColumn id="5662" xr3:uid="{DC5CDBF8-41E7-494A-9D97-28343CE624A3}" name="Column5652" dataDxfId="10805"/>
    <tableColumn id="5663" xr3:uid="{AE588568-0B99-452A-BFEE-13B38614DCCD}" name="Column5653" dataDxfId="10804"/>
    <tableColumn id="5664" xr3:uid="{2FFD6DF9-576C-42F1-AF31-2936D476FCDF}" name="Column5654" dataDxfId="10803"/>
    <tableColumn id="5665" xr3:uid="{0D92FE19-9194-4319-8010-FD84536FFF8D}" name="Column5655" dataDxfId="10802"/>
    <tableColumn id="5666" xr3:uid="{3075C781-0BEB-48C9-9931-CD04A143A098}" name="Column5656" dataDxfId="10801"/>
    <tableColumn id="5667" xr3:uid="{DC1A519D-8955-4383-A8B8-4AAD8283393C}" name="Column5657" dataDxfId="10800"/>
    <tableColumn id="5668" xr3:uid="{15F289C2-CBCC-49B3-9B0C-3A7AAD1BDA2A}" name="Column5658" dataDxfId="10799"/>
    <tableColumn id="5669" xr3:uid="{8DE4F450-9F41-4D4C-942E-DD0684F3ACF0}" name="Column5659" dataDxfId="10798"/>
    <tableColumn id="5670" xr3:uid="{9A070E93-C7EF-4F01-847F-8D90E82E3AEC}" name="Column5660" dataDxfId="10797"/>
    <tableColumn id="5671" xr3:uid="{49CFBFF5-CE58-4CDD-84BA-8432B4D0849B}" name="Column5661" dataDxfId="10796"/>
    <tableColumn id="5672" xr3:uid="{0BC52346-1173-4B19-90CB-BAC4D80C5EDE}" name="Column5662" dataDxfId="10795"/>
    <tableColumn id="5673" xr3:uid="{09918DAC-2418-418D-883C-02092E6F3F52}" name="Column5663" dataDxfId="10794"/>
    <tableColumn id="5674" xr3:uid="{448209E1-6BBC-45D9-A19D-3485F74E999B}" name="Column5664" dataDxfId="10793"/>
    <tableColumn id="5675" xr3:uid="{1F4346D2-1E08-4254-9808-FB26F57D9AF5}" name="Column5665" dataDxfId="10792"/>
    <tableColumn id="5676" xr3:uid="{19F08F3C-177A-4108-9A59-4F44DFCED7BD}" name="Column5666" dataDxfId="10791"/>
    <tableColumn id="5677" xr3:uid="{A23A941E-9899-4BCF-BA9A-E90263F9BD4D}" name="Column5667" dataDxfId="10790"/>
    <tableColumn id="5678" xr3:uid="{90FD29C1-AA52-4F80-AED3-579B8F63523C}" name="Column5668" dataDxfId="10789"/>
    <tableColumn id="5679" xr3:uid="{405C16AA-C980-4283-8D41-F57196CDB3A7}" name="Column5669" dataDxfId="10788"/>
    <tableColumn id="5680" xr3:uid="{BB6F8CF9-0506-4575-9D56-8A600BA4C97B}" name="Column5670" dataDxfId="10787"/>
    <tableColumn id="5681" xr3:uid="{E386A9FF-9C69-4810-9EE1-62607B154C7F}" name="Column5671" dataDxfId="10786"/>
    <tableColumn id="5682" xr3:uid="{0AEC7C62-8620-4835-BF2A-801FB686123E}" name="Column5672" dataDxfId="10785"/>
    <tableColumn id="5683" xr3:uid="{825ABE55-1CE2-47BA-B7B6-3B81A1EA5150}" name="Column5673" dataDxfId="10784"/>
    <tableColumn id="5684" xr3:uid="{7752EEAB-7ECE-4BB0-90ED-154522B87217}" name="Column5674" dataDxfId="10783"/>
    <tableColumn id="5685" xr3:uid="{321A71D6-5818-454D-B17F-13939511EB0C}" name="Column5675" dataDxfId="10782"/>
    <tableColumn id="5686" xr3:uid="{5AE048A2-2318-4A3D-89EC-DF3BDB8528AC}" name="Column5676" dataDxfId="10781"/>
    <tableColumn id="5687" xr3:uid="{86054E6C-728A-43B4-BFC8-4477AFBF32E0}" name="Column5677" dataDxfId="10780"/>
    <tableColumn id="5688" xr3:uid="{775761D6-CC6C-4218-B8C0-AE484EEDCB63}" name="Column5678" dataDxfId="10779"/>
    <tableColumn id="5689" xr3:uid="{5FA26BD2-B35D-44DB-A1BE-21624390D8BD}" name="Column5679" dataDxfId="10778"/>
    <tableColumn id="5690" xr3:uid="{DADC2810-401B-47D9-A3C0-F095680C6E4A}" name="Column5680" dataDxfId="10777"/>
    <tableColumn id="5691" xr3:uid="{675AC0FF-0D32-4557-A739-A2BECB2FA7F9}" name="Column5681" dataDxfId="10776"/>
    <tableColumn id="5692" xr3:uid="{154FB175-2B7C-449E-9404-09E87AC28856}" name="Column5682" dataDxfId="10775"/>
    <tableColumn id="5693" xr3:uid="{C97F2F20-4C0C-4913-92B4-B2E7A4610F90}" name="Column5683" dataDxfId="10774"/>
    <tableColumn id="5694" xr3:uid="{1C8FA14D-99E3-4800-87CA-E1C9E29E1C41}" name="Column5684" dataDxfId="10773"/>
    <tableColumn id="5695" xr3:uid="{B771B89E-A607-463B-8287-CA865F565999}" name="Column5685" dataDxfId="10772"/>
    <tableColumn id="5696" xr3:uid="{E1F5CCFA-F2C6-4816-9CFE-0252193A0735}" name="Column5686" dataDxfId="10771"/>
    <tableColumn id="5697" xr3:uid="{3B5CCF41-7194-4ABD-88A3-D8BBAE7213FD}" name="Column5687" dataDxfId="10770"/>
    <tableColumn id="5698" xr3:uid="{5CF4A0C2-843D-4230-AE0E-2F5A5C4E07B9}" name="Column5688" dataDxfId="10769"/>
    <tableColumn id="5699" xr3:uid="{DCD700F8-A33E-49DE-8876-56C55B0DC762}" name="Column5689" dataDxfId="10768"/>
    <tableColumn id="5700" xr3:uid="{DC6C782F-D771-4AAE-80FD-5D67EE7EC2BA}" name="Column5690" dataDxfId="10767"/>
    <tableColumn id="5701" xr3:uid="{D4003F39-48BD-472D-B7A5-491DE88ECCE8}" name="Column5691" dataDxfId="10766"/>
    <tableColumn id="5702" xr3:uid="{C9442CD6-6376-4300-BD8B-5EE8F6131195}" name="Column5692" dataDxfId="10765"/>
    <tableColumn id="5703" xr3:uid="{A063FF82-7B60-453E-9D4D-949586C69827}" name="Column5693" dataDxfId="10764"/>
    <tableColumn id="5704" xr3:uid="{9BF845C6-B421-408C-9B21-790AB874A052}" name="Column5694" dataDxfId="10763"/>
    <tableColumn id="5705" xr3:uid="{5A54DC85-6A7F-4192-BB4C-6C3F833578D4}" name="Column5695" dataDxfId="10762"/>
    <tableColumn id="5706" xr3:uid="{C8496EAA-8266-49CB-B90F-75DE9C07EC54}" name="Column5696" dataDxfId="10761"/>
    <tableColumn id="5707" xr3:uid="{FCB15CC9-548B-4721-A31F-B0645E259CA8}" name="Column5697" dataDxfId="10760"/>
    <tableColumn id="5708" xr3:uid="{469FDA3C-F1AA-43C1-82B5-0E12621650C9}" name="Column5698" dataDxfId="10759"/>
    <tableColumn id="5709" xr3:uid="{337CED5C-CCEF-4ADA-AF97-1A75EEB6A75A}" name="Column5699" dataDxfId="10758"/>
    <tableColumn id="5710" xr3:uid="{3A6365A7-A082-4D59-ADE9-1F4436DFFD0D}" name="Column5700" dataDxfId="10757"/>
    <tableColumn id="5711" xr3:uid="{CC8EEB1C-4D96-442D-80E1-B3A1315F2C70}" name="Column5701" dataDxfId="10756"/>
    <tableColumn id="5712" xr3:uid="{63B6104B-30AC-4995-AE86-DD9579468F03}" name="Column5702" dataDxfId="10755"/>
    <tableColumn id="5713" xr3:uid="{C0723AFD-49BB-4CBA-BC11-4553A16BA1CB}" name="Column5703" dataDxfId="10754"/>
    <tableColumn id="5714" xr3:uid="{9E9C7386-248E-4856-B04D-0C00CEE79EDF}" name="Column5704" dataDxfId="10753"/>
    <tableColumn id="5715" xr3:uid="{7EABA78A-79FB-49B0-9945-39778E64198C}" name="Column5705" dataDxfId="10752"/>
    <tableColumn id="5716" xr3:uid="{86EF9634-F587-4066-BDA9-C5FBD4C368E5}" name="Column5706" dataDxfId="10751"/>
    <tableColumn id="5717" xr3:uid="{CC1BC47C-6ECC-49CD-A81C-6D86D30D1819}" name="Column5707" dataDxfId="10750"/>
    <tableColumn id="5718" xr3:uid="{0E37BFD6-5250-480A-A306-995480772A64}" name="Column5708" dataDxfId="10749"/>
    <tableColumn id="5719" xr3:uid="{B82813CA-59E3-4599-83F4-69AB7224BB20}" name="Column5709" dataDxfId="10748"/>
    <tableColumn id="5720" xr3:uid="{8F842003-3044-48F8-9082-77D398671445}" name="Column5710" dataDxfId="10747"/>
    <tableColumn id="5721" xr3:uid="{2FC9ACBC-C468-4489-B9A6-9B0E036BEEB5}" name="Column5711" dataDxfId="10746"/>
    <tableColumn id="5722" xr3:uid="{16A06D27-B191-4E84-ADDE-BAEBA24CB5B7}" name="Column5712" dataDxfId="10745"/>
    <tableColumn id="5723" xr3:uid="{FCF0B93E-DB01-4F01-9E70-878261FD0EDC}" name="Column5713" dataDxfId="10744"/>
    <tableColumn id="5724" xr3:uid="{839A6389-31E5-4C58-964E-BB31B4B57AB6}" name="Column5714" dataDxfId="10743"/>
    <tableColumn id="5725" xr3:uid="{D9ECAF12-9816-4569-9B5D-9E892577CB86}" name="Column5715" dataDxfId="10742"/>
    <tableColumn id="5726" xr3:uid="{F4651F9D-A4C1-4B5C-89D9-E500D7A987F7}" name="Column5716" dataDxfId="10741"/>
    <tableColumn id="5727" xr3:uid="{36874274-D995-4D32-8075-D2489AE1C677}" name="Column5717" dataDxfId="10740"/>
    <tableColumn id="5728" xr3:uid="{E9611B5E-19D5-4D87-9731-1A21D8615780}" name="Column5718" dataDxfId="10739"/>
    <tableColumn id="5729" xr3:uid="{73257A11-4BD3-4180-A308-7CF86350E7D2}" name="Column5719" dataDxfId="10738"/>
    <tableColumn id="5730" xr3:uid="{D662B989-462D-4AEA-AF41-59A86C3702B8}" name="Column5720" dataDxfId="10737"/>
    <tableColumn id="5731" xr3:uid="{A18B3EC2-48E4-43EF-8324-4B6137146C2E}" name="Column5721" dataDxfId="10736"/>
    <tableColumn id="5732" xr3:uid="{6BA2A94F-0770-4026-8F0F-A18576235051}" name="Column5722" dataDxfId="10735"/>
    <tableColumn id="5733" xr3:uid="{622779AD-9F92-4D8F-AEBF-63F6B9F07872}" name="Column5723" dataDxfId="10734"/>
    <tableColumn id="5734" xr3:uid="{0122D22B-8304-4761-9071-D14D64D127AB}" name="Column5724" dataDxfId="10733"/>
    <tableColumn id="5735" xr3:uid="{8BE0132F-61EF-4013-8E44-80236BA58794}" name="Column5725" dataDxfId="10732"/>
    <tableColumn id="5736" xr3:uid="{361366B4-F850-4BE6-93C7-9FA52DDF0D5B}" name="Column5726" dataDxfId="10731"/>
    <tableColumn id="5737" xr3:uid="{A70D48F3-FFCA-4229-9C74-355545CB9F55}" name="Column5727" dataDxfId="10730"/>
    <tableColumn id="5738" xr3:uid="{F7CB3C7A-8202-42FD-9892-3EA692D81451}" name="Column5728" dataDxfId="10729"/>
    <tableColumn id="5739" xr3:uid="{DBAEAC34-2139-40BE-8DE3-ECA8194DFA1E}" name="Column5729" dataDxfId="10728"/>
    <tableColumn id="5740" xr3:uid="{2D45444B-2537-47AB-98A9-8736A90A0A7B}" name="Column5730" dataDxfId="10727"/>
    <tableColumn id="5741" xr3:uid="{6C0369A6-59FA-41BA-A6FD-FBDE6BFC08F2}" name="Column5731" dataDxfId="10726"/>
    <tableColumn id="5742" xr3:uid="{DAE9CE6B-19DB-45C8-AA7F-C5CC698D000C}" name="Column5732" dataDxfId="10725"/>
    <tableColumn id="5743" xr3:uid="{E5EFEB62-F1C6-4C35-8D24-9669C316313C}" name="Column5733" dataDxfId="10724"/>
    <tableColumn id="5744" xr3:uid="{FED0E078-D063-4DFA-90CB-303479A9E924}" name="Column5734" dataDxfId="10723"/>
    <tableColumn id="5745" xr3:uid="{3348C70C-8EAB-4168-9730-5936FA8E9210}" name="Column5735" dataDxfId="10722"/>
    <tableColumn id="5746" xr3:uid="{B45871BF-8FF7-4CAB-8161-2DC344CEA426}" name="Column5736" dataDxfId="10721"/>
    <tableColumn id="5747" xr3:uid="{10D9AB1B-2931-4ECD-8B6D-609FF88663D6}" name="Column5737" dataDxfId="10720"/>
    <tableColumn id="5748" xr3:uid="{08848347-D4D5-4958-9660-1B11A6A0F4C7}" name="Column5738" dataDxfId="10719"/>
    <tableColumn id="5749" xr3:uid="{6A96F0C1-C5DD-4CD8-AB65-B688BF4C1171}" name="Column5739" dataDxfId="10718"/>
    <tableColumn id="5750" xr3:uid="{CFA92A4F-E90D-4603-A3FA-4370AE9CA354}" name="Column5740" dataDxfId="10717"/>
    <tableColumn id="5751" xr3:uid="{C6E6740E-CE72-466A-86A4-003C90D16E88}" name="Column5741" dataDxfId="10716"/>
    <tableColumn id="5752" xr3:uid="{A236CCFF-122B-48DD-A14E-E6E11EB4C4BD}" name="Column5742" dataDxfId="10715"/>
    <tableColumn id="5753" xr3:uid="{74CA2386-AC2A-4DA7-AAEB-1573237EEE88}" name="Column5743" dataDxfId="10714"/>
    <tableColumn id="5754" xr3:uid="{DF388F88-B1A3-4D7D-A14E-C4FA4B68879F}" name="Column5744" dataDxfId="10713"/>
    <tableColumn id="5755" xr3:uid="{26520E87-E464-4049-8632-F2CE1DE82D2A}" name="Column5745" dataDxfId="10712"/>
    <tableColumn id="5756" xr3:uid="{E31481E5-2CEF-4839-8CBD-6ED6C2AAA9BD}" name="Column5746" dataDxfId="10711"/>
    <tableColumn id="5757" xr3:uid="{0E35A229-1BF9-4E11-AFB7-7CE42F7DD552}" name="Column5747" dataDxfId="10710"/>
    <tableColumn id="5758" xr3:uid="{B77A15BE-2234-42B8-8527-F04A8203BE9D}" name="Column5748" dataDxfId="10709"/>
    <tableColumn id="5759" xr3:uid="{67CF5A38-5893-4278-B12A-AB38B24F0747}" name="Column5749" dataDxfId="10708"/>
    <tableColumn id="5760" xr3:uid="{703BE82F-9BE3-470A-9B16-E80895D03345}" name="Column5750" dataDxfId="10707"/>
    <tableColumn id="5761" xr3:uid="{2AC59D05-D489-4FD4-8F7A-3A0EC7E8D5CF}" name="Column5751" dataDxfId="10706"/>
    <tableColumn id="5762" xr3:uid="{C01315C5-A7DC-45EF-A924-DBA9E274C051}" name="Column5752" dataDxfId="10705"/>
    <tableColumn id="5763" xr3:uid="{84F595EE-327B-4E9D-A897-AE378A040613}" name="Column5753" dataDxfId="10704"/>
    <tableColumn id="5764" xr3:uid="{2333A898-C541-4814-A6AB-7359A59BF824}" name="Column5754" dataDxfId="10703"/>
    <tableColumn id="5765" xr3:uid="{F107CE7E-7647-4387-B631-AC8DF579BFB6}" name="Column5755" dataDxfId="10702"/>
    <tableColumn id="5766" xr3:uid="{5364ED3E-EB58-48B7-B667-BDFBDA2B4BA4}" name="Column5756" dataDxfId="10701"/>
    <tableColumn id="5767" xr3:uid="{FE097EE4-AA9D-4B4B-95B7-3051A59FC117}" name="Column5757" dataDxfId="10700"/>
    <tableColumn id="5768" xr3:uid="{CE012254-5618-4D9F-B365-B026EE04FC4C}" name="Column5758" dataDxfId="10699"/>
    <tableColumn id="5769" xr3:uid="{55583E5A-217E-4746-8FFC-0A8711887653}" name="Column5759" dataDxfId="10698"/>
    <tableColumn id="5770" xr3:uid="{9FCD8C91-33C4-4D1E-9AE6-414B172D38E4}" name="Column5760" dataDxfId="10697"/>
    <tableColumn id="5771" xr3:uid="{C8E4C733-73C1-4B3B-B873-A17810BE88C3}" name="Column5761" dataDxfId="10696"/>
    <tableColumn id="5772" xr3:uid="{E4CA5108-1B44-4166-8932-C4477D007DD1}" name="Column5762" dataDxfId="10695"/>
    <tableColumn id="5773" xr3:uid="{3C77396F-A7EB-4721-AED3-08775241B63A}" name="Column5763" dataDxfId="10694"/>
    <tableColumn id="5774" xr3:uid="{3E920DB9-DFBB-48DF-B49A-6C524185BA11}" name="Column5764" dataDxfId="10693"/>
    <tableColumn id="5775" xr3:uid="{9363F1D9-69D2-411B-A1E4-2B262F03DE81}" name="Column5765" dataDxfId="10692"/>
    <tableColumn id="5776" xr3:uid="{BBB9BEC4-39E8-4D47-81E7-C8A635CD1DFE}" name="Column5766" dataDxfId="10691"/>
    <tableColumn id="5777" xr3:uid="{39CF96FF-2A3F-481C-8CA1-EEAEC563F007}" name="Column5767" dataDxfId="10690"/>
    <tableColumn id="5778" xr3:uid="{745FCA7D-32B7-4BC0-AA30-07EA6BDBF7D0}" name="Column5768" dataDxfId="10689"/>
    <tableColumn id="5779" xr3:uid="{D0B1F474-3704-431D-9ECF-1FF4204A0A45}" name="Column5769" dataDxfId="10688"/>
    <tableColumn id="5780" xr3:uid="{594EA85A-173F-445F-82EF-B2F762D21233}" name="Column5770" dataDxfId="10687"/>
    <tableColumn id="5781" xr3:uid="{9FDA10E1-13DB-4A3A-8044-998570E088C8}" name="Column5771" dataDxfId="10686"/>
    <tableColumn id="5782" xr3:uid="{6191248A-103C-4424-83F1-806C34613EE0}" name="Column5772" dataDxfId="10685"/>
    <tableColumn id="5783" xr3:uid="{97E0E2F9-DC53-4992-8016-228DC94940BC}" name="Column5773" dataDxfId="10684"/>
    <tableColumn id="5784" xr3:uid="{44DB5495-BA7D-453E-8503-CD930138DD96}" name="Column5774" dataDxfId="10683"/>
    <tableColumn id="5785" xr3:uid="{79AC5005-FC0A-41CA-87BE-42AB9371DB33}" name="Column5775" dataDxfId="10682"/>
    <tableColumn id="5786" xr3:uid="{2951DEA6-2F57-489A-AB0C-08B1AE071163}" name="Column5776" dataDxfId="10681"/>
    <tableColumn id="5787" xr3:uid="{81861982-4559-43CC-8C8B-DB368C5D8966}" name="Column5777" dataDxfId="10680"/>
    <tableColumn id="5788" xr3:uid="{1E72B17E-B63E-4F72-BB53-ADE08CCE20B3}" name="Column5778" dataDxfId="10679"/>
    <tableColumn id="5789" xr3:uid="{D9DA1D7D-5B8C-4403-9FD0-6D11E8D56B12}" name="Column5779" dataDxfId="10678"/>
    <tableColumn id="5790" xr3:uid="{AB6CF220-E32F-4760-830E-B56878FDE73F}" name="Column5780" dataDxfId="10677"/>
    <tableColumn id="5791" xr3:uid="{9F5736AE-B9FF-4359-906E-543D16CCD65F}" name="Column5781" dataDxfId="10676"/>
    <tableColumn id="5792" xr3:uid="{E1EEB7CB-3860-43FE-AF17-3498B0269E68}" name="Column5782" dataDxfId="10675"/>
    <tableColumn id="5793" xr3:uid="{6B58EA3A-C383-4BD1-8839-749E443E78C8}" name="Column5783" dataDxfId="10674"/>
    <tableColumn id="5794" xr3:uid="{4F196676-FF66-4BBD-8940-BE0F9D6BF626}" name="Column5784" dataDxfId="10673"/>
    <tableColumn id="5795" xr3:uid="{B091A885-E285-4F1B-BF50-CF9ED3DA5D44}" name="Column5785" dataDxfId="10672"/>
    <tableColumn id="5796" xr3:uid="{40DE5B76-46F4-4E13-96AB-334797C23FEA}" name="Column5786" dataDxfId="10671"/>
    <tableColumn id="5797" xr3:uid="{8CD7C68B-F016-4E66-A82F-44EC1A97C6BD}" name="Column5787" dataDxfId="10670"/>
    <tableColumn id="5798" xr3:uid="{429A9D2C-0A6D-49B1-8CC5-80BBCFA4C174}" name="Column5788" dataDxfId="10669"/>
    <tableColumn id="5799" xr3:uid="{C0E531B0-D291-40DA-A9D0-5634EC83B09D}" name="Column5789" dataDxfId="10668"/>
    <tableColumn id="5800" xr3:uid="{81824E05-21A9-4371-A716-01A9F2948F8D}" name="Column5790" dataDxfId="10667"/>
    <tableColumn id="5801" xr3:uid="{DB4A39DE-9713-4FD6-B755-494BC2DC7B2F}" name="Column5791" dataDxfId="10666"/>
    <tableColumn id="5802" xr3:uid="{5E7B7E86-4E2D-4279-8264-C58BEC064E5B}" name="Column5792" dataDxfId="10665"/>
    <tableColumn id="5803" xr3:uid="{060A485D-8324-4428-890F-17A596432360}" name="Column5793" dataDxfId="10664"/>
    <tableColumn id="5804" xr3:uid="{FD8261BB-D603-45F3-88E9-17BCA9B98D08}" name="Column5794" dataDxfId="10663"/>
    <tableColumn id="5805" xr3:uid="{857156C1-4E6D-4DB0-913B-60464E3B94EF}" name="Column5795" dataDxfId="10662"/>
    <tableColumn id="5806" xr3:uid="{BD329454-8814-426E-8C3D-D7EC751B7B6E}" name="Column5796" dataDxfId="10661"/>
    <tableColumn id="5807" xr3:uid="{AA3916CB-E99A-4BBF-B1AF-2FCF3D865F7B}" name="Column5797" dataDxfId="10660"/>
    <tableColumn id="5808" xr3:uid="{E398EE80-1DAB-4698-A159-73C22253ECA6}" name="Column5798" dataDxfId="10659"/>
    <tableColumn id="5809" xr3:uid="{FFDCC1A5-0B48-40A6-9AA0-94A42EE5210E}" name="Column5799" dataDxfId="10658"/>
    <tableColumn id="5810" xr3:uid="{BFCF63ED-2FAB-4F77-9D7B-1C83EA46299E}" name="Column5800" dataDxfId="10657"/>
    <tableColumn id="5811" xr3:uid="{B7BA45D8-9758-4DB5-BC9E-270DFC57E880}" name="Column5801" dataDxfId="10656"/>
    <tableColumn id="5812" xr3:uid="{3A9BDE9F-0E97-4BE6-80E6-EF026065D029}" name="Column5802" dataDxfId="10655"/>
    <tableColumn id="5813" xr3:uid="{D4844AF1-B393-4DEC-90A6-735CF0E2E765}" name="Column5803" dataDxfId="10654"/>
    <tableColumn id="5814" xr3:uid="{603FC0BF-2BE4-4E94-B983-C532CE21A4D7}" name="Column5804" dataDxfId="10653"/>
    <tableColumn id="5815" xr3:uid="{D2D9C1BD-07A9-40CC-A586-2ABF1CC076F9}" name="Column5805" dataDxfId="10652"/>
    <tableColumn id="5816" xr3:uid="{320BDA90-1767-4F18-A326-7B23F0F6A8CA}" name="Column5806" dataDxfId="10651"/>
    <tableColumn id="5817" xr3:uid="{16DDF904-8FF5-4BF7-88B7-1FB434483851}" name="Column5807" dataDxfId="10650"/>
    <tableColumn id="5818" xr3:uid="{86FA3CE9-FB2A-4A59-BE0D-2EAE402F0FA6}" name="Column5808" dataDxfId="10649"/>
    <tableColumn id="5819" xr3:uid="{C868BB02-2B11-4991-82FA-A1F3669D68B8}" name="Column5809" dataDxfId="10648"/>
    <tableColumn id="5820" xr3:uid="{0654D978-1212-4D05-AC97-CA4E044F815D}" name="Column5810" dataDxfId="10647"/>
    <tableColumn id="5821" xr3:uid="{DB675B97-7A6B-4678-BA2D-FBCB4A90D31A}" name="Column5811" dataDxfId="10646"/>
    <tableColumn id="5822" xr3:uid="{4BA295D8-C2F4-4AB8-AF33-3E7307ABC8C1}" name="Column5812" dataDxfId="10645"/>
    <tableColumn id="5823" xr3:uid="{0FD87FE0-1550-44E7-A645-2146A01B6FA3}" name="Column5813" dataDxfId="10644"/>
    <tableColumn id="5824" xr3:uid="{C414438D-0DFE-40E4-B837-38DB0915B5A3}" name="Column5814" dataDxfId="10643"/>
    <tableColumn id="5825" xr3:uid="{22248C3C-A961-42E9-999C-E375589D0CE9}" name="Column5815" dataDxfId="10642"/>
    <tableColumn id="5826" xr3:uid="{77B15364-CB02-4D1F-BEFB-A88B9A5EE8A2}" name="Column5816" dataDxfId="10641"/>
    <tableColumn id="5827" xr3:uid="{3C9E09C5-E225-494D-B13C-EC9A2E464C73}" name="Column5817" dataDxfId="10640"/>
    <tableColumn id="5828" xr3:uid="{6F8C8308-DCA3-4758-AD54-3CC766AF7D1D}" name="Column5818" dataDxfId="10639"/>
    <tableColumn id="5829" xr3:uid="{B70A1EB2-9749-4344-89D6-9E5EC4697571}" name="Column5819" dataDxfId="10638"/>
    <tableColumn id="5830" xr3:uid="{D39CC511-9656-4D84-89A6-E229313EF8D1}" name="Column5820" dataDxfId="10637"/>
    <tableColumn id="5831" xr3:uid="{0DE8B1A2-D6E9-4341-B6B6-A967DA73C0B5}" name="Column5821" dataDxfId="10636"/>
    <tableColumn id="5832" xr3:uid="{0566E3A5-C1C5-4FCF-8470-CE6A0E92826A}" name="Column5822" dataDxfId="10635"/>
    <tableColumn id="5833" xr3:uid="{248A4D83-CFC1-4727-A9B2-792631F82E57}" name="Column5823" dataDxfId="10634"/>
    <tableColumn id="5834" xr3:uid="{3BEBF44E-4645-4BC7-B2A9-82B659570F46}" name="Column5824" dataDxfId="10633"/>
    <tableColumn id="5835" xr3:uid="{949F0C1D-9D0A-4396-AB56-470701A89A5B}" name="Column5825" dataDxfId="10632"/>
    <tableColumn id="5836" xr3:uid="{542FE19A-DE9D-4F89-82C6-EA257CB8496B}" name="Column5826" dataDxfId="10631"/>
    <tableColumn id="5837" xr3:uid="{D3B9CD79-D703-444F-B1E7-C8EDF726A498}" name="Column5827" dataDxfId="10630"/>
    <tableColumn id="5838" xr3:uid="{C44650F4-E9DB-40D3-B150-4CFCE0DC5FF0}" name="Column5828" dataDxfId="10629"/>
    <tableColumn id="5839" xr3:uid="{381EACCB-C2CA-4F03-B6ED-590439577A1D}" name="Column5829" dataDxfId="10628"/>
    <tableColumn id="5840" xr3:uid="{59B4CE3F-2641-49F5-B34B-24DBC8305246}" name="Column5830" dataDxfId="10627"/>
    <tableColumn id="5841" xr3:uid="{A9AECDFF-36BC-4116-85FC-22AF735324B6}" name="Column5831" dataDxfId="10626"/>
    <tableColumn id="5842" xr3:uid="{16606923-1A48-41E7-A9ED-A7D58E90DB56}" name="Column5832" dataDxfId="10625"/>
    <tableColumn id="5843" xr3:uid="{EFFEEE34-FAF2-4EF1-A6AC-355F8E6A59DE}" name="Column5833" dataDxfId="10624"/>
    <tableColumn id="5844" xr3:uid="{45360D73-CD6B-4FEC-A598-9CFD57624F37}" name="Column5834" dataDxfId="10623"/>
    <tableColumn id="5845" xr3:uid="{24B3B393-9135-4937-9BF8-49CF742D6C0F}" name="Column5835" dataDxfId="10622"/>
    <tableColumn id="5846" xr3:uid="{BA25F056-EF69-4B90-821A-4DC3070A45F8}" name="Column5836" dataDxfId="10621"/>
    <tableColumn id="5847" xr3:uid="{226071B0-D9C2-4F5F-B5E7-1EBE6D39E765}" name="Column5837" dataDxfId="10620"/>
    <tableColumn id="5848" xr3:uid="{BA294957-9F9C-43ED-A8BA-DE84F6F5F47C}" name="Column5838" dataDxfId="10619"/>
    <tableColumn id="5849" xr3:uid="{9BFA1ACF-A721-4207-BE9E-AA7694563E52}" name="Column5839" dataDxfId="10618"/>
    <tableColumn id="5850" xr3:uid="{86F6DD31-8636-480E-BCBC-A35C992FF14A}" name="Column5840" dataDxfId="10617"/>
    <tableColumn id="5851" xr3:uid="{4D619C35-FD69-47C4-9DE9-F569EC789B69}" name="Column5841" dataDxfId="10616"/>
    <tableColumn id="5852" xr3:uid="{C7C7D1EB-2585-401E-B27E-0263D0E5B9AD}" name="Column5842" dataDxfId="10615"/>
    <tableColumn id="5853" xr3:uid="{6097366E-E97E-4B9C-8925-E51E89BD6D2D}" name="Column5843" dataDxfId="10614"/>
    <tableColumn id="5854" xr3:uid="{74594540-699D-48D2-AF5D-30E3C68257CD}" name="Column5844" dataDxfId="10613"/>
    <tableColumn id="5855" xr3:uid="{A3D1E8FC-1AE8-47CA-A8BB-983217DDDA2E}" name="Column5845" dataDxfId="10612"/>
    <tableColumn id="5856" xr3:uid="{2B4B7F87-8428-495E-A972-FBD8BDADC10B}" name="Column5846" dataDxfId="10611"/>
    <tableColumn id="5857" xr3:uid="{CA394A0A-5E2A-4A16-A429-ACFA53115AE6}" name="Column5847" dataDxfId="10610"/>
    <tableColumn id="5858" xr3:uid="{F7C8D31C-103A-41FA-BA89-AF71AA820B4A}" name="Column5848" dataDxfId="10609"/>
    <tableColumn id="5859" xr3:uid="{131B3197-B2E9-4DA5-A841-DE9EAC13B9B1}" name="Column5849" dataDxfId="10608"/>
    <tableColumn id="5860" xr3:uid="{EE5FCF7C-D597-4214-9146-94D28E6563FC}" name="Column5850" dataDxfId="10607"/>
    <tableColumn id="5861" xr3:uid="{03E7F3C2-CEC8-4599-9A1D-7D02AA305A22}" name="Column5851" dataDxfId="10606"/>
    <tableColumn id="5862" xr3:uid="{383BD0CE-28CB-4E3A-9992-AE57E9B04151}" name="Column5852" dataDxfId="10605"/>
    <tableColumn id="5863" xr3:uid="{506E972B-6817-4243-8138-3AFB1D9FD255}" name="Column5853" dataDxfId="10604"/>
    <tableColumn id="5864" xr3:uid="{9B1496D7-2132-42B4-BDB2-C7CC9A3C24D9}" name="Column5854" dataDxfId="10603"/>
    <tableColumn id="5865" xr3:uid="{27D86143-3E8E-4C41-98E4-FE70B8EF5669}" name="Column5855" dataDxfId="10602"/>
    <tableColumn id="5866" xr3:uid="{51F05144-F000-42D6-89B2-AE78DCB62BDE}" name="Column5856" dataDxfId="10601"/>
    <tableColumn id="5867" xr3:uid="{BB51D471-3795-4C75-BD6D-15C20CA18E83}" name="Column5857" dataDxfId="10600"/>
    <tableColumn id="5868" xr3:uid="{FD1ABB03-5322-431A-83EF-158CE88F5DA2}" name="Column5858" dataDxfId="10599"/>
    <tableColumn id="5869" xr3:uid="{2100F166-41F0-4B19-A3A0-847C425BFD0A}" name="Column5859" dataDxfId="10598"/>
    <tableColumn id="5870" xr3:uid="{7AA77E7A-BED4-492C-8E2E-0A3002427C7E}" name="Column5860" dataDxfId="10597"/>
    <tableColumn id="5871" xr3:uid="{8A92B891-B8F3-4520-BADF-C9CC3913CD56}" name="Column5861" dataDxfId="10596"/>
    <tableColumn id="5872" xr3:uid="{ACAE32FC-77A3-4013-8F10-021E0E0D9FE4}" name="Column5862" dataDxfId="10595"/>
    <tableColumn id="5873" xr3:uid="{65E1A1EC-26A2-455E-AE2C-A4F645045E10}" name="Column5863" dataDxfId="10594"/>
    <tableColumn id="5874" xr3:uid="{A5076997-E30F-4555-A957-D8B5DA105DB7}" name="Column5864" dataDxfId="10593"/>
    <tableColumn id="5875" xr3:uid="{F5AD900A-333A-4D49-A31F-D30F11841CBD}" name="Column5865" dataDxfId="10592"/>
    <tableColumn id="5876" xr3:uid="{BA230D38-1ECB-4289-B354-FCB1F008B69E}" name="Column5866" dataDxfId="10591"/>
    <tableColumn id="5877" xr3:uid="{8444CAE0-D79F-4E3F-AA9A-2713307F4078}" name="Column5867" dataDxfId="10590"/>
    <tableColumn id="5878" xr3:uid="{9C2EA2E9-08CE-44CF-B54A-14A1DAAE0D1F}" name="Column5868" dataDxfId="10589"/>
    <tableColumn id="5879" xr3:uid="{52ED4A3D-82E3-4B27-B9F4-46E626A8CF42}" name="Column5869" dataDxfId="10588"/>
    <tableColumn id="5880" xr3:uid="{5D05D812-2007-41BB-A124-707654CF6FA8}" name="Column5870" dataDxfId="10587"/>
    <tableColumn id="5881" xr3:uid="{9520F0DD-5598-4E5D-86D4-419FF1432C0D}" name="Column5871" dataDxfId="10586"/>
    <tableColumn id="5882" xr3:uid="{2B1BC9E3-3179-4C08-A197-7CCCA0B9DDFD}" name="Column5872" dataDxfId="10585"/>
    <tableColumn id="5883" xr3:uid="{4FB873A4-E920-4814-8ADB-519F21320F4D}" name="Column5873" dataDxfId="10584"/>
    <tableColumn id="5884" xr3:uid="{949990E0-5A0E-446A-8AAA-51CDD15B2DAE}" name="Column5874" dataDxfId="10583"/>
    <tableColumn id="5885" xr3:uid="{95DC18DD-7E87-47D8-B26E-0A3C0202C7C8}" name="Column5875" dataDxfId="10582"/>
    <tableColumn id="5886" xr3:uid="{4FD24411-C6EE-4BA7-B723-B9EA3D666B18}" name="Column5876" dataDxfId="10581"/>
    <tableColumn id="5887" xr3:uid="{70017A27-A294-4825-BFC8-96FB35AFF859}" name="Column5877" dataDxfId="10580"/>
    <tableColumn id="5888" xr3:uid="{8A58B421-A4ED-4D76-B442-70521069FC01}" name="Column5878" dataDxfId="10579"/>
    <tableColumn id="5889" xr3:uid="{066BD923-FAFC-4535-8B75-E59932637122}" name="Column5879" dataDxfId="10578"/>
    <tableColumn id="5890" xr3:uid="{6623B321-8637-4260-A28C-3A15D332C964}" name="Column5880" dataDxfId="10577"/>
    <tableColumn id="5891" xr3:uid="{4C09C547-6FB7-425A-915A-E614C41E139E}" name="Column5881" dataDxfId="10576"/>
    <tableColumn id="5892" xr3:uid="{3242650C-73AC-4941-B64B-AF51D4C0EA68}" name="Column5882" dataDxfId="10575"/>
    <tableColumn id="5893" xr3:uid="{8DCC40DD-24AD-4D20-A74D-4AC4F7D380EE}" name="Column5883" dataDxfId="10574"/>
    <tableColumn id="5894" xr3:uid="{8FBCA818-A63E-44B7-8790-06EB3B380090}" name="Column5884" dataDxfId="10573"/>
    <tableColumn id="5895" xr3:uid="{280C1DF6-DA1A-47B6-91E2-F90C138DFD6F}" name="Column5885" dataDxfId="10572"/>
    <tableColumn id="5896" xr3:uid="{E9F469D2-07CE-4DE2-8DFD-070C6B262101}" name="Column5886" dataDxfId="10571"/>
    <tableColumn id="5897" xr3:uid="{17CF6647-3DF2-4B5B-8BED-81B007407CEA}" name="Column5887" dataDxfId="10570"/>
    <tableColumn id="5898" xr3:uid="{EFCAD8FD-A5CB-422E-BD2F-C1DCBE6248E2}" name="Column5888" dataDxfId="10569"/>
    <tableColumn id="5899" xr3:uid="{82267BF8-BC91-4F14-826F-ED08CBF0DA42}" name="Column5889" dataDxfId="10568"/>
    <tableColumn id="5900" xr3:uid="{14C8F607-1D2B-45A7-878F-7C258F98FAF0}" name="Column5890" dataDxfId="10567"/>
    <tableColumn id="5901" xr3:uid="{3AA2572F-6F85-4387-A170-329BFE6CF2B1}" name="Column5891" dataDxfId="10566"/>
    <tableColumn id="5902" xr3:uid="{2F7D4303-401E-4164-98BF-98A31A54004C}" name="Column5892" dataDxfId="10565"/>
    <tableColumn id="5903" xr3:uid="{FC3885FB-AA26-4122-BB43-43FF72949928}" name="Column5893" dataDxfId="10564"/>
    <tableColumn id="5904" xr3:uid="{0476C7CE-77AD-4F81-A61D-50983E4C5892}" name="Column5894" dataDxfId="10563"/>
    <tableColumn id="5905" xr3:uid="{DDC09127-1986-4B1D-A221-6BDCC3BCB9DF}" name="Column5895" dataDxfId="10562"/>
    <tableColumn id="5906" xr3:uid="{694BA518-6D2B-403B-BF6B-078972FDBA96}" name="Column5896" dataDxfId="10561"/>
    <tableColumn id="5907" xr3:uid="{F6154809-4F7C-494F-9669-A191697E5757}" name="Column5897" dataDxfId="10560"/>
    <tableColumn id="5908" xr3:uid="{01F88F4E-D41D-4576-9EC4-9A7F8849EC1F}" name="Column5898" dataDxfId="10559"/>
    <tableColumn id="5909" xr3:uid="{3836F559-7060-4EB6-95AC-F55687F47D40}" name="Column5899" dataDxfId="10558"/>
    <tableColumn id="5910" xr3:uid="{CB7F0E55-12D2-482C-97ED-44D2FC198943}" name="Column5900" dataDxfId="10557"/>
    <tableColumn id="5911" xr3:uid="{FDFFBDC6-CCA0-4BB7-A5A4-205DE5576DCD}" name="Column5901" dataDxfId="10556"/>
    <tableColumn id="5912" xr3:uid="{1F8AC890-1529-4EA1-BEDB-FA21F7D73A16}" name="Column5902" dataDxfId="10555"/>
    <tableColumn id="5913" xr3:uid="{949C50D9-4FAD-441E-AA79-C85C0C7632A3}" name="Column5903" dataDxfId="10554"/>
    <tableColumn id="5914" xr3:uid="{2B92645D-0C58-4BFA-A1F6-15B263841D17}" name="Column5904" dataDxfId="10553"/>
    <tableColumn id="5915" xr3:uid="{A9138FAD-72EF-4E54-A273-A960C545D4B2}" name="Column5905" dataDxfId="10552"/>
    <tableColumn id="5916" xr3:uid="{59B6E9DA-9B46-4003-BF90-BE59F393EE94}" name="Column5906" dataDxfId="10551"/>
    <tableColumn id="5917" xr3:uid="{EE42DCED-056B-434F-A986-F30CD5D6478E}" name="Column5907" dataDxfId="10550"/>
    <tableColumn id="5918" xr3:uid="{541F52F7-14AC-4D5A-8EC3-25D47CB2AE2B}" name="Column5908" dataDxfId="10549"/>
    <tableColumn id="5919" xr3:uid="{5A20BFB3-63D0-4036-94CE-477E479D462E}" name="Column5909" dataDxfId="10548"/>
    <tableColumn id="5920" xr3:uid="{A29FDF51-0C82-4F14-879A-E6AD8977FDEE}" name="Column5910" dataDxfId="10547"/>
    <tableColumn id="5921" xr3:uid="{14D6A76C-CF2D-445B-A04D-C2248B8E139D}" name="Column5911" dataDxfId="10546"/>
    <tableColumn id="5922" xr3:uid="{01844AEE-F305-416F-BE0F-1822C769894A}" name="Column5912" dataDxfId="10545"/>
    <tableColumn id="5923" xr3:uid="{B6E1AD63-7109-42CD-B8E7-069490D79096}" name="Column5913" dataDxfId="10544"/>
    <tableColumn id="5924" xr3:uid="{71A7F56E-124B-4865-8636-FFE3594330C0}" name="Column5914" dataDxfId="10543"/>
    <tableColumn id="5925" xr3:uid="{29CA43F3-3FA4-4D4A-A5D3-C417F91FBC2D}" name="Column5915" dataDxfId="10542"/>
    <tableColumn id="5926" xr3:uid="{3F4AE359-D424-42F1-919C-475E170CD6C5}" name="Column5916" dataDxfId="10541"/>
    <tableColumn id="5927" xr3:uid="{8F39911F-69FB-403C-A41D-4C459094E7C9}" name="Column5917" dataDxfId="10540"/>
    <tableColumn id="5928" xr3:uid="{9ECAEF4E-A6B3-4827-85D2-EE57970C943A}" name="Column5918" dataDxfId="10539"/>
    <tableColumn id="5929" xr3:uid="{F1A2A4EB-72BB-4B6A-8B0B-50349104ED6B}" name="Column5919" dataDxfId="10538"/>
    <tableColumn id="5930" xr3:uid="{2F00EA05-89F5-4C9A-A368-A8831552798A}" name="Column5920" dataDxfId="10537"/>
    <tableColumn id="5931" xr3:uid="{BE5BA5D8-FB54-4160-A414-04420C7CCFA9}" name="Column5921" dataDxfId="10536"/>
    <tableColumn id="5932" xr3:uid="{B0B5944F-3D8F-4C33-A9C3-9FD42955EB7A}" name="Column5922" dataDxfId="10535"/>
    <tableColumn id="5933" xr3:uid="{A25C0C0B-4018-4A1A-863E-55C40E5AA2D7}" name="Column5923" dataDxfId="10534"/>
    <tableColumn id="5934" xr3:uid="{266295C9-FB06-46DE-A053-CCD03AEB8876}" name="Column5924" dataDxfId="10533"/>
    <tableColumn id="5935" xr3:uid="{02669E1E-92C9-4EC3-B393-165EDA126556}" name="Column5925" dataDxfId="10532"/>
    <tableColumn id="5936" xr3:uid="{706E8E03-B5F1-4293-84A6-837DA1D54471}" name="Column5926" dataDxfId="10531"/>
    <tableColumn id="5937" xr3:uid="{52E97B3E-B30C-476B-90D0-90D520E7F37F}" name="Column5927" dataDxfId="10530"/>
    <tableColumn id="5938" xr3:uid="{C8BCF883-BD0B-47DD-BCD4-36196280C953}" name="Column5928" dataDxfId="10529"/>
    <tableColumn id="5939" xr3:uid="{9F9D2053-18BF-41E5-93E3-DC3E53468D2C}" name="Column5929" dataDxfId="10528"/>
    <tableColumn id="5940" xr3:uid="{C98E9609-1E9F-400F-B825-1E736C8C0C2C}" name="Column5930" dataDxfId="10527"/>
    <tableColumn id="5941" xr3:uid="{F259F0E1-4104-4BD0-BEBD-C7EB52BBEFF3}" name="Column5931" dataDxfId="10526"/>
    <tableColumn id="5942" xr3:uid="{25A27A35-A89E-4F8B-89FD-E4EF3DFADCFC}" name="Column5932" dataDxfId="10525"/>
    <tableColumn id="5943" xr3:uid="{BCC69670-8C3E-4B0B-AB9B-3C619A9094EC}" name="Column5933" dataDxfId="10524"/>
    <tableColumn id="5944" xr3:uid="{D3A7E269-E62E-4D17-ADA3-E73B2708C2A2}" name="Column5934" dataDxfId="10523"/>
    <tableColumn id="5945" xr3:uid="{8415A328-F499-4945-ADE8-6A487EF50F98}" name="Column5935" dataDxfId="10522"/>
    <tableColumn id="5946" xr3:uid="{B9886CFC-0E47-4BFE-B179-3B6D2E3CB170}" name="Column5936" dataDxfId="10521"/>
    <tableColumn id="5947" xr3:uid="{8F489BF5-30BF-4005-8FA8-444069247926}" name="Column5937" dataDxfId="10520"/>
    <tableColumn id="5948" xr3:uid="{55FBAF38-4071-4BB9-99CF-7082B1F8826A}" name="Column5938" dataDxfId="10519"/>
    <tableColumn id="5949" xr3:uid="{0132C81B-E667-48DB-A6AF-A960EE59361A}" name="Column5939" dataDxfId="10518"/>
    <tableColumn id="5950" xr3:uid="{740619DC-E18B-455E-AEB1-F2B181830F55}" name="Column5940" dataDxfId="10517"/>
    <tableColumn id="5951" xr3:uid="{4FC5ACB3-3632-4B54-ADD6-B78DB4F44EF6}" name="Column5941" dataDxfId="10516"/>
    <tableColumn id="5952" xr3:uid="{57DCBF47-A296-4031-B7AF-A11922F12894}" name="Column5942" dataDxfId="10515"/>
    <tableColumn id="5953" xr3:uid="{AB1B2BE1-ABE3-4050-A8A7-99FAD5625738}" name="Column5943" dataDxfId="10514"/>
    <tableColumn id="5954" xr3:uid="{2C382299-CF8E-409B-93FC-E39CA48ECF31}" name="Column5944" dataDxfId="10513"/>
    <tableColumn id="5955" xr3:uid="{07CE5FE7-7B12-499B-8ADE-7A606E37B4F7}" name="Column5945" dataDxfId="10512"/>
    <tableColumn id="5956" xr3:uid="{97923CB5-7365-41CB-ACAA-E75C49EE5D9C}" name="Column5946" dataDxfId="10511"/>
    <tableColumn id="5957" xr3:uid="{3517929F-A31B-4444-969B-7DA9790916C2}" name="Column5947" dataDxfId="10510"/>
    <tableColumn id="5958" xr3:uid="{B8097A09-7E7F-4843-80E2-54542D9B4E08}" name="Column5948" dataDxfId="10509"/>
    <tableColumn id="5959" xr3:uid="{7D8F2E5A-CD71-4EC8-A980-E65FE8108B6C}" name="Column5949" dataDxfId="10508"/>
    <tableColumn id="5960" xr3:uid="{005E3987-3884-4F8C-800B-986EBFD1AA70}" name="Column5950" dataDxfId="10507"/>
    <tableColumn id="5961" xr3:uid="{83FE2A3C-EE7A-4F85-9BDD-A632E9B50850}" name="Column5951" dataDxfId="10506"/>
    <tableColumn id="5962" xr3:uid="{276BA6EE-1B37-4D7E-87E4-A30B5D1C70D3}" name="Column5952" dataDxfId="10505"/>
    <tableColumn id="5963" xr3:uid="{ADD32DC5-A5F1-434F-A06B-C233DC9ABE70}" name="Column5953" dataDxfId="10504"/>
    <tableColumn id="5964" xr3:uid="{9F623621-5D36-4021-9390-F5C92923BA56}" name="Column5954" dataDxfId="10503"/>
    <tableColumn id="5965" xr3:uid="{1A2A5C81-D28A-47E7-AB44-CC072D13FB6F}" name="Column5955" dataDxfId="10502"/>
    <tableColumn id="5966" xr3:uid="{6D8BB6DB-061F-4A70-9E62-A4F479F96123}" name="Column5956" dataDxfId="10501"/>
    <tableColumn id="5967" xr3:uid="{4A010A9D-306D-408E-8873-7AC7255D7A57}" name="Column5957" dataDxfId="10500"/>
    <tableColumn id="5968" xr3:uid="{696C6069-E6B6-4687-967B-F50CAC6E435F}" name="Column5958" dataDxfId="10499"/>
    <tableColumn id="5969" xr3:uid="{BEF6723F-893D-4699-9752-35EBB97AD852}" name="Column5959" dataDxfId="10498"/>
    <tableColumn id="5970" xr3:uid="{B8201873-C41D-42BB-B097-995151CDC098}" name="Column5960" dataDxfId="10497"/>
    <tableColumn id="5971" xr3:uid="{F0E267E8-4925-4A49-A20E-43017AA017EB}" name="Column5961" dataDxfId="10496"/>
    <tableColumn id="5972" xr3:uid="{43474974-CC07-4E94-8C98-66FCD6F985F9}" name="Column5962" dataDxfId="10495"/>
    <tableColumn id="5973" xr3:uid="{BFEE487D-B33D-4798-A475-B039435A43D3}" name="Column5963" dataDxfId="10494"/>
    <tableColumn id="5974" xr3:uid="{A5B885CE-E250-4786-B35D-D4676CC77F0C}" name="Column5964" dataDxfId="10493"/>
    <tableColumn id="5975" xr3:uid="{927BB00B-C631-4FBA-A528-D48C25FD4B90}" name="Column5965" dataDxfId="10492"/>
    <tableColumn id="5976" xr3:uid="{4268D4B0-AA39-40EE-926C-290264DD85F4}" name="Column5966" dataDxfId="10491"/>
    <tableColumn id="5977" xr3:uid="{9858675E-BEE6-47AA-BF2E-3BA64B72E1D4}" name="Column5967" dataDxfId="10490"/>
    <tableColumn id="5978" xr3:uid="{7F66AE9A-07CD-4066-A592-00C40761F1AD}" name="Column5968" dataDxfId="10489"/>
    <tableColumn id="5979" xr3:uid="{23BA54AB-9106-4455-9FD0-E6C938BC2071}" name="Column5969" dataDxfId="10488"/>
    <tableColumn id="5980" xr3:uid="{43E444D0-1303-40B8-BBA7-DCE0E46154FC}" name="Column5970" dataDxfId="10487"/>
    <tableColumn id="5981" xr3:uid="{69FC0BB7-5CE7-4964-BB7F-040DB76D6F40}" name="Column5971" dataDxfId="10486"/>
    <tableColumn id="5982" xr3:uid="{F28A1F19-D34A-4128-90E6-531CAAAAB646}" name="Column5972" dataDxfId="10485"/>
    <tableColumn id="5983" xr3:uid="{452FE2C3-24C1-458A-92E1-2E79962680F4}" name="Column5973" dataDxfId="10484"/>
    <tableColumn id="5984" xr3:uid="{1B394ACD-F380-4B0C-B730-681CBBD3F506}" name="Column5974" dataDxfId="10483"/>
    <tableColumn id="5985" xr3:uid="{5B34B538-662C-4552-86B0-F6FBAE9A52E8}" name="Column5975" dataDxfId="10482"/>
    <tableColumn id="5986" xr3:uid="{5968C2E5-1917-477D-A5CB-C246731B5C13}" name="Column5976" dataDxfId="10481"/>
    <tableColumn id="5987" xr3:uid="{7C99B375-A041-4F0A-B919-17300EFB75BB}" name="Column5977" dataDxfId="10480"/>
    <tableColumn id="5988" xr3:uid="{1F75E2FE-AA2F-4BDB-9475-97857861E95B}" name="Column5978" dataDxfId="10479"/>
    <tableColumn id="5989" xr3:uid="{274DBEA0-3C9D-4C4E-B32C-16923D8BC63F}" name="Column5979" dataDxfId="10478"/>
    <tableColumn id="5990" xr3:uid="{A7FA82F8-112E-40FA-864F-E443C031283D}" name="Column5980" dataDxfId="10477"/>
    <tableColumn id="5991" xr3:uid="{88518663-DFCD-4C5F-A6A9-122CCEAE4D4A}" name="Column5981" dataDxfId="10476"/>
    <tableColumn id="5992" xr3:uid="{54417E1E-D34A-4A65-970E-6B467EC68256}" name="Column5982" dataDxfId="10475"/>
    <tableColumn id="5993" xr3:uid="{EB1357D7-DE36-4AC2-A2A8-8F67E569EB45}" name="Column5983" dataDxfId="10474"/>
    <tableColumn id="5994" xr3:uid="{D88EA827-DD70-4B2B-A227-B5DB8CBE2D6B}" name="Column5984" dataDxfId="10473"/>
    <tableColumn id="5995" xr3:uid="{ABE34BAF-8FEB-45A0-8CB3-8151CD86501A}" name="Column5985" dataDxfId="10472"/>
    <tableColumn id="5996" xr3:uid="{982C4E74-B8AB-4BAB-9BCE-5C9BB2BF846E}" name="Column5986" dataDxfId="10471"/>
    <tableColumn id="5997" xr3:uid="{8BDED031-7750-4EFC-BB59-0E0458697FA0}" name="Column5987" dataDxfId="10470"/>
    <tableColumn id="5998" xr3:uid="{3380E9BB-91C5-4E2B-8054-D98A0FEE87D7}" name="Column5988" dataDxfId="10469"/>
    <tableColumn id="5999" xr3:uid="{4E6D7E28-217E-4BB2-AB2B-5ADF57F5AD6A}" name="Column5989" dataDxfId="10468"/>
    <tableColumn id="6000" xr3:uid="{2915D360-450A-41AB-B4E5-45770238E09A}" name="Column5990" dataDxfId="10467"/>
    <tableColumn id="6001" xr3:uid="{F6407C56-2312-4EF2-AC2D-666E5E36E140}" name="Column5991" dataDxfId="10466"/>
    <tableColumn id="6002" xr3:uid="{55EA0770-0A04-4FC2-B465-0B8704AAC271}" name="Column5992" dataDxfId="10465"/>
    <tableColumn id="6003" xr3:uid="{BC7B31CD-E707-477D-9362-3A0FCDFFEA1B}" name="Column5993" dataDxfId="10464"/>
    <tableColumn id="6004" xr3:uid="{36808F09-0473-427E-B666-B256F24FD9F4}" name="Column5994" dataDxfId="10463"/>
    <tableColumn id="6005" xr3:uid="{FC2114C7-5CEF-4290-9F38-E4CF09941AC8}" name="Column5995" dataDxfId="10462"/>
    <tableColumn id="6006" xr3:uid="{6AF76079-03BC-4D49-B262-750818D4651D}" name="Column5996" dataDxfId="10461"/>
    <tableColumn id="6007" xr3:uid="{7CA275CC-8353-47E2-8C8E-3622FC92C3B1}" name="Column5997" dataDxfId="10460"/>
    <tableColumn id="6008" xr3:uid="{67FBD22E-699E-453B-B429-25F1041CF24F}" name="Column5998" dataDxfId="10459"/>
    <tableColumn id="6009" xr3:uid="{C3C76693-BDC9-40D8-B471-35A488C8AD61}" name="Column5999" dataDxfId="10458"/>
    <tableColumn id="6010" xr3:uid="{1B90358B-FFE2-44F3-AF28-B2037AF97C15}" name="Column6000" dataDxfId="10457"/>
    <tableColumn id="6011" xr3:uid="{05E82EBD-CD86-4C0F-8AC0-253AC70D268E}" name="Column6001" dataDxfId="10456"/>
    <tableColumn id="6012" xr3:uid="{BB4F4268-9D6B-4C11-9579-38CCB1413876}" name="Column6002" dataDxfId="10455"/>
    <tableColumn id="6013" xr3:uid="{F8816A17-7ADB-4DCD-AF87-82AF21BE437F}" name="Column6003" dataDxfId="10454"/>
    <tableColumn id="6014" xr3:uid="{8FF535C3-FFD6-4BB0-A127-EE6E4F0F7268}" name="Column6004" dataDxfId="10453"/>
    <tableColumn id="6015" xr3:uid="{0C82D71E-8530-4C67-8212-CCA50DFD1FE2}" name="Column6005" dataDxfId="10452"/>
    <tableColumn id="6016" xr3:uid="{4A4DBFF6-4688-4000-85B9-E995F62DADA2}" name="Column6006" dataDxfId="10451"/>
    <tableColumn id="6017" xr3:uid="{09E8F8C8-C9C2-4207-B5B5-FD8A5A57ED8F}" name="Column6007" dataDxfId="10450"/>
    <tableColumn id="6018" xr3:uid="{7349D56D-C686-4EE0-93A0-D3D7B8F13D9A}" name="Column6008" dataDxfId="10449"/>
    <tableColumn id="6019" xr3:uid="{02A2E090-AB4C-4834-AA88-513A6A650E42}" name="Column6009" dataDxfId="10448"/>
    <tableColumn id="6020" xr3:uid="{4164C031-07F2-4E8B-BCC9-CE42FC80F3E1}" name="Column6010" dataDxfId="10447"/>
    <tableColumn id="6021" xr3:uid="{20C1B07E-87FA-42BB-B8F4-41E36BE034C2}" name="Column6011" dataDxfId="10446"/>
    <tableColumn id="6022" xr3:uid="{AAFFD74C-9625-45DA-9A27-DA9DDE98C8A4}" name="Column6012" dataDxfId="10445"/>
    <tableColumn id="6023" xr3:uid="{4DA3568A-B852-45A4-9CEA-F463787AACA8}" name="Column6013" dataDxfId="10444"/>
    <tableColumn id="6024" xr3:uid="{40D47925-E1DA-4AF9-80E1-AD19CD3FC0B2}" name="Column6014" dataDxfId="10443"/>
    <tableColumn id="6025" xr3:uid="{712E820B-39D2-4F33-A45C-F671D4119FA2}" name="Column6015" dataDxfId="10442"/>
    <tableColumn id="6026" xr3:uid="{56C5B72A-C4AC-484A-ABC2-77739E3C6E91}" name="Column6016" dataDxfId="10441"/>
    <tableColumn id="6027" xr3:uid="{CF6380F4-CABC-4D6E-BE33-9F2D56FFBDAF}" name="Column6017" dataDxfId="10440"/>
    <tableColumn id="6028" xr3:uid="{B1310230-1CDA-4C78-9E4C-2227381F44AD}" name="Column6018" dataDxfId="10439"/>
    <tableColumn id="6029" xr3:uid="{E6E3AB54-FECF-462E-9EEA-16DEE2EA1540}" name="Column6019" dataDxfId="10438"/>
    <tableColumn id="6030" xr3:uid="{B5D4995B-1D6E-4CA5-A11A-1718AAF5063C}" name="Column6020" dataDxfId="10437"/>
    <tableColumn id="6031" xr3:uid="{E36F214D-3D51-4FDA-8925-551D8AED4853}" name="Column6021" dataDxfId="10436"/>
    <tableColumn id="6032" xr3:uid="{8FB11AD6-8EF8-47A1-88D1-D4CAD6C26C44}" name="Column6022" dataDxfId="10435"/>
    <tableColumn id="6033" xr3:uid="{595D13C1-51FE-481F-8D03-B2315E0827E3}" name="Column6023" dataDxfId="10434"/>
    <tableColumn id="6034" xr3:uid="{21096422-4A52-4514-AF80-4623EC6A04EB}" name="Column6024" dataDxfId="10433"/>
    <tableColumn id="6035" xr3:uid="{E55D2ECF-84F6-4B3C-AEED-C6076B86BE31}" name="Column6025" dataDxfId="10432"/>
    <tableColumn id="6036" xr3:uid="{B5C8BA0A-A1C0-4A11-A498-98245E43C5A1}" name="Column6026" dataDxfId="10431"/>
    <tableColumn id="6037" xr3:uid="{E92D4647-5F2F-49CB-9FF4-DFB6AF3B3CAA}" name="Column6027" dataDxfId="10430"/>
    <tableColumn id="6038" xr3:uid="{02B9F298-7D99-42C0-A227-359E6AF1EE76}" name="Column6028" dataDxfId="10429"/>
    <tableColumn id="6039" xr3:uid="{7F32ED2A-4445-4A47-AD01-1D00FA85DE25}" name="Column6029" dataDxfId="10428"/>
    <tableColumn id="6040" xr3:uid="{CA0828C3-62F2-44B5-99C2-95EAAF059C8F}" name="Column6030" dataDxfId="10427"/>
    <tableColumn id="6041" xr3:uid="{CAF678FE-B7C9-4F04-8500-17D8622E1D4B}" name="Column6031" dataDxfId="10426"/>
    <tableColumn id="6042" xr3:uid="{4DD400FD-D7E6-44E5-99CF-241BBFC346CB}" name="Column6032" dataDxfId="10425"/>
    <tableColumn id="6043" xr3:uid="{23ACD40A-6BBB-4966-BEB3-5595BF9F36D4}" name="Column6033" dataDxfId="10424"/>
    <tableColumn id="6044" xr3:uid="{2E74C64B-EAE3-4E18-96D6-1D2704466B44}" name="Column6034" dataDxfId="10423"/>
    <tableColumn id="6045" xr3:uid="{F5ABBBD4-7F64-4A7C-B1FB-1A0ECCA49E21}" name="Column6035" dataDxfId="10422"/>
    <tableColumn id="6046" xr3:uid="{E7D23B13-E84D-45A6-B846-2FC8412784F2}" name="Column6036" dataDxfId="10421"/>
    <tableColumn id="6047" xr3:uid="{298DE255-454C-4C4D-A100-BE5EEDE297CD}" name="Column6037" dataDxfId="10420"/>
    <tableColumn id="6048" xr3:uid="{B5E00720-D0A9-48DF-AC84-A0A8636608E9}" name="Column6038" dataDxfId="10419"/>
    <tableColumn id="6049" xr3:uid="{EAE97534-E5A9-407B-95EC-53CD656A4E3F}" name="Column6039" dataDxfId="10418"/>
    <tableColumn id="6050" xr3:uid="{57EDD548-0942-47D9-A7E6-8790C5630C23}" name="Column6040" dataDxfId="10417"/>
    <tableColumn id="6051" xr3:uid="{1C04C9E9-6C9C-4FA1-AF6C-B95667CF975E}" name="Column6041" dataDxfId="10416"/>
    <tableColumn id="6052" xr3:uid="{1833E9D9-C3EF-42A3-99F9-5951E81AA0A1}" name="Column6042" dataDxfId="10415"/>
    <tableColumn id="6053" xr3:uid="{F26B964A-06DE-41DF-9F9C-1CC18BA65244}" name="Column6043" dataDxfId="10414"/>
    <tableColumn id="6054" xr3:uid="{28D5D75F-7F51-4C3D-8DEB-051A79D05959}" name="Column6044" dataDxfId="10413"/>
    <tableColumn id="6055" xr3:uid="{12FEB9C4-428E-4737-BE2B-2A6F46D65BA8}" name="Column6045" dataDxfId="10412"/>
    <tableColumn id="6056" xr3:uid="{FA2476FF-6A4D-4215-9F8B-D659D4DB360D}" name="Column6046" dataDxfId="10411"/>
    <tableColumn id="6057" xr3:uid="{3D666D87-5D47-40F2-98B0-DDBC1A9DF41F}" name="Column6047" dataDxfId="10410"/>
    <tableColumn id="6058" xr3:uid="{F9CCF56A-CF57-4AD1-9DD5-83FFF2C05850}" name="Column6048" dataDxfId="10409"/>
    <tableColumn id="6059" xr3:uid="{BB37C64A-49B4-4A59-8F9A-93DE9DB0383C}" name="Column6049" dataDxfId="10408"/>
    <tableColumn id="6060" xr3:uid="{0BEF3303-C195-4542-88C3-239253C5CC8E}" name="Column6050" dataDxfId="10407"/>
    <tableColumn id="6061" xr3:uid="{CEEE4E64-431B-4D42-BD7A-CEC29D542B48}" name="Column6051" dataDxfId="10406"/>
    <tableColumn id="6062" xr3:uid="{0CC961E4-BAAA-4CA4-AECF-5817A7A5C100}" name="Column6052" dataDxfId="10405"/>
    <tableColumn id="6063" xr3:uid="{93A2249B-9A49-4B83-848E-8C02C0312C13}" name="Column6053" dataDxfId="10404"/>
    <tableColumn id="6064" xr3:uid="{5A76506C-FBB1-40CC-9290-C5800F8B175E}" name="Column6054" dataDxfId="10403"/>
    <tableColumn id="6065" xr3:uid="{96B5040A-9911-4029-BAC1-25357F720CBE}" name="Column6055" dataDxfId="10402"/>
    <tableColumn id="6066" xr3:uid="{94996F07-CC3C-4396-BED4-03A42699B7D3}" name="Column6056" dataDxfId="10401"/>
    <tableColumn id="6067" xr3:uid="{1A388BEA-64BC-4F54-8562-428ED175F4F1}" name="Column6057" dataDxfId="10400"/>
    <tableColumn id="6068" xr3:uid="{9724A23F-731A-4ABD-9D48-8E97A49D513D}" name="Column6058" dataDxfId="10399"/>
    <tableColumn id="6069" xr3:uid="{8EC50868-008A-4562-B413-E1785FB19B9B}" name="Column6059" dataDxfId="10398"/>
    <tableColumn id="6070" xr3:uid="{51F62EF0-27DE-47DA-A31A-5ECC094659CA}" name="Column6060" dataDxfId="10397"/>
    <tableColumn id="6071" xr3:uid="{79949D07-3F01-4CCA-9022-B184F4A0ABD6}" name="Column6061" dataDxfId="10396"/>
    <tableColumn id="6072" xr3:uid="{8914033C-99CA-4974-A1D6-FFF60B569D87}" name="Column6062" dataDxfId="10395"/>
    <tableColumn id="6073" xr3:uid="{13417722-D73E-4F0C-9AD0-17358CA66379}" name="Column6063" dataDxfId="10394"/>
    <tableColumn id="6074" xr3:uid="{BD5E96F2-DBBA-44E2-98F7-DB844A858555}" name="Column6064" dataDxfId="10393"/>
    <tableColumn id="6075" xr3:uid="{9CF5B158-E0A6-4540-B7A6-8E573D5470E5}" name="Column6065" dataDxfId="10392"/>
    <tableColumn id="6076" xr3:uid="{AF671267-F04E-4F59-AD05-0F8746209C63}" name="Column6066" dataDxfId="10391"/>
    <tableColumn id="6077" xr3:uid="{518E27CB-EBC3-4BDD-A6C5-F9DE94559F49}" name="Column6067" dataDxfId="10390"/>
    <tableColumn id="6078" xr3:uid="{F2FD964E-CF4E-48EE-9216-14837BAD16FC}" name="Column6068" dataDxfId="10389"/>
    <tableColumn id="6079" xr3:uid="{EC416061-12EE-4B01-8771-0027C764FE2F}" name="Column6069" dataDxfId="10388"/>
    <tableColumn id="6080" xr3:uid="{6CE60376-5CBF-4D58-ACB3-6E85F181ED7F}" name="Column6070" dataDxfId="10387"/>
    <tableColumn id="6081" xr3:uid="{40ABF30C-82D7-405C-882D-B930F118C567}" name="Column6071" dataDxfId="10386"/>
    <tableColumn id="6082" xr3:uid="{908B44E7-0BAA-4635-A85A-16ECD5A4FB54}" name="Column6072" dataDxfId="10385"/>
    <tableColumn id="6083" xr3:uid="{80BD4971-E72B-45E8-BB11-DB1B3C48C2E6}" name="Column6073" dataDxfId="10384"/>
    <tableColumn id="6084" xr3:uid="{7C50B572-4E55-452E-B06A-5ACCA3336D22}" name="Column6074" dataDxfId="10383"/>
    <tableColumn id="6085" xr3:uid="{2B3AE7EA-1A79-4EEF-9ECB-950CA06583DE}" name="Column6075" dataDxfId="10382"/>
    <tableColumn id="6086" xr3:uid="{97963EC4-3230-4CE6-8616-9BE51F5E1871}" name="Column6076" dataDxfId="10381"/>
    <tableColumn id="6087" xr3:uid="{D014396E-4407-45CB-A514-5D47DE75535E}" name="Column6077" dataDxfId="10380"/>
    <tableColumn id="6088" xr3:uid="{5953B16E-F2AB-420A-8857-D51D0EF47451}" name="Column6078" dataDxfId="10379"/>
    <tableColumn id="6089" xr3:uid="{AF4172C7-F8C1-47A8-8F76-8870430FE0CA}" name="Column6079" dataDxfId="10378"/>
    <tableColumn id="6090" xr3:uid="{9487BB87-659E-4762-A45F-8D3954BE5CA8}" name="Column6080" dataDxfId="10377"/>
    <tableColumn id="6091" xr3:uid="{1F0C5E51-FB3D-4C6F-B3A7-640FB00934CE}" name="Column6081" dataDxfId="10376"/>
    <tableColumn id="6092" xr3:uid="{BF3E8003-A3ED-4C5F-AE54-09DC6151446F}" name="Column6082" dataDxfId="10375"/>
    <tableColumn id="6093" xr3:uid="{587E996A-0914-4602-81DF-BF4327D7EEC8}" name="Column6083" dataDxfId="10374"/>
    <tableColumn id="6094" xr3:uid="{9AA38C48-73A8-434C-B794-0196A97F1F60}" name="Column6084" dataDxfId="10373"/>
    <tableColumn id="6095" xr3:uid="{1844485D-A088-49D1-9FFD-5A67B3960467}" name="Column6085" dataDxfId="10372"/>
    <tableColumn id="6096" xr3:uid="{104E871B-87C6-4CA1-9F5F-3328CD7FD7DE}" name="Column6086" dataDxfId="10371"/>
    <tableColumn id="6097" xr3:uid="{A98C22DA-DD13-48BC-AB8C-E3994088B823}" name="Column6087" dataDxfId="10370"/>
    <tableColumn id="6098" xr3:uid="{A692052A-77AD-4F6D-A91E-7594504299E0}" name="Column6088" dataDxfId="10369"/>
    <tableColumn id="6099" xr3:uid="{901420B0-EC26-4BCA-81AE-F24DED4E380D}" name="Column6089" dataDxfId="10368"/>
    <tableColumn id="6100" xr3:uid="{6699AE29-032C-466D-A7DE-9C1431FFFFED}" name="Column6090" dataDxfId="10367"/>
    <tableColumn id="6101" xr3:uid="{95B230BE-3C37-4B94-AE96-C53DD8FE3D21}" name="Column6091" dataDxfId="10366"/>
    <tableColumn id="6102" xr3:uid="{C9B641B5-0F40-4793-8354-574802860465}" name="Column6092" dataDxfId="10365"/>
    <tableColumn id="6103" xr3:uid="{F89CB175-73A8-45C5-BFB8-9B8B2A7480EE}" name="Column6093" dataDxfId="10364"/>
    <tableColumn id="6104" xr3:uid="{52DA5A81-E898-414B-A16F-64464AF8B1F5}" name="Column6094" dataDxfId="10363"/>
    <tableColumn id="6105" xr3:uid="{2C3AE3FF-7895-43A6-9275-A00EC659E599}" name="Column6095" dataDxfId="10362"/>
    <tableColumn id="6106" xr3:uid="{D7AEB5E5-BF03-43D1-8FA1-38B7BE1DC2AB}" name="Column6096" dataDxfId="10361"/>
    <tableColumn id="6107" xr3:uid="{9F0FD83B-6542-46FD-BC01-342376DA466A}" name="Column6097" dataDxfId="10360"/>
    <tableColumn id="6108" xr3:uid="{2A0FF08D-E798-4F29-9E03-40633EBB5946}" name="Column6098" dataDxfId="10359"/>
    <tableColumn id="6109" xr3:uid="{DB63FDE4-D01D-46BF-AC67-E8BB695D5303}" name="Column6099" dataDxfId="10358"/>
    <tableColumn id="6110" xr3:uid="{48D798A9-9D19-40EE-8730-9F30719E5A8D}" name="Column6100" dataDxfId="10357"/>
    <tableColumn id="6111" xr3:uid="{1DDBD871-B44F-4AFB-BD4F-F7C2619108AF}" name="Column6101" dataDxfId="10356"/>
    <tableColumn id="6112" xr3:uid="{D96ADAF8-5EDD-4989-A31F-01E6E08F5384}" name="Column6102" dataDxfId="10355"/>
    <tableColumn id="6113" xr3:uid="{767E697F-D298-4FF7-97C4-B7D2D0323BBA}" name="Column6103" dataDxfId="10354"/>
    <tableColumn id="6114" xr3:uid="{2A6C13D1-C270-478F-A329-596745F9B7DF}" name="Column6104" dataDxfId="10353"/>
    <tableColumn id="6115" xr3:uid="{3536D673-8968-4F68-A838-22D83E8A6088}" name="Column6105" dataDxfId="10352"/>
    <tableColumn id="6116" xr3:uid="{0E1878FC-922B-4A45-BE3F-FD8600B9B18E}" name="Column6106" dataDxfId="10351"/>
    <tableColumn id="6117" xr3:uid="{39BD4245-E906-4FC5-ABB1-076AFC472DF4}" name="Column6107" dataDxfId="10350"/>
    <tableColumn id="6118" xr3:uid="{7E31F70A-51C5-474E-B6B2-069DA6687508}" name="Column6108" dataDxfId="10349"/>
    <tableColumn id="6119" xr3:uid="{F7BB66D0-A14A-44D3-9F11-E8B420204878}" name="Column6109" dataDxfId="10348"/>
    <tableColumn id="6120" xr3:uid="{A187F818-33AC-466B-89A3-16245C57FFAD}" name="Column6110" dataDxfId="10347"/>
    <tableColumn id="6121" xr3:uid="{7F09BAD9-4D38-48D0-B7FA-CAA6CEB895F8}" name="Column6111" dataDxfId="10346"/>
    <tableColumn id="6122" xr3:uid="{105833EA-C0E1-4EC6-AE82-798DD9A54FD1}" name="Column6112" dataDxfId="10345"/>
    <tableColumn id="6123" xr3:uid="{69FAE886-EFAD-4F01-8540-2448A34C2943}" name="Column6113" dataDxfId="10344"/>
    <tableColumn id="6124" xr3:uid="{152E7619-F85A-4EAE-B7DA-CEC6816DEA69}" name="Column6114" dataDxfId="10343"/>
    <tableColumn id="6125" xr3:uid="{A8A66EFB-4C86-4DFD-A46F-7174BC81D724}" name="Column6115" dataDxfId="10342"/>
    <tableColumn id="6126" xr3:uid="{B77558BF-75F2-47A7-96A3-1D1562B25A25}" name="Column6116" dataDxfId="10341"/>
    <tableColumn id="6127" xr3:uid="{FD6F508C-C43D-4D15-8543-FA081DF054E4}" name="Column6117" dataDxfId="10340"/>
    <tableColumn id="6128" xr3:uid="{5AB80A35-4A3C-426D-8A2A-7292128B026C}" name="Column6118" dataDxfId="10339"/>
    <tableColumn id="6129" xr3:uid="{B7B41847-E936-4EE7-BAB3-E6F341E0DA6A}" name="Column6119" dataDxfId="10338"/>
    <tableColumn id="6130" xr3:uid="{DC044287-CA92-4CF6-A5B5-5692290428AD}" name="Column6120" dataDxfId="10337"/>
    <tableColumn id="6131" xr3:uid="{2F2F6E34-CB16-4F1A-9477-3309CDBEA14F}" name="Column6121" dataDxfId="10336"/>
    <tableColumn id="6132" xr3:uid="{E0F6C1E3-7BF6-4A55-BBA6-D1DA4C09569E}" name="Column6122" dataDxfId="10335"/>
    <tableColumn id="6133" xr3:uid="{ADF55417-26DB-4454-8FBA-18595C70CF96}" name="Column6123" dataDxfId="10334"/>
    <tableColumn id="6134" xr3:uid="{F45598C1-A2CC-4AB1-9F99-4FF6A669D723}" name="Column6124" dataDxfId="10333"/>
    <tableColumn id="6135" xr3:uid="{CA27218D-C6EE-475B-813C-8470377373E8}" name="Column6125" dataDxfId="10332"/>
    <tableColumn id="6136" xr3:uid="{DFD2264E-106E-4A05-936E-5CE90DCEE2C4}" name="Column6126" dataDxfId="10331"/>
    <tableColumn id="6137" xr3:uid="{03BB6ADD-A0ED-4DF6-9EF2-CA46193C9EC2}" name="Column6127" dataDxfId="10330"/>
    <tableColumn id="6138" xr3:uid="{AAAC6397-41F7-498F-86DD-4B23A25DC7C1}" name="Column6128" dataDxfId="10329"/>
    <tableColumn id="6139" xr3:uid="{D50FE23C-87ED-4826-B3ED-5B585CAC4FE2}" name="Column6129" dataDxfId="10328"/>
    <tableColumn id="6140" xr3:uid="{470CC345-137A-4A5B-8CA6-E9DE9737CA77}" name="Column6130" dataDxfId="10327"/>
    <tableColumn id="6141" xr3:uid="{B259A4CF-02CF-490D-B153-CE48B2CD21E6}" name="Column6131" dataDxfId="10326"/>
    <tableColumn id="6142" xr3:uid="{21845CA3-7892-42F4-BE3C-8B0AA170CFBB}" name="Column6132" dataDxfId="10325"/>
    <tableColumn id="6143" xr3:uid="{185073EE-7CA8-4367-954B-0C0B1FABE24B}" name="Column6133" dataDxfId="10324"/>
    <tableColumn id="6144" xr3:uid="{B52B0493-A089-43B8-B09F-2DEBD160643C}" name="Column6134" dataDxfId="10323"/>
    <tableColumn id="6145" xr3:uid="{04A34A9E-ADB2-4CBD-AADE-E376C0E19E89}" name="Column6135" dataDxfId="10322"/>
    <tableColumn id="6146" xr3:uid="{2D3CC60C-63EE-49BE-9F4D-4B3AD3653A1F}" name="Column6136" dataDxfId="10321"/>
    <tableColumn id="6147" xr3:uid="{6D7734B2-0C5A-44D4-B726-1803B6D83AD1}" name="Column6137" dataDxfId="10320"/>
    <tableColumn id="6148" xr3:uid="{2F520057-68B8-471B-B963-185662D17A8C}" name="Column6138" dataDxfId="10319"/>
    <tableColumn id="6149" xr3:uid="{1D059619-7A46-4CF6-880D-EB1678ECDB7F}" name="Column6139" dataDxfId="10318"/>
    <tableColumn id="6150" xr3:uid="{B35E781D-9D1D-4697-B0AC-B8BB75345558}" name="Column6140" dataDxfId="10317"/>
    <tableColumn id="6151" xr3:uid="{0BB85D74-50E9-48B9-9419-ABE47F03B8E5}" name="Column6141" dataDxfId="10316"/>
    <tableColumn id="6152" xr3:uid="{B4A7C688-7F8A-4842-A09D-E9EEBE4BF434}" name="Column6142" dataDxfId="10315"/>
    <tableColumn id="6153" xr3:uid="{88DBA58F-B2FB-4E80-AA05-E04D467BFC6A}" name="Column6143" dataDxfId="10314"/>
    <tableColumn id="6154" xr3:uid="{4C326DA9-64D1-4FA9-B239-5EF15E5B3A30}" name="Column6144" dataDxfId="10313"/>
    <tableColumn id="6155" xr3:uid="{F8A1DEA7-BEC7-4DEC-9BF8-C93F11B22E29}" name="Column6145" dataDxfId="10312"/>
    <tableColumn id="6156" xr3:uid="{441AC012-FAED-4124-8237-965A8C49F13C}" name="Column6146" dataDxfId="10311"/>
    <tableColumn id="6157" xr3:uid="{4563E6DB-4E5F-4F82-93B1-C7B7E1B68CF2}" name="Column6147" dataDxfId="10310"/>
    <tableColumn id="6158" xr3:uid="{C387ADA9-EC89-4792-AEA0-640960D958E5}" name="Column6148" dataDxfId="10309"/>
    <tableColumn id="6159" xr3:uid="{DAE6A948-C7EB-4222-8BEB-53B790AFAA42}" name="Column6149" dataDxfId="10308"/>
    <tableColumn id="6160" xr3:uid="{44777315-DAC9-42D0-904A-88E205CDF064}" name="Column6150" dataDxfId="10307"/>
    <tableColumn id="6161" xr3:uid="{DD48A3DB-B194-4BE3-AD48-AABE2F520A10}" name="Column6151" dataDxfId="10306"/>
    <tableColumn id="6162" xr3:uid="{113C637B-EBA6-4AAD-85EE-31DB534138EC}" name="Column6152" dataDxfId="10305"/>
    <tableColumn id="6163" xr3:uid="{0926838D-E4F7-429B-A07B-87A1C35206FA}" name="Column6153" dataDxfId="10304"/>
    <tableColumn id="6164" xr3:uid="{433A0E8B-F5E9-419C-83F0-46147750B799}" name="Column6154" dataDxfId="10303"/>
    <tableColumn id="6165" xr3:uid="{EB310505-17D3-4147-A302-05B43B332C20}" name="Column6155" dataDxfId="10302"/>
    <tableColumn id="6166" xr3:uid="{1586670D-7119-4F3D-8050-FD64F9989469}" name="Column6156" dataDxfId="10301"/>
    <tableColumn id="6167" xr3:uid="{1DA75539-929F-4B05-957A-9BCCBE0F6AA6}" name="Column6157" dataDxfId="10300"/>
    <tableColumn id="6168" xr3:uid="{39F672DD-2046-4168-98ED-15877543898C}" name="Column6158" dataDxfId="10299"/>
    <tableColumn id="6169" xr3:uid="{380A05A3-C022-4C47-9497-7221CB0AE1BF}" name="Column6159" dataDxfId="10298"/>
    <tableColumn id="6170" xr3:uid="{BD52FC32-68B1-4FC9-AFB0-8D0567F8C11B}" name="Column6160" dataDxfId="10297"/>
    <tableColumn id="6171" xr3:uid="{E4D1A10B-011F-4753-B9F2-76434E0A885D}" name="Column6161" dataDxfId="10296"/>
    <tableColumn id="6172" xr3:uid="{5F2C7889-8657-4454-96A2-3C3859E41F9A}" name="Column6162" dataDxfId="10295"/>
    <tableColumn id="6173" xr3:uid="{49B1EEF4-08C2-4C81-A645-2AE139AE5B97}" name="Column6163" dataDxfId="10294"/>
    <tableColumn id="6174" xr3:uid="{851C38F3-E047-43DB-BFAF-87AC0FF1454A}" name="Column6164" dataDxfId="10293"/>
    <tableColumn id="6175" xr3:uid="{FFA14B9B-753F-4EDE-BE17-EC8A2A8B4428}" name="Column6165" dataDxfId="10292"/>
    <tableColumn id="6176" xr3:uid="{5FC9AB7F-C7D8-4780-A439-098B2621341C}" name="Column6166" dataDxfId="10291"/>
    <tableColumn id="6177" xr3:uid="{013BD76F-0BB7-4E0D-82C3-E76E54AE93FA}" name="Column6167" dataDxfId="10290"/>
    <tableColumn id="6178" xr3:uid="{6563C185-F419-4E9E-8153-775190C7EF7F}" name="Column6168" dataDxfId="10289"/>
    <tableColumn id="6179" xr3:uid="{C979527A-0CEE-46E8-8950-6EB5EB150AD6}" name="Column6169" dataDxfId="10288"/>
    <tableColumn id="6180" xr3:uid="{D718C3A0-2FBA-4ACA-8BB1-E7E098529A82}" name="Column6170" dataDxfId="10287"/>
    <tableColumn id="6181" xr3:uid="{08B41C29-3040-4BB6-9725-5D8CAC3CB106}" name="Column6171" dataDxfId="10286"/>
    <tableColumn id="6182" xr3:uid="{CB4E77E5-AC11-448D-A192-7B6256098ADB}" name="Column6172" dataDxfId="10285"/>
    <tableColumn id="6183" xr3:uid="{E1FC1D30-0B83-4A2A-B633-A6D648FC591F}" name="Column6173" dataDxfId="10284"/>
    <tableColumn id="6184" xr3:uid="{65D02187-DD98-4D9E-98DE-861E7BFCF3B7}" name="Column6174" dataDxfId="10283"/>
    <tableColumn id="6185" xr3:uid="{BB472193-D9B2-49E2-9C34-AFB7A6624BBA}" name="Column6175" dataDxfId="10282"/>
    <tableColumn id="6186" xr3:uid="{239A5C71-58F1-48FE-831C-93229BC7E7FB}" name="Column6176" dataDxfId="10281"/>
    <tableColumn id="6187" xr3:uid="{B9922592-FED4-4B2C-908C-3B08EB1F80CA}" name="Column6177" dataDxfId="10280"/>
    <tableColumn id="6188" xr3:uid="{D831DC39-F7D1-4051-992E-1B3C9F2CCC8B}" name="Column6178" dataDxfId="10279"/>
    <tableColumn id="6189" xr3:uid="{6B0AF19D-3EC2-4B89-945B-0C71A5F482D4}" name="Column6179" dataDxfId="10278"/>
    <tableColumn id="6190" xr3:uid="{EB146DD2-EBEB-4E37-BD8A-FF1B24BB0A59}" name="Column6180" dataDxfId="10277"/>
    <tableColumn id="6191" xr3:uid="{C53D15B9-A932-4132-9ADA-47AF6F0B4BCF}" name="Column6181" dataDxfId="10276"/>
    <tableColumn id="6192" xr3:uid="{2EBAD99A-943D-4376-92CF-8DA102B65409}" name="Column6182" dataDxfId="10275"/>
    <tableColumn id="6193" xr3:uid="{AB2CAEA2-56B3-40CC-B447-817BE7E41ECE}" name="Column6183" dataDxfId="10274"/>
    <tableColumn id="6194" xr3:uid="{1395023F-3470-4667-BA58-3D26D06DFFA4}" name="Column6184" dataDxfId="10273"/>
    <tableColumn id="6195" xr3:uid="{33925813-3081-4627-A60D-84D128CF33F9}" name="Column6185" dataDxfId="10272"/>
    <tableColumn id="6196" xr3:uid="{9982BC89-3585-4D70-85F9-F112A786A55B}" name="Column6186" dataDxfId="10271"/>
    <tableColumn id="6197" xr3:uid="{EF6BFB99-0BB4-4B1A-9420-D82A89F9555B}" name="Column6187" dataDxfId="10270"/>
    <tableColumn id="6198" xr3:uid="{5CD5F6A0-134B-4284-B7DD-1AAB3F31D308}" name="Column6188" dataDxfId="10269"/>
    <tableColumn id="6199" xr3:uid="{EF808295-8FEF-4B95-B6D2-37DC5592256B}" name="Column6189" dataDxfId="10268"/>
    <tableColumn id="6200" xr3:uid="{B4DFB6AF-C788-4BBB-B625-56022572791D}" name="Column6190" dataDxfId="10267"/>
    <tableColumn id="6201" xr3:uid="{52676E2E-5572-457D-BE84-8E2C4AC47B5A}" name="Column6191" dataDxfId="10266"/>
    <tableColumn id="6202" xr3:uid="{5389C367-1AEA-4FE7-AA0F-FD25C35E8EB5}" name="Column6192" dataDxfId="10265"/>
    <tableColumn id="6203" xr3:uid="{0F5E39C6-2928-4D71-AED5-B1B4294F1720}" name="Column6193" dataDxfId="10264"/>
    <tableColumn id="6204" xr3:uid="{E0B9F6DD-7F04-4469-B756-1822CDE091B8}" name="Column6194" dataDxfId="10263"/>
    <tableColumn id="6205" xr3:uid="{D78CE2D4-8B45-484B-8CE6-5C43995D0DF8}" name="Column6195" dataDxfId="10262"/>
    <tableColumn id="6206" xr3:uid="{E58D1F66-9D7B-4883-8F45-736C29A60658}" name="Column6196" dataDxfId="10261"/>
    <tableColumn id="6207" xr3:uid="{D9344FC0-83A0-455D-89C7-77C3B02B8528}" name="Column6197" dataDxfId="10260"/>
    <tableColumn id="6208" xr3:uid="{2EF190E7-EDF8-4E79-93A8-9304874B18EA}" name="Column6198" dataDxfId="10259"/>
    <tableColumn id="6209" xr3:uid="{0CFD9CF0-83F0-419B-863F-AC01ACE7AEB9}" name="Column6199" dataDxfId="10258"/>
    <tableColumn id="6210" xr3:uid="{8B3C7344-D6C6-4115-8E50-3F83855AA051}" name="Column6200" dataDxfId="10257"/>
    <tableColumn id="6211" xr3:uid="{BB548171-3DF8-4C5B-A5A4-679136372346}" name="Column6201" dataDxfId="10256"/>
    <tableColumn id="6212" xr3:uid="{C280F8EE-B071-4AC0-B9D0-768C37FFCD51}" name="Column6202" dataDxfId="10255"/>
    <tableColumn id="6213" xr3:uid="{D0FDF50C-001A-4189-BE6B-9ACAE79C4C50}" name="Column6203" dataDxfId="10254"/>
    <tableColumn id="6214" xr3:uid="{927BEBEE-B3DB-44A7-BD0D-C66FAC63F8E1}" name="Column6204" dataDxfId="10253"/>
    <tableColumn id="6215" xr3:uid="{43A0C8CA-5E85-4C58-A8A1-F05266DE2B4C}" name="Column6205" dataDxfId="10252"/>
    <tableColumn id="6216" xr3:uid="{4209E331-0D80-4319-92B7-E29779E93E34}" name="Column6206" dataDxfId="10251"/>
    <tableColumn id="6217" xr3:uid="{3EB2DBF8-FEAC-430C-8F30-6FEB7952EDDA}" name="Column6207" dataDxfId="10250"/>
    <tableColumn id="6218" xr3:uid="{445EAD94-A8F6-4F88-BC41-5D0E79C35B9F}" name="Column6208" dataDxfId="10249"/>
    <tableColumn id="6219" xr3:uid="{4174BD5B-9FB3-4E2D-8F6C-7C86CE082E00}" name="Column6209" dataDxfId="10248"/>
    <tableColumn id="6220" xr3:uid="{2BCAE27A-8C78-4F46-A10C-AA91B33D8461}" name="Column6210" dataDxfId="10247"/>
    <tableColumn id="6221" xr3:uid="{D894D6D5-3525-48BC-B576-210F6DAC003F}" name="Column6211" dataDxfId="10246"/>
    <tableColumn id="6222" xr3:uid="{2547824C-D249-432D-AEF2-D608011B2CA6}" name="Column6212" dataDxfId="10245"/>
    <tableColumn id="6223" xr3:uid="{75B43FC4-1AC9-442B-9FAB-377573C6351C}" name="Column6213" dataDxfId="10244"/>
    <tableColumn id="6224" xr3:uid="{36B02F6C-AEFA-4B7C-9D6F-20ED916EF040}" name="Column6214" dataDxfId="10243"/>
    <tableColumn id="6225" xr3:uid="{3303F51A-8D45-4834-B0A2-4B9E4F4BA493}" name="Column6215" dataDxfId="10242"/>
    <tableColumn id="6226" xr3:uid="{D249D67D-ACE2-4704-BF60-A1EFCDB270E3}" name="Column6216" dataDxfId="10241"/>
    <tableColumn id="6227" xr3:uid="{2BB64DAE-1043-418F-96BE-FCDD50976CD7}" name="Column6217" dataDxfId="10240"/>
    <tableColumn id="6228" xr3:uid="{F4C720EC-C324-4B12-9FBF-66BE3D6FD0EA}" name="Column6218" dataDxfId="10239"/>
    <tableColumn id="6229" xr3:uid="{DC7D9595-AEBB-4E58-B5EA-BE46BB3C5545}" name="Column6219" dataDxfId="10238"/>
    <tableColumn id="6230" xr3:uid="{48D5B1CF-B3C5-4135-866B-D4034C3178C9}" name="Column6220" dataDxfId="10237"/>
    <tableColumn id="6231" xr3:uid="{1FBE1CB6-A150-4315-A4C5-F25522B4A1C7}" name="Column6221" dataDxfId="10236"/>
    <tableColumn id="6232" xr3:uid="{20C8C846-C837-4CDA-B3BE-F971DB01EF9D}" name="Column6222" dataDxfId="10235"/>
    <tableColumn id="6233" xr3:uid="{98F74FA0-DC24-483A-92D4-45B57F8FF646}" name="Column6223" dataDxfId="10234"/>
    <tableColumn id="6234" xr3:uid="{514244A1-6DFF-4E59-B49A-870BA90C1787}" name="Column6224" dataDxfId="10233"/>
    <tableColumn id="6235" xr3:uid="{D8D80FE2-0FB4-4F57-9C39-DDCAA4E1B98C}" name="Column6225" dataDxfId="10232"/>
    <tableColumn id="6236" xr3:uid="{1B5E074D-145E-415B-880D-D34B752FA1A8}" name="Column6226" dataDxfId="10231"/>
    <tableColumn id="6237" xr3:uid="{28F52C6D-ACE1-4A9A-8B60-C520A1E99204}" name="Column6227" dataDxfId="10230"/>
    <tableColumn id="6238" xr3:uid="{37EC66B0-1526-44D8-B43F-5B9A160EEA54}" name="Column6228" dataDxfId="10229"/>
    <tableColumn id="6239" xr3:uid="{C74C97BF-D210-4C02-92E7-48F83BCF17B5}" name="Column6229" dataDxfId="10228"/>
    <tableColumn id="6240" xr3:uid="{06CE507F-1B14-4C0C-BBE7-A7F3F979FD21}" name="Column6230" dataDxfId="10227"/>
    <tableColumn id="6241" xr3:uid="{14741528-E922-489B-9843-7FD450CFAEE4}" name="Column6231" dataDxfId="10226"/>
    <tableColumn id="6242" xr3:uid="{C3083742-ED0C-4F47-8F70-D577230385BB}" name="Column6232" dataDxfId="10225"/>
    <tableColumn id="6243" xr3:uid="{418AEA37-F769-4585-BF27-2DFAD6FA5A8C}" name="Column6233" dataDxfId="10224"/>
    <tableColumn id="6244" xr3:uid="{A54D73A8-5E26-48CA-932F-E71E0035F292}" name="Column6234" dataDxfId="10223"/>
    <tableColumn id="6245" xr3:uid="{2B88B6EA-B291-414F-A73F-8B8F1C199A48}" name="Column6235" dataDxfId="10222"/>
    <tableColumn id="6246" xr3:uid="{7E6A86E0-17E4-4440-9443-E0D5B001C3CC}" name="Column6236" dataDxfId="10221"/>
    <tableColumn id="6247" xr3:uid="{8566DA3E-A296-4981-B662-631328B85B0A}" name="Column6237" dataDxfId="10220"/>
    <tableColumn id="6248" xr3:uid="{EAC1B0F8-B23E-49EB-9319-E7A2FE2AA129}" name="Column6238" dataDxfId="10219"/>
    <tableColumn id="6249" xr3:uid="{BAFA3896-F04B-4511-A6D8-0F6492941E63}" name="Column6239" dataDxfId="10218"/>
    <tableColumn id="6250" xr3:uid="{49F88C3D-6373-4541-8B99-05797104D75E}" name="Column6240" dataDxfId="10217"/>
    <tableColumn id="6251" xr3:uid="{A662FC01-5C1B-4E3D-BCC8-56A5C4F8BBDF}" name="Column6241" dataDxfId="10216"/>
    <tableColumn id="6252" xr3:uid="{8BAEBA01-CD6B-4085-B882-64A2550CF436}" name="Column6242" dataDxfId="10215"/>
    <tableColumn id="6253" xr3:uid="{186C55F1-69D5-44FA-85B5-B8C97552A6D0}" name="Column6243" dataDxfId="10214"/>
    <tableColumn id="6254" xr3:uid="{7BB2B704-4CD1-4373-B66A-29C564FD40BD}" name="Column6244" dataDxfId="10213"/>
    <tableColumn id="6255" xr3:uid="{3E42D95B-315C-41E1-93B7-A33C5CCFBB4A}" name="Column6245" dataDxfId="10212"/>
    <tableColumn id="6256" xr3:uid="{152C9225-5A39-4872-8ED3-637725022F09}" name="Column6246" dataDxfId="10211"/>
    <tableColumn id="6257" xr3:uid="{1C7F0EDD-479D-4011-8479-2D88D624577B}" name="Column6247" dataDxfId="10210"/>
    <tableColumn id="6258" xr3:uid="{108E3632-4266-4EA8-97F5-CF8847425485}" name="Column6248" dataDxfId="10209"/>
    <tableColumn id="6259" xr3:uid="{49B88351-0DEC-4D74-89F7-57C7E5ABEC20}" name="Column6249" dataDxfId="10208"/>
    <tableColumn id="6260" xr3:uid="{C2123107-FA47-42B1-B454-A562ADF05392}" name="Column6250" dataDxfId="10207"/>
    <tableColumn id="6261" xr3:uid="{C1DFB5CB-C6CC-47F7-A4AF-8B105E093B52}" name="Column6251" dataDxfId="10206"/>
    <tableColumn id="6262" xr3:uid="{2545874A-CA9F-445A-8869-4C0973B29021}" name="Column6252" dataDxfId="10205"/>
    <tableColumn id="6263" xr3:uid="{9DF19C9A-3A31-4856-A3D8-389EC883B8C8}" name="Column6253" dataDxfId="10204"/>
    <tableColumn id="6264" xr3:uid="{F7DD88F9-907C-4B39-9D6F-91E1B6295018}" name="Column6254" dataDxfId="10203"/>
    <tableColumn id="6265" xr3:uid="{F0E2590C-983E-4A68-89A0-AEEFD2B1687A}" name="Column6255" dataDxfId="10202"/>
    <tableColumn id="6266" xr3:uid="{CE66EF30-C1F4-4EB5-932B-802686187884}" name="Column6256" dataDxfId="10201"/>
    <tableColumn id="6267" xr3:uid="{8510865A-D093-4247-A3CC-F09AA2BEDBE7}" name="Column6257" dataDxfId="10200"/>
    <tableColumn id="6268" xr3:uid="{179AB53D-EF29-4162-8140-39D9CD61183C}" name="Column6258" dataDxfId="10199"/>
    <tableColumn id="6269" xr3:uid="{E77C504B-BEDE-4A14-8EF1-07352159A9FF}" name="Column6259" dataDxfId="10198"/>
    <tableColumn id="6270" xr3:uid="{BFCFA574-D713-4A19-A117-5DB42B902431}" name="Column6260" dataDxfId="10197"/>
    <tableColumn id="6271" xr3:uid="{D55FB695-8DF3-4073-B2E2-45ABDBEA83D2}" name="Column6261" dataDxfId="10196"/>
    <tableColumn id="6272" xr3:uid="{1719F9E5-5E5B-4C3C-A13C-E668CB85D1DA}" name="Column6262" dataDxfId="10195"/>
    <tableColumn id="6273" xr3:uid="{8153B04D-BE78-4A45-B1C3-0AC086F9D733}" name="Column6263" dataDxfId="10194"/>
    <tableColumn id="6274" xr3:uid="{657950B0-81F8-49C7-9B10-59A30F4BECAE}" name="Column6264" dataDxfId="10193"/>
    <tableColumn id="6275" xr3:uid="{4BF55BE4-01BF-438B-921E-5D3FF34EC20A}" name="Column6265" dataDxfId="10192"/>
    <tableColumn id="6276" xr3:uid="{29E0BDA3-7FFD-4F43-8BF4-87C7B1BCCC23}" name="Column6266" dataDxfId="10191"/>
    <tableColumn id="6277" xr3:uid="{AB6917C5-05A9-4254-9A9E-D0CE1B5932D5}" name="Column6267" dataDxfId="10190"/>
    <tableColumn id="6278" xr3:uid="{C927073F-A6D6-4746-A485-67B26DCFB5CB}" name="Column6268" dataDxfId="10189"/>
    <tableColumn id="6279" xr3:uid="{783494DA-43B6-4B79-890C-95693F991F59}" name="Column6269" dataDxfId="10188"/>
    <tableColumn id="6280" xr3:uid="{C9BF86D0-6EAC-49D4-8788-1AA23A8D9974}" name="Column6270" dataDxfId="10187"/>
    <tableColumn id="6281" xr3:uid="{BBCD63C1-9408-4B4A-A49A-2FB0784947A1}" name="Column6271" dataDxfId="10186"/>
    <tableColumn id="6282" xr3:uid="{981BAED8-1B34-439D-A578-208C0549AEFA}" name="Column6272" dataDxfId="10185"/>
    <tableColumn id="6283" xr3:uid="{0EB828E0-1A05-486F-913F-394A0311F8DE}" name="Column6273" dataDxfId="10184"/>
    <tableColumn id="6284" xr3:uid="{BF52CBF0-5BE8-4549-8063-16BBCA744E35}" name="Column6274" dataDxfId="10183"/>
    <tableColumn id="6285" xr3:uid="{03BF0E34-6D2B-4C24-8A57-D637085AFFA5}" name="Column6275" dataDxfId="10182"/>
    <tableColumn id="6286" xr3:uid="{A6CD1D31-1A4C-444E-B5FC-11507F0B338E}" name="Column6276" dataDxfId="10181"/>
    <tableColumn id="6287" xr3:uid="{A4F538A6-B69D-401F-B937-32E33FA4856E}" name="Column6277" dataDxfId="10180"/>
    <tableColumn id="6288" xr3:uid="{379A05A9-4264-4124-AB49-18F2479C1062}" name="Column6278" dataDxfId="10179"/>
    <tableColumn id="6289" xr3:uid="{09AB86AF-790B-403A-8660-34468C3CA24B}" name="Column6279" dataDxfId="10178"/>
    <tableColumn id="6290" xr3:uid="{F9FCEC13-A3BA-400B-96DC-D1EBC36E352D}" name="Column6280" dataDxfId="10177"/>
    <tableColumn id="6291" xr3:uid="{ACAC10AC-9FDE-443F-A3C4-5C4FE0379641}" name="Column6281" dataDxfId="10176"/>
    <tableColumn id="6292" xr3:uid="{66620C1E-0819-49DA-B987-997F71DA8831}" name="Column6282" dataDxfId="10175"/>
    <tableColumn id="6293" xr3:uid="{8278AD63-6377-406C-B110-99BC0C0481D5}" name="Column6283" dataDxfId="10174"/>
    <tableColumn id="6294" xr3:uid="{870D1F84-E61B-4EE5-9090-5E37D0766CCA}" name="Column6284" dataDxfId="10173"/>
    <tableColumn id="6295" xr3:uid="{BFC8A38C-3293-4BA3-B22A-03D791D159BD}" name="Column6285" dataDxfId="10172"/>
    <tableColumn id="6296" xr3:uid="{DF8E88FF-5A86-4729-BECF-98CCFB9EC926}" name="Column6286" dataDxfId="10171"/>
    <tableColumn id="6297" xr3:uid="{5F88D8B9-E986-4A99-9A2B-041B2CC627F7}" name="Column6287" dataDxfId="10170"/>
    <tableColumn id="6298" xr3:uid="{F0AEF393-6843-4951-AE65-B0A7E57ADEF9}" name="Column6288" dataDxfId="10169"/>
    <tableColumn id="6299" xr3:uid="{86F871A9-9DFD-43D7-B69A-0D61995232E5}" name="Column6289" dataDxfId="10168"/>
    <tableColumn id="6300" xr3:uid="{6AC05E27-CCB2-4C61-B3CB-2E066BFB940D}" name="Column6290" dataDxfId="10167"/>
    <tableColumn id="6301" xr3:uid="{52444FD8-962D-41B0-BFDB-943D6BE2F09A}" name="Column6291" dataDxfId="10166"/>
    <tableColumn id="6302" xr3:uid="{383DF0CE-0437-414F-A1CC-A3EF6598A424}" name="Column6292" dataDxfId="10165"/>
    <tableColumn id="6303" xr3:uid="{F72CD778-8D32-4956-8B48-7E4245CD9127}" name="Column6293" dataDxfId="10164"/>
    <tableColumn id="6304" xr3:uid="{943DA97C-78CC-44F6-AD74-0E1AD16D19B0}" name="Column6294" dataDxfId="10163"/>
    <tableColumn id="6305" xr3:uid="{BBC865E3-3FC3-4109-9EE9-0965A4044A5B}" name="Column6295" dataDxfId="10162"/>
    <tableColumn id="6306" xr3:uid="{F15A1F31-FA82-4E35-A84D-31E9BA51F126}" name="Column6296" dataDxfId="10161"/>
    <tableColumn id="6307" xr3:uid="{B9334358-3913-4946-8D23-C09B3309347D}" name="Column6297" dataDxfId="10160"/>
    <tableColumn id="6308" xr3:uid="{445B60E2-543E-46B5-8314-DFC7FC3239EB}" name="Column6298" dataDxfId="10159"/>
    <tableColumn id="6309" xr3:uid="{175AD69A-C68E-4022-B865-8CB3B7D65D99}" name="Column6299" dataDxfId="10158"/>
    <tableColumn id="6310" xr3:uid="{5AC8B654-352A-4E08-B0F7-3400A7D23BA8}" name="Column6300" dataDxfId="10157"/>
    <tableColumn id="6311" xr3:uid="{9D239095-13B7-423D-9B44-36FE7920EBB0}" name="Column6301" dataDxfId="10156"/>
    <tableColumn id="6312" xr3:uid="{8A46349D-17BC-4820-A9D6-E26854CE0651}" name="Column6302" dataDxfId="10155"/>
    <tableColumn id="6313" xr3:uid="{2DD61E5F-09DA-421A-A3E0-0D3F0DF6199C}" name="Column6303" dataDxfId="10154"/>
    <tableColumn id="6314" xr3:uid="{D09CA4A6-9244-4805-BD59-2D6C69D4CBF5}" name="Column6304" dataDxfId="10153"/>
    <tableColumn id="6315" xr3:uid="{E7B5D74B-5080-4D28-BF6C-83D62FCF4E3C}" name="Column6305" dataDxfId="10152"/>
    <tableColumn id="6316" xr3:uid="{BC54362D-1D36-4D8C-A530-B0A088DDB28B}" name="Column6306" dataDxfId="10151"/>
    <tableColumn id="6317" xr3:uid="{E3274F0D-3D88-43C5-A631-9BCCB1340ACF}" name="Column6307" dataDxfId="10150"/>
    <tableColumn id="6318" xr3:uid="{2318AA50-23FD-4C3F-9ED6-EF46797866E3}" name="Column6308" dataDxfId="10149"/>
    <tableColumn id="6319" xr3:uid="{CE209200-878B-4A44-8AB5-574A7F85D226}" name="Column6309" dataDxfId="10148"/>
    <tableColumn id="6320" xr3:uid="{A300E130-41DE-4398-849F-5B7669752DAE}" name="Column6310" dataDxfId="10147"/>
    <tableColumn id="6321" xr3:uid="{A6B0EC08-2677-4B48-A3C3-45F9E55994C2}" name="Column6311" dataDxfId="10146"/>
    <tableColumn id="6322" xr3:uid="{DE66E45A-1DAF-4D45-804C-6B9B485024AE}" name="Column6312" dataDxfId="10145"/>
    <tableColumn id="6323" xr3:uid="{DD75B576-364A-4AEF-A1C0-55A3109126A0}" name="Column6313" dataDxfId="10144"/>
    <tableColumn id="6324" xr3:uid="{92BC7314-1C6F-427C-BDEB-20F010287007}" name="Column6314" dataDxfId="10143"/>
    <tableColumn id="6325" xr3:uid="{7F5BF79F-9EE4-4168-B197-2BF50BC6A663}" name="Column6315" dataDxfId="10142"/>
    <tableColumn id="6326" xr3:uid="{88C1A5A0-E468-4551-9D96-44B36CA69A0C}" name="Column6316" dataDxfId="10141"/>
    <tableColumn id="6327" xr3:uid="{8A3D4053-8885-4719-BAE0-7C51B7AC1023}" name="Column6317" dataDxfId="10140"/>
    <tableColumn id="6328" xr3:uid="{42990A00-85B2-47EB-8247-7F32E8429608}" name="Column6318" dataDxfId="10139"/>
    <tableColumn id="6329" xr3:uid="{0E27FC39-8D09-4DA5-A244-05A28CDA20C9}" name="Column6319" dataDxfId="10138"/>
    <tableColumn id="6330" xr3:uid="{456FDC95-E515-4535-9A1E-C36E2B304DBD}" name="Column6320" dataDxfId="10137"/>
    <tableColumn id="6331" xr3:uid="{1EC4457B-03A7-4039-A658-F9BBED65AB57}" name="Column6321" dataDxfId="10136"/>
    <tableColumn id="6332" xr3:uid="{396ADE4E-4E29-4EA7-8459-E48A6E1A0635}" name="Column6322" dataDxfId="10135"/>
    <tableColumn id="6333" xr3:uid="{0031FFF6-98B6-49F2-A1DE-70F9860F8884}" name="Column6323" dataDxfId="10134"/>
    <tableColumn id="6334" xr3:uid="{29446855-624C-4104-9BCF-88602EC78295}" name="Column6324" dataDxfId="10133"/>
    <tableColumn id="6335" xr3:uid="{97727BE0-4CF8-44C9-87E9-1C584AC4461D}" name="Column6325" dataDxfId="10132"/>
    <tableColumn id="6336" xr3:uid="{E89FE495-CE50-448D-A87E-ECB448199F56}" name="Column6326" dataDxfId="10131"/>
    <tableColumn id="6337" xr3:uid="{5DF300F5-E138-4DBE-AD68-5F40BCBEF55D}" name="Column6327" dataDxfId="10130"/>
    <tableColumn id="6338" xr3:uid="{8AB28634-9D9D-4080-BCB5-5A1CF78A67F0}" name="Column6328" dataDxfId="10129"/>
    <tableColumn id="6339" xr3:uid="{FB2EBE08-2855-4E5E-A3F2-EFC75DD727E4}" name="Column6329" dataDxfId="10128"/>
    <tableColumn id="6340" xr3:uid="{9A09AC84-78AD-481B-BB80-80096B02758D}" name="Column6330" dataDxfId="10127"/>
    <tableColumn id="6341" xr3:uid="{13653F4C-D716-4270-BF84-1F9EA253F017}" name="Column6331" dataDxfId="10126"/>
    <tableColumn id="6342" xr3:uid="{1A10BFF8-CD63-4FC7-8012-AD0DEA03C614}" name="Column6332" dataDxfId="10125"/>
    <tableColumn id="6343" xr3:uid="{242FEAD5-81C1-4FF3-9725-EDE2CB3EBC67}" name="Column6333" dataDxfId="10124"/>
    <tableColumn id="6344" xr3:uid="{4BF2C6C2-A43D-453F-8CC4-3E4C7D10C8DB}" name="Column6334" dataDxfId="10123"/>
    <tableColumn id="6345" xr3:uid="{6A2D09E6-88FF-4CE1-85B4-7B6E3CE6320D}" name="Column6335" dataDxfId="10122"/>
    <tableColumn id="6346" xr3:uid="{096F18C3-E8D5-4EDE-A770-84ED62B689EA}" name="Column6336" dataDxfId="10121"/>
    <tableColumn id="6347" xr3:uid="{142B15F2-D5C8-40F4-8F10-9DDF1C3F0EB8}" name="Column6337" dataDxfId="10120"/>
    <tableColumn id="6348" xr3:uid="{2ED78134-E292-4A69-B841-8A4B736B1D58}" name="Column6338" dataDxfId="10119"/>
    <tableColumn id="6349" xr3:uid="{809B41B4-596A-4BA7-9721-A5A6CBEEAF77}" name="Column6339" dataDxfId="10118"/>
    <tableColumn id="6350" xr3:uid="{EFB995E3-0836-4F52-A09D-24510D67DAB9}" name="Column6340" dataDxfId="10117"/>
    <tableColumn id="6351" xr3:uid="{7C1AE47B-0441-45F1-A9C5-564B3D68F41A}" name="Column6341" dataDxfId="10116"/>
    <tableColumn id="6352" xr3:uid="{72054F5C-A9F6-4C04-A3B7-68A20B4DB1E4}" name="Column6342" dataDxfId="10115"/>
    <tableColumn id="6353" xr3:uid="{BC4F68E3-5ACF-4A59-B340-83ACD04B88E4}" name="Column6343" dataDxfId="10114"/>
    <tableColumn id="6354" xr3:uid="{73013D67-E7ED-47C3-99A1-5570FD0DD4B2}" name="Column6344" dataDxfId="10113"/>
    <tableColumn id="6355" xr3:uid="{3B4FAA89-F684-4FB6-80F0-B2A7ECA67047}" name="Column6345" dataDxfId="10112"/>
    <tableColumn id="6356" xr3:uid="{380F79E2-7BA5-48FC-9565-B1DDD3DAFF4B}" name="Column6346" dataDxfId="10111"/>
    <tableColumn id="6357" xr3:uid="{6C986A8D-2162-4EDC-8453-469D0AA99EAE}" name="Column6347" dataDxfId="10110"/>
    <tableColumn id="6358" xr3:uid="{90BCF820-7E93-4C6E-9092-5A2132F5222B}" name="Column6348" dataDxfId="10109"/>
    <tableColumn id="6359" xr3:uid="{65F1EC59-3DDA-4372-973C-BC79AEA90A6E}" name="Column6349" dataDxfId="10108"/>
    <tableColumn id="6360" xr3:uid="{2848E025-2AE1-4E0E-9B62-47EBD7C78F05}" name="Column6350" dataDxfId="10107"/>
    <tableColumn id="6361" xr3:uid="{A97DEE6C-058D-489B-B71E-D691C66873C9}" name="Column6351" dataDxfId="10106"/>
    <tableColumn id="6362" xr3:uid="{8B6BEE14-4425-4512-AE6C-A3BAFF67FA21}" name="Column6352" dataDxfId="10105"/>
    <tableColumn id="6363" xr3:uid="{E61B84C7-E04C-4323-9931-1A1A2E52231B}" name="Column6353" dataDxfId="10104"/>
    <tableColumn id="6364" xr3:uid="{0F1F648F-D129-4B6F-86C0-BE9A5ED02992}" name="Column6354" dataDxfId="10103"/>
    <tableColumn id="6365" xr3:uid="{AB9B7E3F-CEC6-42AA-B766-372F41BE8735}" name="Column6355" dataDxfId="10102"/>
    <tableColumn id="6366" xr3:uid="{BCA59167-FD85-41AB-ACF5-78C272E101F1}" name="Column6356" dataDxfId="10101"/>
    <tableColumn id="6367" xr3:uid="{F77A633D-F237-4A41-9CE6-A29315CEF81A}" name="Column6357" dataDxfId="10100"/>
    <tableColumn id="6368" xr3:uid="{1682344E-C5B9-43BE-9551-1CE732CC8A32}" name="Column6358" dataDxfId="10099"/>
    <tableColumn id="6369" xr3:uid="{0B95687E-8EF1-4BC2-A605-B6E3F2C0DB41}" name="Column6359" dataDxfId="10098"/>
    <tableColumn id="6370" xr3:uid="{5F884608-DB44-4976-B268-C265D2672EC9}" name="Column6360" dataDxfId="10097"/>
    <tableColumn id="6371" xr3:uid="{077EA363-16CF-4E66-A362-341FD5B862A5}" name="Column6361" dataDxfId="10096"/>
    <tableColumn id="6372" xr3:uid="{B9742D3F-93C0-4FCC-8E99-38AD2D7554A3}" name="Column6362" dataDxfId="10095"/>
    <tableColumn id="6373" xr3:uid="{955F83E5-0D05-4DDA-9C95-A923097AE2DB}" name="Column6363" dataDxfId="10094"/>
    <tableColumn id="6374" xr3:uid="{946810DF-27BB-4410-8286-538A73F6B5BC}" name="Column6364" dataDxfId="10093"/>
    <tableColumn id="6375" xr3:uid="{3C2B5ABF-931F-4C8D-9B67-63DD73322637}" name="Column6365" dataDxfId="10092"/>
    <tableColumn id="6376" xr3:uid="{245A2514-898B-4F80-A1C3-4DD5E0F37406}" name="Column6366" dataDxfId="10091"/>
    <tableColumn id="6377" xr3:uid="{B9EEB0D3-FDAE-45DE-BAD2-1AD6F63756AA}" name="Column6367" dataDxfId="10090"/>
    <tableColumn id="6378" xr3:uid="{333A3FA1-69B3-4994-AECA-81B411806BA0}" name="Column6368" dataDxfId="10089"/>
    <tableColumn id="6379" xr3:uid="{5C339D14-8918-42DF-8F6D-1359F5652BF1}" name="Column6369" dataDxfId="10088"/>
    <tableColumn id="6380" xr3:uid="{15DCC900-DA1B-4C66-8D2B-A2F3F2331922}" name="Column6370" dataDxfId="10087"/>
    <tableColumn id="6381" xr3:uid="{EEB3B286-1DF3-426E-A1AE-27E456257BAC}" name="Column6371" dataDxfId="10086"/>
    <tableColumn id="6382" xr3:uid="{AAB26E14-FEE5-4EF6-92B4-C261F3ABFFF9}" name="Column6372" dataDxfId="10085"/>
    <tableColumn id="6383" xr3:uid="{2A4CCE76-6170-4680-9E99-A536675D4D91}" name="Column6373" dataDxfId="10084"/>
    <tableColumn id="6384" xr3:uid="{1D9B117C-7D65-4B9D-AD23-FA7C1E552138}" name="Column6374" dataDxfId="10083"/>
    <tableColumn id="6385" xr3:uid="{A0BA86CB-3800-4FFA-B35E-054546C1C91F}" name="Column6375" dataDxfId="10082"/>
    <tableColumn id="6386" xr3:uid="{096ECE69-7010-4235-9795-61557910B934}" name="Column6376" dataDxfId="10081"/>
    <tableColumn id="6387" xr3:uid="{65D0A802-0783-4C38-A17C-9065B7E2F49F}" name="Column6377" dataDxfId="10080"/>
    <tableColumn id="6388" xr3:uid="{0B86DE36-352B-45D0-8E76-A09FDA25D92E}" name="Column6378" dataDxfId="10079"/>
    <tableColumn id="6389" xr3:uid="{78364F26-0F6E-4B52-ADB5-34C12012A4F4}" name="Column6379" dataDxfId="10078"/>
    <tableColumn id="6390" xr3:uid="{ED49E94E-3F2D-4CAE-921A-2FAA36F43735}" name="Column6380" dataDxfId="10077"/>
    <tableColumn id="6391" xr3:uid="{A165CA25-C826-41F4-9941-413945B32A93}" name="Column6381" dataDxfId="10076"/>
    <tableColumn id="6392" xr3:uid="{36D2DC2C-6179-47B4-9F55-1594E373BDDD}" name="Column6382" dataDxfId="10075"/>
    <tableColumn id="6393" xr3:uid="{BF1D23EF-5080-498D-9D62-4A82AB091FD1}" name="Column6383" dataDxfId="10074"/>
    <tableColumn id="6394" xr3:uid="{20DCE8D2-96C8-4FE4-868D-EEB803582E4B}" name="Column6384" dataDxfId="10073"/>
    <tableColumn id="6395" xr3:uid="{ADB3489D-43C3-4716-A146-C14480D85EC5}" name="Column6385" dataDxfId="10072"/>
    <tableColumn id="6396" xr3:uid="{92B0E87E-8AC3-4B08-ACD2-FFCC3956A5B0}" name="Column6386" dataDxfId="10071"/>
    <tableColumn id="6397" xr3:uid="{68E99145-1F5F-4D4C-82CF-A0597190DAE6}" name="Column6387" dataDxfId="10070"/>
    <tableColumn id="6398" xr3:uid="{2B3C3AAD-3F76-4CB7-8D39-1BB53B183CB3}" name="Column6388" dataDxfId="10069"/>
    <tableColumn id="6399" xr3:uid="{0C365865-5DDD-415D-BC84-9FEC22D31BFB}" name="Column6389" dataDxfId="10068"/>
    <tableColumn id="6400" xr3:uid="{5CAB787A-F8AE-4325-AF15-7FD47FF3B165}" name="Column6390" dataDxfId="10067"/>
    <tableColumn id="6401" xr3:uid="{D72B1F95-B884-498F-B7DE-44689B4910F2}" name="Column6391" dataDxfId="10066"/>
    <tableColumn id="6402" xr3:uid="{03D898BB-B1F9-4697-A842-6B7CF6458F97}" name="Column6392" dataDxfId="10065"/>
    <tableColumn id="6403" xr3:uid="{F9FB351F-FF6D-494E-AA41-14EB8079849E}" name="Column6393" dataDxfId="10064"/>
    <tableColumn id="6404" xr3:uid="{B8908411-4BCD-4730-96B2-2C1718246A87}" name="Column6394" dataDxfId="10063"/>
    <tableColumn id="6405" xr3:uid="{E8A415A0-2CED-4739-8207-71456F368F85}" name="Column6395" dataDxfId="10062"/>
    <tableColumn id="6406" xr3:uid="{BA64C0CD-FC63-4AE5-9ADC-8F58B74D704E}" name="Column6396" dataDxfId="10061"/>
    <tableColumn id="6407" xr3:uid="{2B397B75-CA5C-4CC7-B20C-C8D42D63A890}" name="Column6397" dataDxfId="10060"/>
    <tableColumn id="6408" xr3:uid="{B326CDF2-9EF7-448B-BE65-B1D3FC92EA20}" name="Column6398" dataDxfId="10059"/>
    <tableColumn id="6409" xr3:uid="{D9A714E7-EC98-4C32-9FE6-014E102CF9C3}" name="Column6399" dataDxfId="10058"/>
    <tableColumn id="6410" xr3:uid="{F2CEBCDB-6E72-41AF-8393-2B782A1BB648}" name="Column6400" dataDxfId="10057"/>
    <tableColumn id="6411" xr3:uid="{2F59A8DD-1A70-40E9-8AB4-79DB8FF27E3A}" name="Column6401" dataDxfId="10056"/>
    <tableColumn id="6412" xr3:uid="{1C79504D-6B1D-48F6-87EF-61799EEFC703}" name="Column6402" dataDxfId="10055"/>
    <tableColumn id="6413" xr3:uid="{477B71EA-35CE-4207-BA4C-03B40F2A344C}" name="Column6403" dataDxfId="10054"/>
    <tableColumn id="6414" xr3:uid="{AB2A2881-5975-4A5F-97C5-63A5A7ADC87C}" name="Column6404" dataDxfId="10053"/>
    <tableColumn id="6415" xr3:uid="{DA34CEE5-031E-49E3-B204-04A733A355F7}" name="Column6405" dataDxfId="10052"/>
    <tableColumn id="6416" xr3:uid="{72AFEBCB-C09B-4F8A-8150-76437039A3FA}" name="Column6406" dataDxfId="10051"/>
    <tableColumn id="6417" xr3:uid="{4296D3DA-8682-45E3-B231-851AE531608F}" name="Column6407" dataDxfId="10050"/>
    <tableColumn id="6418" xr3:uid="{6F947AB8-DB4A-4671-AF77-3CC5EB4C17AB}" name="Column6408" dataDxfId="10049"/>
    <tableColumn id="6419" xr3:uid="{8282F742-5A88-412D-ABB4-6D019ADADCF4}" name="Column6409" dataDxfId="10048"/>
    <tableColumn id="6420" xr3:uid="{9B54C479-BF64-47B1-8B4F-063B248E3DC8}" name="Column6410" dataDxfId="10047"/>
    <tableColumn id="6421" xr3:uid="{6975B9F8-C4A4-4C9B-8DCD-568DD2BAF1C5}" name="Column6411" dataDxfId="10046"/>
    <tableColumn id="6422" xr3:uid="{D1F706A8-607A-4B3B-88BB-B7E574BB1D71}" name="Column6412" dataDxfId="10045"/>
    <tableColumn id="6423" xr3:uid="{D4167D52-84A2-43A8-A3A5-6DAD35A2626C}" name="Column6413" dataDxfId="10044"/>
    <tableColumn id="6424" xr3:uid="{AAEE55DD-172A-45C4-92A7-6A985AEA68DF}" name="Column6414" dataDxfId="10043"/>
    <tableColumn id="6425" xr3:uid="{4DA03638-4952-48AE-8717-1EE735263F02}" name="Column6415" dataDxfId="10042"/>
    <tableColumn id="6426" xr3:uid="{1DF5CCC2-A3D6-4A2E-9196-24DAC355D4DF}" name="Column6416" dataDxfId="10041"/>
    <tableColumn id="6427" xr3:uid="{9BE48643-C99A-4B32-96A7-A72A405259E2}" name="Column6417" dataDxfId="10040"/>
    <tableColumn id="6428" xr3:uid="{51B2BD4D-EBED-4024-9649-6EA63C045536}" name="Column6418" dataDxfId="10039"/>
    <tableColumn id="6429" xr3:uid="{AAC6C362-87CE-4439-A32B-02B7C10F155E}" name="Column6419" dataDxfId="10038"/>
    <tableColumn id="6430" xr3:uid="{BF861F81-A0F9-4635-B1FB-79293C781D6E}" name="Column6420" dataDxfId="10037"/>
    <tableColumn id="6431" xr3:uid="{F15A1583-83AA-4892-AACC-E36E0397242D}" name="Column6421" dataDxfId="10036"/>
    <tableColumn id="6432" xr3:uid="{208D314F-7246-4EC6-8380-414B7F34FEF7}" name="Column6422" dataDxfId="10035"/>
    <tableColumn id="6433" xr3:uid="{F1E3FB2D-F413-4E3B-ADCA-0F9035786E6C}" name="Column6423" dataDxfId="10034"/>
    <tableColumn id="6434" xr3:uid="{8316CE9F-3F3C-4A24-B035-17D85C0A3371}" name="Column6424" dataDxfId="10033"/>
    <tableColumn id="6435" xr3:uid="{AB1A66A7-2137-4A31-A872-490BEE3E1E72}" name="Column6425" dataDxfId="10032"/>
    <tableColumn id="6436" xr3:uid="{5D759822-8351-40FA-B1D9-0521F9F17B06}" name="Column6426" dataDxfId="10031"/>
    <tableColumn id="6437" xr3:uid="{63EAA87C-2990-4273-B546-1AEEFF42549B}" name="Column6427" dataDxfId="10030"/>
    <tableColumn id="6438" xr3:uid="{3D6395E1-4888-495B-A581-4137D219B163}" name="Column6428" dataDxfId="10029"/>
    <tableColumn id="6439" xr3:uid="{A1BD6CE6-22E4-40A8-92DF-3DCB89FB081C}" name="Column6429" dataDxfId="10028"/>
    <tableColumn id="6440" xr3:uid="{A0FED623-F482-49B8-90BA-94567C1D9265}" name="Column6430" dataDxfId="10027"/>
    <tableColumn id="6441" xr3:uid="{6B0C5C51-4AD5-4042-99C1-430440033ED0}" name="Column6431" dataDxfId="10026"/>
    <tableColumn id="6442" xr3:uid="{9799A538-E7EB-4ACD-95E9-9D0945E3BFFE}" name="Column6432" dataDxfId="10025"/>
    <tableColumn id="6443" xr3:uid="{34B8931C-85D6-40EF-BA72-71D707459775}" name="Column6433" dataDxfId="10024"/>
    <tableColumn id="6444" xr3:uid="{6DB2A20D-2126-4EFE-8E46-A542F194AD4F}" name="Column6434" dataDxfId="10023"/>
    <tableColumn id="6445" xr3:uid="{D646981B-5E00-4ACF-9C7E-CE13076B2CBB}" name="Column6435" dataDxfId="10022"/>
    <tableColumn id="6446" xr3:uid="{61FF866A-E29A-49C9-851E-C206AE2E21DE}" name="Column6436" dataDxfId="10021"/>
    <tableColumn id="6447" xr3:uid="{5873309F-916D-4FD2-A338-745570C84F6F}" name="Column6437" dataDxfId="10020"/>
    <tableColumn id="6448" xr3:uid="{95884E18-BAC2-42B3-8F69-C97F0E54D1C0}" name="Column6438" dataDxfId="10019"/>
    <tableColumn id="6449" xr3:uid="{096B3B20-BD1C-4386-8F5A-CA95D856B689}" name="Column6439" dataDxfId="10018"/>
    <tableColumn id="6450" xr3:uid="{A15490A0-27F0-4617-85B7-915C71D1575E}" name="Column6440" dataDxfId="10017"/>
    <tableColumn id="6451" xr3:uid="{5F195BBD-6A2D-4498-BECB-2B31EF1A3AA4}" name="Column6441" dataDxfId="10016"/>
    <tableColumn id="6452" xr3:uid="{360836FB-9F1F-4BAB-9761-DC807506B9D3}" name="Column6442" dataDxfId="10015"/>
    <tableColumn id="6453" xr3:uid="{907E3774-3A2F-4FAF-9D9F-C06A8FA735F5}" name="Column6443" dataDxfId="10014"/>
    <tableColumn id="6454" xr3:uid="{915E2702-A911-498F-8A33-0562F6FF6DA8}" name="Column6444" dataDxfId="10013"/>
    <tableColumn id="6455" xr3:uid="{3611ADD0-55A9-4DDC-8F42-872288B6D82F}" name="Column6445" dataDxfId="10012"/>
    <tableColumn id="6456" xr3:uid="{D056F98B-0FB1-49BE-91E8-FD306D1C5A27}" name="Column6446" dataDxfId="10011"/>
    <tableColumn id="6457" xr3:uid="{5D31211E-418F-43F8-9273-0452F7641AD3}" name="Column6447" dataDxfId="10010"/>
    <tableColumn id="6458" xr3:uid="{D1D0DBF6-8BAA-49D4-B95A-63A418C41A5C}" name="Column6448" dataDxfId="10009"/>
    <tableColumn id="6459" xr3:uid="{173C8BF2-BE94-49DC-A009-FD93AFFDB855}" name="Column6449" dataDxfId="10008"/>
    <tableColumn id="6460" xr3:uid="{332AD017-4482-445E-AF32-DCD12ED9BAD1}" name="Column6450" dataDxfId="10007"/>
    <tableColumn id="6461" xr3:uid="{27AB9358-AA67-4338-AF6E-9C37E556A157}" name="Column6451" dataDxfId="10006"/>
    <tableColumn id="6462" xr3:uid="{D9C39CF3-DE71-45CE-8BF7-E17BA3FCC951}" name="Column6452" dataDxfId="10005"/>
    <tableColumn id="6463" xr3:uid="{DB98B160-A2C3-4482-B730-5E3179AEFCFA}" name="Column6453" dataDxfId="10004"/>
    <tableColumn id="6464" xr3:uid="{304BE83D-F103-45D8-80F8-D9FE3F7B6FC1}" name="Column6454" dataDxfId="10003"/>
    <tableColumn id="6465" xr3:uid="{6811B7C6-F25A-4C98-84AE-3716584FE0AB}" name="Column6455" dataDxfId="10002"/>
    <tableColumn id="6466" xr3:uid="{0252A0EA-54B9-4DA8-980F-26FD089BB8C2}" name="Column6456" dataDxfId="10001"/>
    <tableColumn id="6467" xr3:uid="{A503DD62-B16D-4EC3-87A8-09F7A3D661DC}" name="Column6457" dataDxfId="10000"/>
    <tableColumn id="6468" xr3:uid="{BCE5178F-3056-4662-9788-D17D03D9B568}" name="Column6458" dataDxfId="9999"/>
    <tableColumn id="6469" xr3:uid="{58A5BB97-26E2-4C11-9419-AF6E04A8AA83}" name="Column6459" dataDxfId="9998"/>
    <tableColumn id="6470" xr3:uid="{5D15E5A8-9EEE-4CC5-8240-B1402DB7F48C}" name="Column6460" dataDxfId="9997"/>
    <tableColumn id="6471" xr3:uid="{370BD821-1299-407C-A25A-E1A8317363D6}" name="Column6461" dataDxfId="9996"/>
    <tableColumn id="6472" xr3:uid="{3D93B26F-1173-46FD-AC4F-4B70D20EA0B1}" name="Column6462" dataDxfId="9995"/>
    <tableColumn id="6473" xr3:uid="{A37A1863-98BC-4874-B7DD-26E980C010EC}" name="Column6463" dataDxfId="9994"/>
    <tableColumn id="6474" xr3:uid="{7EACDDB0-C39A-4BCB-BFBA-B7497C6BD91D}" name="Column6464" dataDxfId="9993"/>
    <tableColumn id="6475" xr3:uid="{89CEC841-AB3B-40CC-A98E-7AF30FEFC083}" name="Column6465" dataDxfId="9992"/>
    <tableColumn id="6476" xr3:uid="{11D5DFC3-F6CE-4543-BBF8-011F651B13CF}" name="Column6466" dataDxfId="9991"/>
    <tableColumn id="6477" xr3:uid="{BADE04B1-A085-4B58-A0A2-C5038DC5C404}" name="Column6467" dataDxfId="9990"/>
    <tableColumn id="6478" xr3:uid="{897B6C82-D617-4398-9920-7C6D700598D0}" name="Column6468" dataDxfId="9989"/>
    <tableColumn id="6479" xr3:uid="{35D48BEE-6D3D-499F-9C8A-43FE7E854429}" name="Column6469" dataDxfId="9988"/>
    <tableColumn id="6480" xr3:uid="{B7032C28-6017-4DF1-92B1-84D3B2D8E5BC}" name="Column6470" dataDxfId="9987"/>
    <tableColumn id="6481" xr3:uid="{E55835CA-4F3E-46A3-81E8-E2F65E0610C3}" name="Column6471" dataDxfId="9986"/>
    <tableColumn id="6482" xr3:uid="{6B694255-F08A-4A81-87D9-5E98841DF750}" name="Column6472" dataDxfId="9985"/>
    <tableColumn id="6483" xr3:uid="{733B449A-A368-4383-9FDE-2CD45EB71D51}" name="Column6473" dataDxfId="9984"/>
    <tableColumn id="6484" xr3:uid="{63FAC7FB-3DCA-4289-A8DA-C32B483EDFE9}" name="Column6474" dataDxfId="9983"/>
    <tableColumn id="6485" xr3:uid="{50B1C51F-C412-4144-A6EA-A60DF3674DC9}" name="Column6475" dataDxfId="9982"/>
    <tableColumn id="6486" xr3:uid="{1C76DDA0-19A8-4820-9757-40111FC83ED8}" name="Column6476" dataDxfId="9981"/>
    <tableColumn id="6487" xr3:uid="{0DC2AC58-C76D-4F3A-9E6A-67297CAC9227}" name="Column6477" dataDxfId="9980"/>
    <tableColumn id="6488" xr3:uid="{D8BF9AD3-D9D1-4C49-87B5-45A393175E8E}" name="Column6478" dataDxfId="9979"/>
    <tableColumn id="6489" xr3:uid="{AD3D1AE3-7D80-4EED-B0CC-C99958B0F130}" name="Column6479" dataDxfId="9978"/>
    <tableColumn id="6490" xr3:uid="{203751C7-D4BF-4474-9F72-ED9AE6C816CE}" name="Column6480" dataDxfId="9977"/>
    <tableColumn id="6491" xr3:uid="{C1D76227-8BD2-4CA2-90C7-882DDE661475}" name="Column6481" dataDxfId="9976"/>
    <tableColumn id="6492" xr3:uid="{1417F9AE-9BF2-467C-AF66-F08A383A8B90}" name="Column6482" dataDxfId="9975"/>
    <tableColumn id="6493" xr3:uid="{0FF42EA6-F022-437D-BFC1-3BB471E97112}" name="Column6483" dataDxfId="9974"/>
    <tableColumn id="6494" xr3:uid="{5C47C0F4-2510-4A80-B3BB-076D23C453EC}" name="Column6484" dataDxfId="9973"/>
    <tableColumn id="6495" xr3:uid="{4E51349B-4F4A-4C90-880E-DF48478D7B94}" name="Column6485" dataDxfId="9972"/>
    <tableColumn id="6496" xr3:uid="{2834ED80-5CE1-405E-9A3F-B53BE4DF3B71}" name="Column6486" dataDxfId="9971"/>
    <tableColumn id="6497" xr3:uid="{E45F3FB4-6A03-4809-9B0A-860BE0147707}" name="Column6487" dataDxfId="9970"/>
    <tableColumn id="6498" xr3:uid="{71D4DA45-7C88-4401-B55C-C7A339356E81}" name="Column6488" dataDxfId="9969"/>
    <tableColumn id="6499" xr3:uid="{E08F5316-F92F-4DC4-B2C6-DE49F2832607}" name="Column6489" dataDxfId="9968"/>
    <tableColumn id="6500" xr3:uid="{48E155B1-2A45-4ED4-915C-0A776367FC68}" name="Column6490" dataDxfId="9967"/>
    <tableColumn id="6501" xr3:uid="{54D159BD-FA10-4C65-A640-8D5B045EB159}" name="Column6491" dataDxfId="9966"/>
    <tableColumn id="6502" xr3:uid="{273861EF-AE30-402C-9CD6-83FE624162EA}" name="Column6492" dataDxfId="9965"/>
    <tableColumn id="6503" xr3:uid="{9061DB26-47B0-4880-B5E9-F2CE1E4155B7}" name="Column6493" dataDxfId="9964"/>
    <tableColumn id="6504" xr3:uid="{9F1EA573-91AE-4072-AB84-9F8F8F37C724}" name="Column6494" dataDxfId="9963"/>
    <tableColumn id="6505" xr3:uid="{831A8176-F79C-4057-B018-284480E63332}" name="Column6495" dataDxfId="9962"/>
    <tableColumn id="6506" xr3:uid="{4F2F2737-0F27-402E-8032-728B61DEAD59}" name="Column6496" dataDxfId="9961"/>
    <tableColumn id="6507" xr3:uid="{98631EDF-EA30-499B-87C7-1DD073A134F5}" name="Column6497" dataDxfId="9960"/>
    <tableColumn id="6508" xr3:uid="{2EA9C0E8-6F84-41A9-8E5E-39E3DC3FF7D8}" name="Column6498" dataDxfId="9959"/>
    <tableColumn id="6509" xr3:uid="{DA46312E-563C-4658-9124-96F5D36BD6E2}" name="Column6499" dataDxfId="9958"/>
    <tableColumn id="6510" xr3:uid="{12BA0863-57F5-44AA-BDB4-C8986101C221}" name="Column6500" dataDxfId="9957"/>
    <tableColumn id="6511" xr3:uid="{DEC3BC7D-002D-4336-99A0-0F62ABC4F38B}" name="Column6501" dataDxfId="9956"/>
    <tableColumn id="6512" xr3:uid="{8CAF439F-2DC0-4CA1-9178-36F836109ED9}" name="Column6502" dataDxfId="9955"/>
    <tableColumn id="6513" xr3:uid="{F5F9DAFD-62DD-4D97-820E-1ECAA041A3D7}" name="Column6503" dataDxfId="9954"/>
    <tableColumn id="6514" xr3:uid="{67FA117B-B5C6-4633-9FB1-296B46BF809F}" name="Column6504" dataDxfId="9953"/>
    <tableColumn id="6515" xr3:uid="{04ABCF31-F8AA-49DC-BF07-53C825E78728}" name="Column6505" dataDxfId="9952"/>
    <tableColumn id="6516" xr3:uid="{D4AC3993-E9E0-45BB-A61B-FB386B765677}" name="Column6506" dataDxfId="9951"/>
    <tableColumn id="6517" xr3:uid="{345C63C0-1250-4362-B090-E6EB3F7D1D40}" name="Column6507" dataDxfId="9950"/>
    <tableColumn id="6518" xr3:uid="{8A5C90A3-245A-4239-A2AA-309676774F98}" name="Column6508" dataDxfId="9949"/>
    <tableColumn id="6519" xr3:uid="{44557A3C-FDE0-4A8A-9FB6-FE89C329C1EC}" name="Column6509" dataDxfId="9948"/>
    <tableColumn id="6520" xr3:uid="{1BCA4177-9B32-4C17-B2FD-74F8D0F1A672}" name="Column6510" dataDxfId="9947"/>
    <tableColumn id="6521" xr3:uid="{D9660E89-9DBF-48D8-9A5A-5FBE6755BCE3}" name="Column6511" dataDxfId="9946"/>
    <tableColumn id="6522" xr3:uid="{577CCEA1-D094-4D44-9C72-BCCEEA3F3CD7}" name="Column6512" dataDxfId="9945"/>
    <tableColumn id="6523" xr3:uid="{B32D645F-6041-4231-BB07-CB4B1274C83A}" name="Column6513" dataDxfId="9944"/>
    <tableColumn id="6524" xr3:uid="{F86DB15C-C8D2-4B01-8696-050D1A341869}" name="Column6514" dataDxfId="9943"/>
    <tableColumn id="6525" xr3:uid="{E7A032A6-3551-4228-90D1-9047F5C87A34}" name="Column6515" dataDxfId="9942"/>
    <tableColumn id="6526" xr3:uid="{87CAF8AC-C792-4112-87AC-88D5E26B6013}" name="Column6516" dataDxfId="9941"/>
    <tableColumn id="6527" xr3:uid="{3ABDC55E-01FB-4B59-B091-D6384D52FDBA}" name="Column6517" dataDxfId="9940"/>
    <tableColumn id="6528" xr3:uid="{88356EBF-C7FA-4970-8DBC-247FD74BCACA}" name="Column6518" dataDxfId="9939"/>
    <tableColumn id="6529" xr3:uid="{2081DCF1-EF96-454E-8352-B73F67FF5752}" name="Column6519" dataDxfId="9938"/>
    <tableColumn id="6530" xr3:uid="{D82F19AA-FA65-4760-85C3-8AAB7E85E296}" name="Column6520" dataDxfId="9937"/>
    <tableColumn id="6531" xr3:uid="{981FD9D6-8918-4213-91C2-D91927A9617E}" name="Column6521" dataDxfId="9936"/>
    <tableColumn id="6532" xr3:uid="{EEB471FA-B14B-4E30-B903-7033D7EF6887}" name="Column6522" dataDxfId="9935"/>
    <tableColumn id="6533" xr3:uid="{41235C7E-BFDD-45B5-AD34-488FABC17582}" name="Column6523" dataDxfId="9934"/>
    <tableColumn id="6534" xr3:uid="{6D266137-A3ED-4B97-A77C-5A071049518C}" name="Column6524" dataDxfId="9933"/>
    <tableColumn id="6535" xr3:uid="{9ADA109E-C0AD-46F8-94B5-6334830A5556}" name="Column6525" dataDxfId="9932"/>
    <tableColumn id="6536" xr3:uid="{9731D385-0311-4BA7-9593-DE72A91E87CC}" name="Column6526" dataDxfId="9931"/>
    <tableColumn id="6537" xr3:uid="{7471D9FD-E519-448E-A44B-2ED346C26FD2}" name="Column6527" dataDxfId="9930"/>
    <tableColumn id="6538" xr3:uid="{02534A99-9A3E-4A0D-A9CF-951D41F784D6}" name="Column6528" dataDxfId="9929"/>
    <tableColumn id="6539" xr3:uid="{C94EC66F-67CD-4B75-A24D-712FC668CDA5}" name="Column6529" dataDxfId="9928"/>
    <tableColumn id="6540" xr3:uid="{CEE4A7A0-8492-4D51-8683-875E6670FDBC}" name="Column6530" dataDxfId="9927"/>
    <tableColumn id="6541" xr3:uid="{5BE21658-09AF-4B64-B4ED-FDBF5AF8A5B8}" name="Column6531" dataDxfId="9926"/>
    <tableColumn id="6542" xr3:uid="{59C571C2-544A-474B-84FF-C41BD4210867}" name="Column6532" dataDxfId="9925"/>
    <tableColumn id="6543" xr3:uid="{D59E6DEF-5D46-435B-ADD4-4E2E13704B56}" name="Column6533" dataDxfId="9924"/>
    <tableColumn id="6544" xr3:uid="{F17AB5ED-C3EF-494E-B29F-5F526E78964B}" name="Column6534" dataDxfId="9923"/>
    <tableColumn id="6545" xr3:uid="{70A31F7A-6D35-4208-9BBD-BB4A0AA2C5A2}" name="Column6535" dataDxfId="9922"/>
    <tableColumn id="6546" xr3:uid="{74B90913-8F40-4C5B-BB8F-AD45419DB1AD}" name="Column6536" dataDxfId="9921"/>
    <tableColumn id="6547" xr3:uid="{F215618B-5B51-4E55-AC75-FC1E15DFBA91}" name="Column6537" dataDxfId="9920"/>
    <tableColumn id="6548" xr3:uid="{D3850344-9C54-47CB-8ACA-B9CA73ABD126}" name="Column6538" dataDxfId="9919"/>
    <tableColumn id="6549" xr3:uid="{B9CD232E-0F1B-4DA2-B21F-75D51715B029}" name="Column6539" dataDxfId="9918"/>
    <tableColumn id="6550" xr3:uid="{F1F50922-9FD8-4239-8379-102479CBD103}" name="Column6540" dataDxfId="9917"/>
    <tableColumn id="6551" xr3:uid="{6B3CCCC0-0D73-4064-AF37-EC28463A25E1}" name="Column6541" dataDxfId="9916"/>
    <tableColumn id="6552" xr3:uid="{D832F548-A3E0-4295-8310-22379CBEF742}" name="Column6542" dataDxfId="9915"/>
    <tableColumn id="6553" xr3:uid="{7D470868-8031-4FA1-829F-0D220743D04D}" name="Column6543" dataDxfId="9914"/>
    <tableColumn id="6554" xr3:uid="{132F99FC-62B5-4A70-B1A5-D8F35E2FA0D5}" name="Column6544" dataDxfId="9913"/>
    <tableColumn id="6555" xr3:uid="{E85F5CAA-8DB5-49F7-8429-C469E411AC52}" name="Column6545" dataDxfId="9912"/>
    <tableColumn id="6556" xr3:uid="{45710E0E-E876-4D84-9517-E1A9401A419D}" name="Column6546" dataDxfId="9911"/>
    <tableColumn id="6557" xr3:uid="{545F569D-8FAC-4B41-826B-FEC526768D21}" name="Column6547" dataDxfId="9910"/>
    <tableColumn id="6558" xr3:uid="{BAE34397-6F7F-4AE9-84F3-03A234525602}" name="Column6548" dataDxfId="9909"/>
    <tableColumn id="6559" xr3:uid="{A6AE66D2-45B1-48B3-A9D4-CD4B02CA1CFF}" name="Column6549" dataDxfId="9908"/>
    <tableColumn id="6560" xr3:uid="{3BC71518-B243-4C92-ACCC-2E8DB8A8D0FF}" name="Column6550" dataDxfId="9907"/>
    <tableColumn id="6561" xr3:uid="{DD69F7E0-D482-4E8B-8ECD-7DFA453F9EC9}" name="Column6551" dataDxfId="9906"/>
    <tableColumn id="6562" xr3:uid="{687131BF-2523-415D-ABBB-97F9D5CB3F25}" name="Column6552" dataDxfId="9905"/>
    <tableColumn id="6563" xr3:uid="{142146E5-69F9-422D-AEB8-02D1882E4CD0}" name="Column6553" dataDxfId="9904"/>
    <tableColumn id="6564" xr3:uid="{E3BEBA99-432D-4401-B8C9-772B90083ADB}" name="Column6554" dataDxfId="9903"/>
    <tableColumn id="6565" xr3:uid="{27C8942D-038C-43C4-9FA6-1D5E5CF272EB}" name="Column6555" dataDxfId="9902"/>
    <tableColumn id="6566" xr3:uid="{4A666BA9-5FA9-4739-8F17-8920BCCFD5CA}" name="Column6556" dataDxfId="9901"/>
    <tableColumn id="6567" xr3:uid="{D8717E4C-BA03-4ED8-97AC-DA945BFE206C}" name="Column6557" dataDxfId="9900"/>
    <tableColumn id="6568" xr3:uid="{025A2B18-D8F2-46E4-B719-2042B476AFE6}" name="Column6558" dataDxfId="9899"/>
    <tableColumn id="6569" xr3:uid="{270E832B-EF2E-47BB-967F-B93B6E1984C3}" name="Column6559" dataDxfId="9898"/>
    <tableColumn id="6570" xr3:uid="{ACCE21A6-9AF1-41FC-9A2C-62A455363ABD}" name="Column6560" dataDxfId="9897"/>
    <tableColumn id="6571" xr3:uid="{73AEE5F4-79AB-4E1B-A597-AFF0280EDB30}" name="Column6561" dataDxfId="9896"/>
    <tableColumn id="6572" xr3:uid="{0EBE6C10-730C-4935-843D-908499F4D9C8}" name="Column6562" dataDxfId="9895"/>
    <tableColumn id="6573" xr3:uid="{8B59ED5D-94D9-4759-9191-AB974CE22309}" name="Column6563" dataDxfId="9894"/>
    <tableColumn id="6574" xr3:uid="{A80BB5A7-6F7E-4A12-B3D6-B4F7B268F4D7}" name="Column6564" dataDxfId="9893"/>
    <tableColumn id="6575" xr3:uid="{A7B126D2-DC50-4D8D-9F9E-A7EE74F1A497}" name="Column6565" dataDxfId="9892"/>
    <tableColumn id="6576" xr3:uid="{67FD5B70-CB01-482C-AB03-026D7172B780}" name="Column6566" dataDxfId="9891"/>
    <tableColumn id="6577" xr3:uid="{C4AF9DE1-50A8-45A9-8240-313040AD5A74}" name="Column6567" dataDxfId="9890"/>
    <tableColumn id="6578" xr3:uid="{B1432A07-9E14-401B-9144-925BF69B4EFC}" name="Column6568" dataDxfId="9889"/>
    <tableColumn id="6579" xr3:uid="{3020D654-732B-4B7D-BEAD-84EC6B637C4B}" name="Column6569" dataDxfId="9888"/>
    <tableColumn id="6580" xr3:uid="{8B6AF378-F275-48E8-B539-9BC7985F2136}" name="Column6570" dataDxfId="9887"/>
    <tableColumn id="6581" xr3:uid="{133ECB9A-B564-413C-BE0E-DE600BC07257}" name="Column6571" dataDxfId="9886"/>
    <tableColumn id="6582" xr3:uid="{A79C2216-83E3-4F16-82A4-FA9B1FEEEF35}" name="Column6572" dataDxfId="9885"/>
    <tableColumn id="6583" xr3:uid="{E90B56EE-48FC-4C4A-9BDF-671362DCE700}" name="Column6573" dataDxfId="9884"/>
    <tableColumn id="6584" xr3:uid="{83A26B02-A99F-4948-9382-87036748F2B1}" name="Column6574" dataDxfId="9883"/>
    <tableColumn id="6585" xr3:uid="{A8AC4522-7C8C-490E-80F0-196B16CECAC4}" name="Column6575" dataDxfId="9882"/>
    <tableColumn id="6586" xr3:uid="{7A6E9232-3556-4549-97AE-3B4E609F0F3B}" name="Column6576" dataDxfId="9881"/>
    <tableColumn id="6587" xr3:uid="{1C2E8FE9-E244-42A0-9489-EF4A73903F09}" name="Column6577" dataDxfId="9880"/>
    <tableColumn id="6588" xr3:uid="{B4AB651B-699F-4029-9826-5C18C58DF7DB}" name="Column6578" dataDxfId="9879"/>
    <tableColumn id="6589" xr3:uid="{710E33AB-811B-4029-B652-EAF09973267A}" name="Column6579" dataDxfId="9878"/>
    <tableColumn id="6590" xr3:uid="{53DBC381-2DA6-4F28-9ED2-D80B5C13B74D}" name="Column6580" dataDxfId="9877"/>
    <tableColumn id="6591" xr3:uid="{6AD517F6-F5C1-4D41-BCD4-A7128D011ED6}" name="Column6581" dataDxfId="9876"/>
    <tableColumn id="6592" xr3:uid="{908C6EDC-C79D-45C1-9699-67C5A99A4A17}" name="Column6582" dataDxfId="9875"/>
    <tableColumn id="6593" xr3:uid="{4214767C-244E-46EF-B598-9D47D20079D5}" name="Column6583" dataDxfId="9874"/>
    <tableColumn id="6594" xr3:uid="{D920FCC7-E57D-4D86-BD64-DD9734A0B453}" name="Column6584" dataDxfId="9873"/>
    <tableColumn id="6595" xr3:uid="{73F50BEB-DB12-40D9-AA20-DA99071B0C9E}" name="Column6585" dataDxfId="9872"/>
    <tableColumn id="6596" xr3:uid="{532A0E76-2574-4944-80DF-3CFB49FC44CB}" name="Column6586" dataDxfId="9871"/>
    <tableColumn id="6597" xr3:uid="{405A8F7E-39D4-4F96-8AB3-542FF787CBA5}" name="Column6587" dataDxfId="9870"/>
    <tableColumn id="6598" xr3:uid="{745CDC76-198F-4A53-A6F4-023450F3C938}" name="Column6588" dataDxfId="9869"/>
    <tableColumn id="6599" xr3:uid="{88519053-7B43-409E-A820-11CB9FEB8BCF}" name="Column6589" dataDxfId="9868"/>
    <tableColumn id="6600" xr3:uid="{2006ECF8-A6B2-4348-95E4-EFA5430C0338}" name="Column6590" dataDxfId="9867"/>
    <tableColumn id="6601" xr3:uid="{B88C9E69-42E6-4532-8364-E50469BA1721}" name="Column6591" dataDxfId="9866"/>
    <tableColumn id="6602" xr3:uid="{5162DD5A-650C-466B-8D81-1D0A63333498}" name="Column6592" dataDxfId="9865"/>
    <tableColumn id="6603" xr3:uid="{DFFCEAB8-C0BC-4611-82BF-7B8301A0DE71}" name="Column6593" dataDxfId="9864"/>
    <tableColumn id="6604" xr3:uid="{CF01ECB9-E623-4CB1-BE3F-DF07CB9B79EC}" name="Column6594" dataDxfId="9863"/>
    <tableColumn id="6605" xr3:uid="{A1C417AF-F057-4E74-9FE9-0249C411E8DD}" name="Column6595" dataDxfId="9862"/>
    <tableColumn id="6606" xr3:uid="{92D8253C-2864-4910-9522-8A6D30560FB9}" name="Column6596" dataDxfId="9861"/>
    <tableColumn id="6607" xr3:uid="{97ADDE20-B91D-4200-965A-9B890139235D}" name="Column6597" dataDxfId="9860"/>
    <tableColumn id="6608" xr3:uid="{99387CC8-5C68-4DA3-A411-8D3AD631E4FE}" name="Column6598" dataDxfId="9859"/>
    <tableColumn id="6609" xr3:uid="{80752717-40F1-49E9-BF34-8920E33D0D9D}" name="Column6599" dataDxfId="9858"/>
    <tableColumn id="6610" xr3:uid="{C4E5AE88-307A-4185-A6CB-45F3F96B0BAD}" name="Column6600" dataDxfId="9857"/>
    <tableColumn id="6611" xr3:uid="{880C5FE5-FFBD-443E-BA10-32508FC120A2}" name="Column6601" dataDxfId="9856"/>
    <tableColumn id="6612" xr3:uid="{7D72AE94-29C9-4260-B20E-5E5B0E295285}" name="Column6602" dataDxfId="9855"/>
    <tableColumn id="6613" xr3:uid="{196D2786-0FF0-453B-9144-E234F7BEE3B5}" name="Column6603" dataDxfId="9854"/>
    <tableColumn id="6614" xr3:uid="{801BE838-53F9-4111-8FF0-D4B20556AF84}" name="Column6604" dataDxfId="9853"/>
    <tableColumn id="6615" xr3:uid="{73C75649-1FBE-4386-A6C5-09B11129FE9C}" name="Column6605" dataDxfId="9852"/>
    <tableColumn id="6616" xr3:uid="{B7173C17-F155-4465-8FD3-D043BB35692B}" name="Column6606" dataDxfId="9851"/>
    <tableColumn id="6617" xr3:uid="{05DD8F10-BA3F-4CAC-8BF1-D5C8F65DDB98}" name="Column6607" dataDxfId="9850"/>
    <tableColumn id="6618" xr3:uid="{49069396-8F60-464A-A610-2D2508B25BA7}" name="Column6608" dataDxfId="9849"/>
    <tableColumn id="6619" xr3:uid="{3F190B1D-3694-4F47-A99F-260DCFBB39DF}" name="Column6609" dataDxfId="9848"/>
    <tableColumn id="6620" xr3:uid="{13693E59-29C8-4EFD-9492-541976D980EF}" name="Column6610" dataDxfId="9847"/>
    <tableColumn id="6621" xr3:uid="{6E4D8BCF-BDEC-490F-893D-D260280F9A06}" name="Column6611" dataDxfId="9846"/>
    <tableColumn id="6622" xr3:uid="{89711EB2-B87C-4562-8AF7-29D74F1041C0}" name="Column6612" dataDxfId="9845"/>
    <tableColumn id="6623" xr3:uid="{D9C88EAD-CF99-4C62-AF6B-AC3A37DBA078}" name="Column6613" dataDxfId="9844"/>
    <tableColumn id="6624" xr3:uid="{C11B7FB0-CFBB-46A9-A4B4-C14EF0F35AD2}" name="Column6614" dataDxfId="9843"/>
    <tableColumn id="6625" xr3:uid="{CF249336-94E8-41FB-AD16-1211DED9563B}" name="Column6615" dataDxfId="9842"/>
    <tableColumn id="6626" xr3:uid="{98A566AB-AADC-48F5-8FBE-634EEDBCCAAF}" name="Column6616" dataDxfId="9841"/>
    <tableColumn id="6627" xr3:uid="{B82FA19C-2298-4AF0-BFE2-EDDA87B136DC}" name="Column6617" dataDxfId="9840"/>
    <tableColumn id="6628" xr3:uid="{211AB287-AB7D-4C9A-BD99-59D2EA7FC8DC}" name="Column6618" dataDxfId="9839"/>
    <tableColumn id="6629" xr3:uid="{0EE311D1-8595-46D0-8750-FAFA1A86BE0E}" name="Column6619" dataDxfId="9838"/>
    <tableColumn id="6630" xr3:uid="{1EA477A8-9EF6-4BDC-8C00-DFB512918188}" name="Column6620" dataDxfId="9837"/>
    <tableColumn id="6631" xr3:uid="{E50D0121-6086-4405-9EFF-9E9A1978A727}" name="Column6621" dataDxfId="9836"/>
    <tableColumn id="6632" xr3:uid="{F4F889D9-CF40-4213-ABF3-5BE6E0FA6897}" name="Column6622" dataDxfId="9835"/>
    <tableColumn id="6633" xr3:uid="{65118C44-6E27-4648-9539-672FA97AE5BE}" name="Column6623" dataDxfId="9834"/>
    <tableColumn id="6634" xr3:uid="{DD509421-25AB-4EA4-B621-B911D2604FAF}" name="Column6624" dataDxfId="9833"/>
    <tableColumn id="6635" xr3:uid="{22DC1533-E6B6-4951-829A-F1455571CEE9}" name="Column6625" dataDxfId="9832"/>
    <tableColumn id="6636" xr3:uid="{AE496476-9DEF-46D4-A98E-60BB45C24D55}" name="Column6626" dataDxfId="9831"/>
    <tableColumn id="6637" xr3:uid="{135B4457-A7DC-4668-9A35-43B8F6411C5E}" name="Column6627" dataDxfId="9830"/>
    <tableColumn id="6638" xr3:uid="{9C142FB4-A4BF-4F61-835D-245F31E551BA}" name="Column6628" dataDxfId="9829"/>
    <tableColumn id="6639" xr3:uid="{866C9C7F-5111-46A3-848D-65B15FCB93C0}" name="Column6629" dataDxfId="9828"/>
    <tableColumn id="6640" xr3:uid="{8211C09F-7AED-4A50-9715-26266F91D530}" name="Column6630" dataDxfId="9827"/>
    <tableColumn id="6641" xr3:uid="{ACAA3662-A7F8-48B1-98DC-0BAF20889930}" name="Column6631" dataDxfId="9826"/>
    <tableColumn id="6642" xr3:uid="{7717A500-206C-483A-9BB4-77F7EA3770D3}" name="Column6632" dataDxfId="9825"/>
    <tableColumn id="6643" xr3:uid="{96304D26-2B71-4805-B8C5-711BCFF2876D}" name="Column6633" dataDxfId="9824"/>
    <tableColumn id="6644" xr3:uid="{E1A00690-5219-4610-B478-62168802200E}" name="Column6634" dataDxfId="9823"/>
    <tableColumn id="6645" xr3:uid="{E3743150-9D17-42DF-A947-02BEA7CF01EB}" name="Column6635" dataDxfId="9822"/>
    <tableColumn id="6646" xr3:uid="{25241B47-F7D0-4E53-8C07-EC15F6B9AAEC}" name="Column6636" dataDxfId="9821"/>
    <tableColumn id="6647" xr3:uid="{DF5617D8-944C-4EE7-B7A2-FFDB5BCEA43C}" name="Column6637" dataDxfId="9820"/>
    <tableColumn id="6648" xr3:uid="{359B6812-9EDB-4BFB-B452-9942A2DE32C9}" name="Column6638" dataDxfId="9819"/>
    <tableColumn id="6649" xr3:uid="{21AF199F-B698-40B9-A3BB-B9A129527436}" name="Column6639" dataDxfId="9818"/>
    <tableColumn id="6650" xr3:uid="{7B96C86F-17EF-4EFF-82D6-DB8F645A367A}" name="Column6640" dataDxfId="9817"/>
    <tableColumn id="6651" xr3:uid="{C7EB468E-0E6C-4304-9B21-178022402D12}" name="Column6641" dataDxfId="9816"/>
    <tableColumn id="6652" xr3:uid="{05F9C486-1298-4CFA-8F8B-206BBCE80B7B}" name="Column6642" dataDxfId="9815"/>
    <tableColumn id="6653" xr3:uid="{47ADB8CF-ED0E-4A04-BD63-D220EE1A3BC1}" name="Column6643" dataDxfId="9814"/>
    <tableColumn id="6654" xr3:uid="{303D06D4-FCB5-48BB-94BB-1640A0EE8F87}" name="Column6644" dataDxfId="9813"/>
    <tableColumn id="6655" xr3:uid="{AECC4664-39D5-490F-A1E8-6B0ACBABFBD3}" name="Column6645" dataDxfId="9812"/>
    <tableColumn id="6656" xr3:uid="{FCBFFF39-C035-4487-B051-FB6930D946D5}" name="Column6646" dataDxfId="9811"/>
    <tableColumn id="6657" xr3:uid="{B2EA7E40-E432-4B0C-B616-4DC2BDEE219D}" name="Column6647" dataDxfId="9810"/>
    <tableColumn id="6658" xr3:uid="{9232929C-CCC8-4A6A-B858-1A77F460B20F}" name="Column6648" dataDxfId="9809"/>
    <tableColumn id="6659" xr3:uid="{966BF76C-2AF2-4CD7-8CFC-9DCA1DAAC2BA}" name="Column6649" dataDxfId="9808"/>
    <tableColumn id="6660" xr3:uid="{DAE5DCB1-3BC3-440A-8D71-3A914FE7B1EA}" name="Column6650" dataDxfId="9807"/>
    <tableColumn id="6661" xr3:uid="{135615D6-2A49-433C-912D-F3F2FDC0B8D1}" name="Column6651" dataDxfId="9806"/>
    <tableColumn id="6662" xr3:uid="{357E79E2-70BB-41EF-A8DF-9BE56E25BD18}" name="Column6652" dataDxfId="9805"/>
    <tableColumn id="6663" xr3:uid="{33E6D369-9D6F-4243-9768-B38F98607740}" name="Column6653" dataDxfId="9804"/>
    <tableColumn id="6664" xr3:uid="{7B287B4A-3066-45F1-8491-04DBA95B06F6}" name="Column6654" dataDxfId="9803"/>
    <tableColumn id="6665" xr3:uid="{DA2A18C6-28C1-4F11-BC10-FE3255C22175}" name="Column6655" dataDxfId="9802"/>
    <tableColumn id="6666" xr3:uid="{23E81FDC-8DFB-4AA1-A512-12891B62CDDD}" name="Column6656" dataDxfId="9801"/>
    <tableColumn id="6667" xr3:uid="{C240E250-AC5C-4AEB-9997-09A9031B6FBC}" name="Column6657" dataDxfId="9800"/>
    <tableColumn id="6668" xr3:uid="{8FF5FE6F-C81B-4B58-8D03-C2B1751EAEE4}" name="Column6658" dataDxfId="9799"/>
    <tableColumn id="6669" xr3:uid="{F412C7F0-B61B-49CD-A8EC-F05C0208C207}" name="Column6659" dataDxfId="9798"/>
    <tableColumn id="6670" xr3:uid="{305D21E4-A343-4235-ADA8-33481CFF5F15}" name="Column6660" dataDxfId="9797"/>
    <tableColumn id="6671" xr3:uid="{2433401F-E413-48B5-B0B8-9FA7A64A1799}" name="Column6661" dataDxfId="9796"/>
    <tableColumn id="6672" xr3:uid="{B1E30124-7BC1-491F-A915-C1252BBCBB08}" name="Column6662" dataDxfId="9795"/>
    <tableColumn id="6673" xr3:uid="{9DBE78B9-25B7-44EC-9854-1C3E3AF276B4}" name="Column6663" dataDxfId="9794"/>
    <tableColumn id="6674" xr3:uid="{2EA7A44D-5549-4B0B-B2BB-893557BCCBA8}" name="Column6664" dataDxfId="9793"/>
    <tableColumn id="6675" xr3:uid="{61F72568-946B-4860-A325-1A30D604B76D}" name="Column6665" dataDxfId="9792"/>
    <tableColumn id="6676" xr3:uid="{F073C178-CF77-4C62-8ED9-E417AFB96287}" name="Column6666" dataDxfId="9791"/>
    <tableColumn id="6677" xr3:uid="{CE28D696-EDD9-4804-AC9E-F6678C5205F9}" name="Column6667" dataDxfId="9790"/>
    <tableColumn id="6678" xr3:uid="{909913CA-31A8-402D-8FC2-398BF6DE3EF2}" name="Column6668" dataDxfId="9789"/>
    <tableColumn id="6679" xr3:uid="{AEDD67C2-BE88-40C8-8EE9-E4887745E6B7}" name="Column6669" dataDxfId="9788"/>
    <tableColumn id="6680" xr3:uid="{2B84A4BA-2030-452E-A056-9BC84235C224}" name="Column6670" dataDxfId="9787"/>
    <tableColumn id="6681" xr3:uid="{241B3E7F-C676-4697-8720-FFB5099A0D3A}" name="Column6671" dataDxfId="9786"/>
    <tableColumn id="6682" xr3:uid="{1D1F99CC-0E25-451B-BE98-D94EA365526E}" name="Column6672" dataDxfId="9785"/>
    <tableColumn id="6683" xr3:uid="{921E409A-B591-4736-B0B2-81758D53B92A}" name="Column6673" dataDxfId="9784"/>
    <tableColumn id="6684" xr3:uid="{2FFD0F2A-7CDE-40FC-93D7-D77E5BD860FC}" name="Column6674" dataDxfId="9783"/>
    <tableColumn id="6685" xr3:uid="{11D40455-6C47-4165-BF24-8C30AAC2AD12}" name="Column6675" dataDxfId="9782"/>
    <tableColumn id="6686" xr3:uid="{3BF6C50E-23CA-4F45-AD75-854958921FA3}" name="Column6676" dataDxfId="9781"/>
    <tableColumn id="6687" xr3:uid="{BFD19F26-4B3B-4EE1-8180-7FC94DDBE737}" name="Column6677" dataDxfId="9780"/>
    <tableColumn id="6688" xr3:uid="{57374A04-640A-4CB6-B4F4-906F2C34A7AC}" name="Column6678" dataDxfId="9779"/>
    <tableColumn id="6689" xr3:uid="{D0016384-6FAB-4214-8C0C-0A67FE1A43A0}" name="Column6679" dataDxfId="9778"/>
    <tableColumn id="6690" xr3:uid="{267F3591-616F-42FF-BB65-0667E10B70E1}" name="Column6680" dataDxfId="9777"/>
    <tableColumn id="6691" xr3:uid="{D8F5FB5F-240A-479B-8783-CA61E83635C0}" name="Column6681" dataDxfId="9776"/>
    <tableColumn id="6692" xr3:uid="{89816B0A-341E-4681-AE36-935E5F391495}" name="Column6682" dataDxfId="9775"/>
    <tableColumn id="6693" xr3:uid="{514DCC0F-4302-4DD9-815E-AEECE704C976}" name="Column6683" dataDxfId="9774"/>
    <tableColumn id="6694" xr3:uid="{98993FA3-090F-4A2F-BA4A-1D695F4FAC89}" name="Column6684" dataDxfId="9773"/>
    <tableColumn id="6695" xr3:uid="{8683FF3E-52E1-4DFF-AEED-3A7BC0F8F043}" name="Column6685" dataDxfId="9772"/>
    <tableColumn id="6696" xr3:uid="{D4010572-E827-4E20-982E-9F76BC117A3C}" name="Column6686" dataDxfId="9771"/>
    <tableColumn id="6697" xr3:uid="{1147B657-C88D-44B7-95F1-817FE0BA4E3A}" name="Column6687" dataDxfId="9770"/>
    <tableColumn id="6698" xr3:uid="{30CFED9A-CFA0-41B8-86B3-0316AD033038}" name="Column6688" dataDxfId="9769"/>
    <tableColumn id="6699" xr3:uid="{F3B981E3-F836-4D08-8617-7BC9DC04FB6B}" name="Column6689" dataDxfId="9768"/>
    <tableColumn id="6700" xr3:uid="{0B9A3649-7B69-404A-98D7-92263E734F5C}" name="Column6690" dataDxfId="9767"/>
    <tableColumn id="6701" xr3:uid="{06492A63-CBDC-4944-8CA5-C9EB6BDE22EB}" name="Column6691" dataDxfId="9766"/>
    <tableColumn id="6702" xr3:uid="{AEAA3579-1F10-4E1E-A74C-1922248C1DB1}" name="Column6692" dataDxfId="9765"/>
    <tableColumn id="6703" xr3:uid="{B684E554-AE7B-4233-9093-C4C13D7EBF67}" name="Column6693" dataDxfId="9764"/>
    <tableColumn id="6704" xr3:uid="{DAE4B7B0-6264-4632-895A-CC7A1BD0BA9E}" name="Column6694" dataDxfId="9763"/>
    <tableColumn id="6705" xr3:uid="{5960376F-9044-41EC-BB67-C19913CCD73D}" name="Column6695" dataDxfId="9762"/>
    <tableColumn id="6706" xr3:uid="{CC78BBD6-770D-4426-A2C1-16F6A390AA70}" name="Column6696" dataDxfId="9761"/>
    <tableColumn id="6707" xr3:uid="{95A67731-3FF9-43FF-9F26-B1E847669E0D}" name="Column6697" dataDxfId="9760"/>
    <tableColumn id="6708" xr3:uid="{590DC369-D0C1-4257-B734-FC8362808DAC}" name="Column6698" dataDxfId="9759"/>
    <tableColumn id="6709" xr3:uid="{C1F8C203-4C6E-466F-A75A-CB75F7FF2F7F}" name="Column6699" dataDxfId="9758"/>
    <tableColumn id="6710" xr3:uid="{170D3858-ED4F-4DC9-9B20-1EF6F8C6CB8E}" name="Column6700" dataDxfId="9757"/>
    <tableColumn id="6711" xr3:uid="{DEC207C2-2DCE-4DE3-A805-D6F16AC706AA}" name="Column6701" dataDxfId="9756"/>
    <tableColumn id="6712" xr3:uid="{1C181AD0-8329-435B-A424-C0355AA836D5}" name="Column6702" dataDxfId="9755"/>
    <tableColumn id="6713" xr3:uid="{19589123-956D-4915-91C5-BB44864D1607}" name="Column6703" dataDxfId="9754"/>
    <tableColumn id="6714" xr3:uid="{64DD3D51-DEC1-46BB-A362-7928AED97440}" name="Column6704" dataDxfId="9753"/>
    <tableColumn id="6715" xr3:uid="{BB576FA2-5823-4D11-9771-F14F2CE0950F}" name="Column6705" dataDxfId="9752"/>
    <tableColumn id="6716" xr3:uid="{5F4C8F1C-79AC-4C0E-99F7-ED9121F223EF}" name="Column6706" dataDxfId="9751"/>
    <tableColumn id="6717" xr3:uid="{74E8DE89-31C5-4301-B5D5-55ABCBE4A644}" name="Column6707" dataDxfId="9750"/>
    <tableColumn id="6718" xr3:uid="{4AD6F9EE-41A8-4D3E-A7C7-184BB930A181}" name="Column6708" dataDxfId="9749"/>
    <tableColumn id="6719" xr3:uid="{44A038FB-01DC-4F4B-859F-FFC06D089E7E}" name="Column6709" dataDxfId="9748"/>
    <tableColumn id="6720" xr3:uid="{BACAC6F4-CC0F-4B7A-AB51-34AE774C034C}" name="Column6710" dataDxfId="9747"/>
    <tableColumn id="6721" xr3:uid="{1914D2A6-2D7B-4896-805A-0D00E99B4C0B}" name="Column6711" dataDxfId="9746"/>
    <tableColumn id="6722" xr3:uid="{27D8FCAC-B35E-41DE-B745-22EBB21BBAFA}" name="Column6712" dataDxfId="9745"/>
    <tableColumn id="6723" xr3:uid="{7D8FD9D3-4578-460B-BA94-727E0752354C}" name="Column6713" dataDxfId="9744"/>
    <tableColumn id="6724" xr3:uid="{2EE35B64-3D85-4E50-9582-2BA382C910E6}" name="Column6714" dataDxfId="9743"/>
    <tableColumn id="6725" xr3:uid="{0FC3F74F-7F1A-47F7-98D5-4AC76D1A8BBB}" name="Column6715" dataDxfId="9742"/>
    <tableColumn id="6726" xr3:uid="{9ED8E59D-7CA9-4ACD-8BAD-D9F1C30FCDE8}" name="Column6716" dataDxfId="9741"/>
    <tableColumn id="6727" xr3:uid="{B6F3FA78-5D8B-4E62-AEA2-E6DDB70324D5}" name="Column6717" dataDxfId="9740"/>
    <tableColumn id="6728" xr3:uid="{9966BB76-647B-4834-A088-3EBDF421857C}" name="Column6718" dataDxfId="9739"/>
    <tableColumn id="6729" xr3:uid="{AECA2905-C066-48DA-A4D3-6E40F57C6EFE}" name="Column6719" dataDxfId="9738"/>
    <tableColumn id="6730" xr3:uid="{1DA0A20A-AD62-4986-A4A6-B58B3D32B0B1}" name="Column6720" dataDxfId="9737"/>
    <tableColumn id="6731" xr3:uid="{C97B18AA-3179-4968-B675-4EDE5A3A95AC}" name="Column6721" dataDxfId="9736"/>
    <tableColumn id="6732" xr3:uid="{9098583C-728A-4927-A716-16B39E66F89F}" name="Column6722" dataDxfId="9735"/>
    <tableColumn id="6733" xr3:uid="{64D2FD11-DD03-4349-8E99-59EC045C630B}" name="Column6723" dataDxfId="9734"/>
    <tableColumn id="6734" xr3:uid="{AD1AAD87-87EC-468E-9C6C-727735940315}" name="Column6724" dataDxfId="9733"/>
    <tableColumn id="6735" xr3:uid="{D51207EC-7DF4-4308-AEE7-99A570EFCAFF}" name="Column6725" dataDxfId="9732"/>
    <tableColumn id="6736" xr3:uid="{E83BFC1C-B397-4DBC-B1BB-E761E11408DB}" name="Column6726" dataDxfId="9731"/>
    <tableColumn id="6737" xr3:uid="{7E6BB820-63D4-48D4-A3FC-CF555070E1C4}" name="Column6727" dataDxfId="9730"/>
    <tableColumn id="6738" xr3:uid="{B6E799CC-2EF9-413F-B371-E32C330648A4}" name="Column6728" dataDxfId="9729"/>
    <tableColumn id="6739" xr3:uid="{0FC124AF-1547-4697-AF73-E352DBD1B6B9}" name="Column6729" dataDxfId="9728"/>
    <tableColumn id="6740" xr3:uid="{E90E7564-C9B4-4EF8-87F9-3A3398FF429E}" name="Column6730" dataDxfId="9727"/>
    <tableColumn id="6741" xr3:uid="{6CCAB7F1-DEB5-4183-A897-CCC9E8539A04}" name="Column6731" dataDxfId="9726"/>
    <tableColumn id="6742" xr3:uid="{5A0FF64B-A963-4CEA-A38C-59A95DD9FBC3}" name="Column6732" dataDxfId="9725"/>
    <tableColumn id="6743" xr3:uid="{C22B1F08-3A58-408B-BB18-314373E3167D}" name="Column6733" dataDxfId="9724"/>
    <tableColumn id="6744" xr3:uid="{31EC9F4C-3C04-418E-88CB-D3DD6F40FAAD}" name="Column6734" dataDxfId="9723"/>
    <tableColumn id="6745" xr3:uid="{D774F882-F52A-42B0-949F-125C7C6DD142}" name="Column6735" dataDxfId="9722"/>
    <tableColumn id="6746" xr3:uid="{D4635325-36AB-40C5-966D-09E9779BCD21}" name="Column6736" dataDxfId="9721"/>
    <tableColumn id="6747" xr3:uid="{5286EE8B-BE00-4461-8783-4DC510D149B7}" name="Column6737" dataDxfId="9720"/>
    <tableColumn id="6748" xr3:uid="{23972E58-0EC4-4755-84F6-173DCAC8BB43}" name="Column6738" dataDxfId="9719"/>
    <tableColumn id="6749" xr3:uid="{ED9204C9-4F73-4E29-B5F7-9DC08E86B5E8}" name="Column6739" dataDxfId="9718"/>
    <tableColumn id="6750" xr3:uid="{AFA326D3-FE42-4598-8584-4949F0D6F7A1}" name="Column6740" dataDxfId="9717"/>
    <tableColumn id="6751" xr3:uid="{6E81C5B1-A37C-4D5C-9284-D38159265258}" name="Column6741" dataDxfId="9716"/>
    <tableColumn id="6752" xr3:uid="{C1E39865-4E31-4F6E-B600-CA5D4647F923}" name="Column6742" dataDxfId="9715"/>
    <tableColumn id="6753" xr3:uid="{ED47C591-89B0-4894-9088-B4B2821586B8}" name="Column6743" dataDxfId="9714"/>
    <tableColumn id="6754" xr3:uid="{2459E30E-8B67-4B7E-95A5-25B8B54B99E6}" name="Column6744" dataDxfId="9713"/>
    <tableColumn id="6755" xr3:uid="{F9E505D4-B5A0-4559-A2D6-AE2A64B3A418}" name="Column6745" dataDxfId="9712"/>
    <tableColumn id="6756" xr3:uid="{F5673C95-F883-4E67-BC45-F65E864C651D}" name="Column6746" dataDxfId="9711"/>
    <tableColumn id="6757" xr3:uid="{B963D138-82BF-44DE-9E18-D5EA8875A8E6}" name="Column6747" dataDxfId="9710"/>
    <tableColumn id="6758" xr3:uid="{63A49FB3-912C-43F5-A073-76297B53DB46}" name="Column6748" dataDxfId="9709"/>
    <tableColumn id="6759" xr3:uid="{91342FFA-0E2E-4A09-83F3-FA2BABA332D5}" name="Column6749" dataDxfId="9708"/>
    <tableColumn id="6760" xr3:uid="{E0B51235-9145-4EC8-A026-7622B09B6584}" name="Column6750" dataDxfId="9707"/>
    <tableColumn id="6761" xr3:uid="{90ADE377-F910-4F18-A732-B9581E44D768}" name="Column6751" dataDxfId="9706"/>
    <tableColumn id="6762" xr3:uid="{93BE050D-EE19-47EC-9C3B-F5E8A31D3520}" name="Column6752" dataDxfId="9705"/>
    <tableColumn id="6763" xr3:uid="{56CF7C36-438C-4D1D-B470-B3F7536F5968}" name="Column6753" dataDxfId="9704"/>
    <tableColumn id="6764" xr3:uid="{49A43A3F-D3C2-492B-B15E-0D4C4963B9EC}" name="Column6754" dataDxfId="9703"/>
    <tableColumn id="6765" xr3:uid="{8FD919F2-4509-4654-B5FB-EE09A3DEA3E4}" name="Column6755" dataDxfId="9702"/>
    <tableColumn id="6766" xr3:uid="{E7D3A336-AA88-4E1B-8830-FDF2BAE7E9E7}" name="Column6756" dataDxfId="9701"/>
    <tableColumn id="6767" xr3:uid="{A0F3E553-0A4E-47A1-8B80-11DF9B235D18}" name="Column6757" dataDxfId="9700"/>
    <tableColumn id="6768" xr3:uid="{7B857601-AC10-4A9F-BCAA-C7DB7FE6E3C8}" name="Column6758" dataDxfId="9699"/>
    <tableColumn id="6769" xr3:uid="{2BF7EE6B-ED02-435D-9B8E-950B268BCF27}" name="Column6759" dataDxfId="9698"/>
    <tableColumn id="6770" xr3:uid="{14BE97D9-4328-4BD8-BBCF-D0832C7012C1}" name="Column6760" dataDxfId="9697"/>
    <tableColumn id="6771" xr3:uid="{9C879165-3B96-44D0-B78B-312127A9297A}" name="Column6761" dataDxfId="9696"/>
    <tableColumn id="6772" xr3:uid="{B97A2541-6B99-4318-A303-24E5A81DAC1E}" name="Column6762" dataDxfId="9695"/>
    <tableColumn id="6773" xr3:uid="{D30A9D99-4E2E-4116-A8F6-0FE3C592C949}" name="Column6763" dataDxfId="9694"/>
    <tableColumn id="6774" xr3:uid="{5E0E0A78-77D4-4B52-93FB-453E49AC7D43}" name="Column6764" dataDxfId="9693"/>
    <tableColumn id="6775" xr3:uid="{F965DA37-7B90-400D-AA07-E7A4D7197A32}" name="Column6765" dataDxfId="9692"/>
    <tableColumn id="6776" xr3:uid="{7C26D8DA-14B1-4FE6-8E82-5C88DE199696}" name="Column6766" dataDxfId="9691"/>
    <tableColumn id="6777" xr3:uid="{73337805-6EE9-4E48-A9F5-67923D126503}" name="Column6767" dataDxfId="9690"/>
    <tableColumn id="6778" xr3:uid="{09DB307D-9B6B-49FC-B9E5-59F199F105A3}" name="Column6768" dataDxfId="9689"/>
    <tableColumn id="6779" xr3:uid="{129E2F23-F3DD-4888-9F0E-465486ABD6C6}" name="Column6769" dataDxfId="9688"/>
    <tableColumn id="6780" xr3:uid="{E1B707C9-E3FF-4EB9-B570-A0EA31E49F0D}" name="Column6770" dataDxfId="9687"/>
    <tableColumn id="6781" xr3:uid="{E103CBD5-F962-4321-8A18-21AE3030F9DC}" name="Column6771" dataDxfId="9686"/>
    <tableColumn id="6782" xr3:uid="{BAE94E67-870A-4A0B-A902-0690BEA0E41E}" name="Column6772" dataDxfId="9685"/>
    <tableColumn id="6783" xr3:uid="{0858E222-B441-4C1B-82F8-D7A87021CCE2}" name="Column6773" dataDxfId="9684"/>
    <tableColumn id="6784" xr3:uid="{89BCC122-74FA-487B-B8BF-39A701BC4580}" name="Column6774" dataDxfId="9683"/>
    <tableColumn id="6785" xr3:uid="{822AE78D-02B5-4BE3-A7A7-00513B7F494E}" name="Column6775" dataDxfId="9682"/>
    <tableColumn id="6786" xr3:uid="{FA74C6CB-5138-4FDD-BCFD-F38D7BBCE9D8}" name="Column6776" dataDxfId="9681"/>
    <tableColumn id="6787" xr3:uid="{C976063E-F9FF-47E1-A5B3-04CA50B5795D}" name="Column6777" dataDxfId="9680"/>
    <tableColumn id="6788" xr3:uid="{492787EB-865A-4273-9256-887C8DC23977}" name="Column6778" dataDxfId="9679"/>
    <tableColumn id="6789" xr3:uid="{7E2D8E66-037E-4497-8F9D-F60AE81313BE}" name="Column6779" dataDxfId="9678"/>
    <tableColumn id="6790" xr3:uid="{92BC67BC-FFDE-44F8-8A9B-3784E235B2C3}" name="Column6780" dataDxfId="9677"/>
    <tableColumn id="6791" xr3:uid="{BAD58D48-D22E-4B9A-A7B3-5B9EAB5F9420}" name="Column6781" dataDxfId="9676"/>
    <tableColumn id="6792" xr3:uid="{954F60B7-E0FC-4D37-A998-857DC30CAD82}" name="Column6782" dataDxfId="9675"/>
    <tableColumn id="6793" xr3:uid="{5F560C54-AC39-4743-8D65-12D21A3CA8F8}" name="Column6783" dataDxfId="9674"/>
    <tableColumn id="6794" xr3:uid="{64AEAFE4-4A50-435D-9BA0-5F9F901164AB}" name="Column6784" dataDxfId="9673"/>
    <tableColumn id="6795" xr3:uid="{A641D5EF-0541-4C4E-82FC-1F6E61154E0B}" name="Column6785" dataDxfId="9672"/>
    <tableColumn id="6796" xr3:uid="{9CF05608-6C4A-4870-8331-12DDBC7FD63C}" name="Column6786" dataDxfId="9671"/>
    <tableColumn id="6797" xr3:uid="{9790E3D1-51CD-4C03-87D1-89EE25F48488}" name="Column6787" dataDxfId="9670"/>
    <tableColumn id="6798" xr3:uid="{8D4DD027-4250-47E5-88ED-788780D37519}" name="Column6788" dataDxfId="9669"/>
    <tableColumn id="6799" xr3:uid="{F7551372-A404-4929-B3AD-F371E2753A46}" name="Column6789" dataDxfId="9668"/>
    <tableColumn id="6800" xr3:uid="{DA3FB1B6-2CC3-4F82-A1F5-0BBCCFFEDF7A}" name="Column6790" dataDxfId="9667"/>
    <tableColumn id="6801" xr3:uid="{06C6351B-649E-46EE-BDD2-B26A7E4985FD}" name="Column6791" dataDxfId="9666"/>
    <tableColumn id="6802" xr3:uid="{EC27C901-0609-4B9D-A18A-FC06D37987B6}" name="Column6792" dataDxfId="9665"/>
    <tableColumn id="6803" xr3:uid="{1C3659F3-0AD8-4ECA-BC86-70ED5DF06511}" name="Column6793" dataDxfId="9664"/>
    <tableColumn id="6804" xr3:uid="{9AF76E14-3E06-48EC-95F1-3E2AD53A3D36}" name="Column6794" dataDxfId="9663"/>
    <tableColumn id="6805" xr3:uid="{51D86702-360B-4A8F-A969-C15A4413368C}" name="Column6795" dataDxfId="9662"/>
    <tableColumn id="6806" xr3:uid="{27FD57D5-5C38-4B1C-998C-AADA0D3FF1A6}" name="Column6796" dataDxfId="9661"/>
    <tableColumn id="6807" xr3:uid="{B182958C-0C4A-474A-9ACA-4896DCBDDE6E}" name="Column6797" dataDxfId="9660"/>
    <tableColumn id="6808" xr3:uid="{F5DE8BB1-FD1A-4EB8-A94B-BBF4E74FFDE5}" name="Column6798" dataDxfId="9659"/>
    <tableColumn id="6809" xr3:uid="{2FD1F594-6850-494F-9D54-6C09E8B1C5C2}" name="Column6799" dataDxfId="9658"/>
    <tableColumn id="6810" xr3:uid="{0316890E-3AE5-4B85-B50C-4CA799A553C1}" name="Column6800" dataDxfId="9657"/>
    <tableColumn id="6811" xr3:uid="{19FFC6F1-B54C-4BA5-97CC-65DC1F6D4405}" name="Column6801" dataDxfId="9656"/>
    <tableColumn id="6812" xr3:uid="{582195B4-F6AD-4BE4-A5DE-A32C5685E346}" name="Column6802" dataDxfId="9655"/>
    <tableColumn id="6813" xr3:uid="{0D2F9BF0-ECDB-4326-B0A9-33DE8A03066A}" name="Column6803" dataDxfId="9654"/>
    <tableColumn id="6814" xr3:uid="{DBAE6D13-DC45-4EC3-8618-A767A531928B}" name="Column6804" dataDxfId="9653"/>
    <tableColumn id="6815" xr3:uid="{1AB0427E-2664-4977-A96E-16B5B4B14EC1}" name="Column6805" dataDxfId="9652"/>
    <tableColumn id="6816" xr3:uid="{14AFEF7B-7A20-4531-901F-B6BD3DB1A0BD}" name="Column6806" dataDxfId="9651"/>
    <tableColumn id="6817" xr3:uid="{DFB5CBD3-1C47-4B5D-8BB9-440B96496E16}" name="Column6807" dataDxfId="9650"/>
    <tableColumn id="6818" xr3:uid="{F98C97D3-4E5F-4000-BAFC-24C3B3885815}" name="Column6808" dataDxfId="9649"/>
    <tableColumn id="6819" xr3:uid="{8816790B-16FC-4F7B-BAD1-A68F1D73C189}" name="Column6809" dataDxfId="9648"/>
    <tableColumn id="6820" xr3:uid="{7BE554D5-A831-4DD6-A09E-8888E1D288B4}" name="Column6810" dataDxfId="9647"/>
    <tableColumn id="6821" xr3:uid="{6AD0D7E1-26B8-4134-85C9-4702E83DA593}" name="Column6811" dataDxfId="9646"/>
    <tableColumn id="6822" xr3:uid="{345638A2-890A-4212-A0A4-7587AE25AC75}" name="Column6812" dataDxfId="9645"/>
    <tableColumn id="6823" xr3:uid="{42EFF49A-66D7-4B22-B571-C0F84D86F83C}" name="Column6813" dataDxfId="9644"/>
    <tableColumn id="6824" xr3:uid="{3ACCE543-98D2-4AF4-A78B-9CC62BCF9F71}" name="Column6814" dataDxfId="9643"/>
    <tableColumn id="6825" xr3:uid="{D13330C8-C41E-4E9F-A3C1-02974BE24AE4}" name="Column6815" dataDxfId="9642"/>
    <tableColumn id="6826" xr3:uid="{BC3F0820-864D-421C-B9F4-22A2D18CEB30}" name="Column6816" dataDxfId="9641"/>
    <tableColumn id="6827" xr3:uid="{885DA0B1-1AE6-46AB-BA1C-39DF7427A5C2}" name="Column6817" dataDxfId="9640"/>
    <tableColumn id="6828" xr3:uid="{57EB8F01-DA0D-4B98-AF4F-B5319A289CC5}" name="Column6818" dataDxfId="9639"/>
    <tableColumn id="6829" xr3:uid="{065647BD-13F1-4D27-8301-AFECDF82D26B}" name="Column6819" dataDxfId="9638"/>
    <tableColumn id="6830" xr3:uid="{C4016CB7-EFE5-4F51-8569-8DAD87A40895}" name="Column6820" dataDxfId="9637"/>
    <tableColumn id="6831" xr3:uid="{D8054E82-7B71-49AC-BDAC-38C91E92BDA1}" name="Column6821" dataDxfId="9636"/>
    <tableColumn id="6832" xr3:uid="{39DFBDD8-869A-4112-88F4-786C2D292B55}" name="Column6822" dataDxfId="9635"/>
    <tableColumn id="6833" xr3:uid="{B005F566-4A9E-41C5-A8DC-40F54B21C231}" name="Column6823" dataDxfId="9634"/>
    <tableColumn id="6834" xr3:uid="{5E0CDDD5-5DD8-4D06-B221-04E7C63B6016}" name="Column6824" dataDxfId="9633"/>
    <tableColumn id="6835" xr3:uid="{A391B208-20CD-42F6-92FC-E99B1E443396}" name="Column6825" dataDxfId="9632"/>
    <tableColumn id="6836" xr3:uid="{99A08401-27CE-4849-9431-A02B652A526C}" name="Column6826" dataDxfId="9631"/>
    <tableColumn id="6837" xr3:uid="{D54EFE15-300B-4DE4-94F6-BB2EFEF93AC0}" name="Column6827" dataDxfId="9630"/>
    <tableColumn id="6838" xr3:uid="{5B85B4CF-D11F-471B-925D-D38B9DF1EC72}" name="Column6828" dataDxfId="9629"/>
    <tableColumn id="6839" xr3:uid="{A3EAA5DE-750C-4A95-AAE2-3DA241AA9A79}" name="Column6829" dataDxfId="9628"/>
    <tableColumn id="6840" xr3:uid="{EEAF83AF-002B-497D-BDB7-B0854F2E7777}" name="Column6830" dataDxfId="9627"/>
    <tableColumn id="6841" xr3:uid="{CF37671A-3A41-4759-82F8-EDF5B028611E}" name="Column6831" dataDxfId="9626"/>
    <tableColumn id="6842" xr3:uid="{7EB8073C-B17F-462C-B6F3-4C711EA98E09}" name="Column6832" dataDxfId="9625"/>
    <tableColumn id="6843" xr3:uid="{B0948C6F-CDF1-4CF1-8028-2D509AE49648}" name="Column6833" dataDxfId="9624"/>
    <tableColumn id="6844" xr3:uid="{7178F4A4-FBFB-41D3-AB73-FBA19CE0D96A}" name="Column6834" dataDxfId="9623"/>
    <tableColumn id="6845" xr3:uid="{6E66031A-BD3C-4FE5-8378-98F86A205616}" name="Column6835" dataDxfId="9622"/>
    <tableColumn id="6846" xr3:uid="{DED1F05D-1AD0-4F73-8A2D-004340AD6BA5}" name="Column6836" dataDxfId="9621"/>
    <tableColumn id="6847" xr3:uid="{ACA6A913-F159-4560-9438-257921E4161C}" name="Column6837" dataDxfId="9620"/>
    <tableColumn id="6848" xr3:uid="{AFE76C95-F6F4-4161-A0D9-74226BC38C9F}" name="Column6838" dataDxfId="9619"/>
    <tableColumn id="6849" xr3:uid="{07E49A64-CC6C-4905-84CC-238EA343472F}" name="Column6839" dataDxfId="9618"/>
    <tableColumn id="6850" xr3:uid="{6DDA1D03-67C8-4030-AE8C-059C11FB81AE}" name="Column6840" dataDxfId="9617"/>
    <tableColumn id="6851" xr3:uid="{81436035-2B0E-463F-9E2A-1AD789F01E82}" name="Column6841" dataDxfId="9616"/>
    <tableColumn id="6852" xr3:uid="{3ACA7C95-23EF-4BC2-917E-E23760A127F7}" name="Column6842" dataDxfId="9615"/>
    <tableColumn id="6853" xr3:uid="{61D9FB9A-0225-4C7B-8F1F-97B412690985}" name="Column6843" dataDxfId="9614"/>
    <tableColumn id="6854" xr3:uid="{440CEE67-231C-4B70-BED9-4C4E7988BE38}" name="Column6844" dataDxfId="9613"/>
    <tableColumn id="6855" xr3:uid="{25843120-2B71-4ECC-AFB5-BEA48003629B}" name="Column6845" dataDxfId="9612"/>
    <tableColumn id="6856" xr3:uid="{959B625C-C921-49BE-914B-C722C62F0AF3}" name="Column6846" dataDxfId="9611"/>
    <tableColumn id="6857" xr3:uid="{EE68B171-0296-4AD3-BA96-AE565A649FD6}" name="Column6847" dataDxfId="9610"/>
    <tableColumn id="6858" xr3:uid="{691D57DD-A627-4B5D-B3D0-377135DDF286}" name="Column6848" dataDxfId="9609"/>
    <tableColumn id="6859" xr3:uid="{0549333C-B76A-4E83-BACC-34C854FA9B1D}" name="Column6849" dataDxfId="9608"/>
    <tableColumn id="6860" xr3:uid="{F27B095B-5D40-42A9-81A0-CA1C526DD7A4}" name="Column6850" dataDxfId="9607"/>
    <tableColumn id="6861" xr3:uid="{11FF12E0-4FDA-47DB-A5AF-ACCA9D602FB4}" name="Column6851" dataDxfId="9606"/>
    <tableColumn id="6862" xr3:uid="{27D367C7-AA38-4404-9EB4-56A677B9F109}" name="Column6852" dataDxfId="9605"/>
    <tableColumn id="6863" xr3:uid="{EF366D37-32BF-46FB-83EB-08497B0555BF}" name="Column6853" dataDxfId="9604"/>
    <tableColumn id="6864" xr3:uid="{EB2E3008-1D1B-4C83-AF4C-10360AE44F5F}" name="Column6854" dataDxfId="9603"/>
    <tableColumn id="6865" xr3:uid="{E5603219-7085-4BA2-A64E-32120E27C7AC}" name="Column6855" dataDxfId="9602"/>
    <tableColumn id="6866" xr3:uid="{1C249CF2-FF01-419C-A78D-F2A09AF7E9DD}" name="Column6856" dataDxfId="9601"/>
    <tableColumn id="6867" xr3:uid="{3C7E80C4-C7F8-4525-A20B-E60A8F53DE37}" name="Column6857" dataDxfId="9600"/>
    <tableColumn id="6868" xr3:uid="{49D1B215-21D0-40B1-8E64-7E0D188BC615}" name="Column6858" dataDxfId="9599"/>
    <tableColumn id="6869" xr3:uid="{17950841-14F6-4D4C-BD1E-D97B02848582}" name="Column6859" dataDxfId="9598"/>
    <tableColumn id="6870" xr3:uid="{829E96F6-721F-4579-831E-C4E7AF0FDB81}" name="Column6860" dataDxfId="9597"/>
    <tableColumn id="6871" xr3:uid="{435DED63-FF57-4161-AD6B-1B9A39F8BAB9}" name="Column6861" dataDxfId="9596"/>
    <tableColumn id="6872" xr3:uid="{3B1B8218-5647-4C97-929E-E7516877B7E6}" name="Column6862" dataDxfId="9595"/>
    <tableColumn id="6873" xr3:uid="{DAF86E7B-5B61-44A1-A51E-849984A8586C}" name="Column6863" dataDxfId="9594"/>
    <tableColumn id="6874" xr3:uid="{238924AA-5E7A-4E14-AAFB-32D119A02B81}" name="Column6864" dataDxfId="9593"/>
    <tableColumn id="6875" xr3:uid="{7CB10E3D-D721-4C54-9A0B-2270FFC5FC5B}" name="Column6865" dataDxfId="9592"/>
    <tableColumn id="6876" xr3:uid="{CCD64261-EB76-4AB2-B19B-482D19D80D89}" name="Column6866" dataDxfId="9591"/>
    <tableColumn id="6877" xr3:uid="{E820A176-8C6D-4D19-9277-D7AEB1FC333D}" name="Column6867" dataDxfId="9590"/>
    <tableColumn id="6878" xr3:uid="{B247C4DA-2FF9-475F-9FA2-6BBF9F815B8E}" name="Column6868" dataDxfId="9589"/>
    <tableColumn id="6879" xr3:uid="{DEBD1DA1-FA0F-4CC8-9467-75F6E63049CB}" name="Column6869" dataDxfId="9588"/>
    <tableColumn id="6880" xr3:uid="{D5054A6F-5C0F-4382-A51E-7203BE2C3147}" name="Column6870" dataDxfId="9587"/>
    <tableColumn id="6881" xr3:uid="{09DA6504-9F3C-4D55-B44F-D37C2823AD5A}" name="Column6871" dataDxfId="9586"/>
    <tableColumn id="6882" xr3:uid="{8E3AF1C6-E1AB-4550-877E-15C0D8BFD27A}" name="Column6872" dataDxfId="9585"/>
    <tableColumn id="6883" xr3:uid="{27533F4A-4705-40A9-BE48-E722496401BF}" name="Column6873" dataDxfId="9584"/>
    <tableColumn id="6884" xr3:uid="{E8278350-F25E-4C66-9440-68809FCB6A9D}" name="Column6874" dataDxfId="9583"/>
    <tableColumn id="6885" xr3:uid="{7930EA23-198A-4EFE-AAC9-F854FD9B8D1F}" name="Column6875" dataDxfId="9582"/>
    <tableColumn id="6886" xr3:uid="{DFA82875-9204-43EA-BFBE-B20DF98060F8}" name="Column6876" dataDxfId="9581"/>
    <tableColumn id="6887" xr3:uid="{68C5C1BC-4D59-493E-855D-62BD521AC6AD}" name="Column6877" dataDxfId="9580"/>
    <tableColumn id="6888" xr3:uid="{FAD2B24E-9F26-4BE5-9F5F-2579E06AACCA}" name="Column6878" dataDxfId="9579"/>
    <tableColumn id="6889" xr3:uid="{4C166625-AAD5-492F-9552-F4087B6B8CE4}" name="Column6879" dataDxfId="9578"/>
    <tableColumn id="6890" xr3:uid="{6063BA79-854A-4896-9A39-6008A0E011FA}" name="Column6880" dataDxfId="9577"/>
    <tableColumn id="6891" xr3:uid="{10C688F7-ACEE-4DE6-913B-C4657B0A81D9}" name="Column6881" dataDxfId="9576"/>
    <tableColumn id="6892" xr3:uid="{DC8746AF-CDDD-4C9F-8D94-B3C583C9C320}" name="Column6882" dataDxfId="9575"/>
    <tableColumn id="6893" xr3:uid="{BDCB9CAA-F7AA-4031-88B8-6FA76606885C}" name="Column6883" dataDxfId="9574"/>
    <tableColumn id="6894" xr3:uid="{C3AE5282-D2DE-49F0-8E18-48ACEBAAE988}" name="Column6884" dataDxfId="9573"/>
    <tableColumn id="6895" xr3:uid="{457E9FF0-D581-4329-AFD9-DDA992F8D8B3}" name="Column6885" dataDxfId="9572"/>
    <tableColumn id="6896" xr3:uid="{5B1E644B-60CA-4E62-A9CB-EA38E3C3430E}" name="Column6886" dataDxfId="9571"/>
    <tableColumn id="6897" xr3:uid="{918E11BE-C6AC-4C9F-81A8-5C48AE149206}" name="Column6887" dataDxfId="9570"/>
    <tableColumn id="6898" xr3:uid="{1B517280-32F7-4456-BAC2-D37218DC87F4}" name="Column6888" dataDxfId="9569"/>
    <tableColumn id="6899" xr3:uid="{7D50EF57-6D70-4B48-B285-F02A878A7469}" name="Column6889" dataDxfId="9568"/>
    <tableColumn id="6900" xr3:uid="{253B17BD-FFA7-4318-91A5-0D8EA4F9DBB6}" name="Column6890" dataDxfId="9567"/>
    <tableColumn id="6901" xr3:uid="{4C0E3393-1146-446F-9F7F-CD2E8704D7F0}" name="Column6891" dataDxfId="9566"/>
    <tableColumn id="6902" xr3:uid="{FA296E94-843E-4856-BDDF-964658DF66D9}" name="Column6892" dataDxfId="9565"/>
    <tableColumn id="6903" xr3:uid="{61B960FD-79D3-492F-A798-21AF42E8C08C}" name="Column6893" dataDxfId="9564"/>
    <tableColumn id="6904" xr3:uid="{74A594DF-D6DD-4567-B87A-F0CC213E4438}" name="Column6894" dataDxfId="9563"/>
    <tableColumn id="6905" xr3:uid="{995D6CA8-A63B-4E7F-A1CB-3AC98C0CFE9C}" name="Column6895" dataDxfId="9562"/>
    <tableColumn id="6906" xr3:uid="{4CB12B37-BCF1-42BA-BED6-18BAF5945EF4}" name="Column6896" dataDxfId="9561"/>
    <tableColumn id="6907" xr3:uid="{EA1EDA33-26B3-457B-90E1-1275780AF425}" name="Column6897" dataDxfId="9560"/>
    <tableColumn id="6908" xr3:uid="{3E044D9D-3DF1-445E-AAD8-523CAFF38FA0}" name="Column6898" dataDxfId="9559"/>
    <tableColumn id="6909" xr3:uid="{C6FF9334-5FBE-4762-97DB-DBFEDBE3A86F}" name="Column6899" dataDxfId="9558"/>
    <tableColumn id="6910" xr3:uid="{46BDD903-B36D-49FE-85E8-0CAEFD210982}" name="Column6900" dataDxfId="9557"/>
    <tableColumn id="6911" xr3:uid="{337EAAC5-54D0-4B3C-8729-DCB229C636D9}" name="Column6901" dataDxfId="9556"/>
    <tableColumn id="6912" xr3:uid="{2B79078F-B78C-4613-B412-CBA9E67643CE}" name="Column6902" dataDxfId="9555"/>
    <tableColumn id="6913" xr3:uid="{CDCF3D3C-6003-42EC-9D7A-A873F92C714B}" name="Column6903" dataDxfId="9554"/>
    <tableColumn id="6914" xr3:uid="{D4AE44F0-7352-4D90-991A-F80F175FA66C}" name="Column6904" dataDxfId="9553"/>
    <tableColumn id="6915" xr3:uid="{B8078B28-FCB2-4CDE-B4C3-DCC3F7CA371F}" name="Column6905" dataDxfId="9552"/>
    <tableColumn id="6916" xr3:uid="{50B19482-F669-4575-AEC4-2ED30A06E855}" name="Column6906" dataDxfId="9551"/>
    <tableColumn id="6917" xr3:uid="{FE575DAD-1B1E-4D1A-912C-F54422132C0E}" name="Column6907" dataDxfId="9550"/>
    <tableColumn id="6918" xr3:uid="{B6F6AC34-6C6D-4819-9DE1-8815658A1205}" name="Column6908" dataDxfId="9549"/>
    <tableColumn id="6919" xr3:uid="{029BA038-9ED6-4C3E-A5A8-3E17315A38D4}" name="Column6909" dataDxfId="9548"/>
    <tableColumn id="6920" xr3:uid="{F642EAB0-4775-4637-8C4B-D8B10632DA0C}" name="Column6910" dataDxfId="9547"/>
    <tableColumn id="6921" xr3:uid="{5E168597-DF6A-4F5C-9375-61FAA9B51336}" name="Column6911" dataDxfId="9546"/>
    <tableColumn id="6922" xr3:uid="{B4057BAB-321F-48A6-A315-A890FD87087D}" name="Column6912" dataDxfId="9545"/>
    <tableColumn id="6923" xr3:uid="{D0B5CF9D-7398-4730-9F30-FC69F73DD94A}" name="Column6913" dataDxfId="9544"/>
    <tableColumn id="6924" xr3:uid="{4B5DCC45-9E0F-4F96-A995-E368BBF0ABC3}" name="Column6914" dataDxfId="9543"/>
    <tableColumn id="6925" xr3:uid="{DF581283-1858-4506-A413-10692F298CF9}" name="Column6915" dataDxfId="9542"/>
    <tableColumn id="6926" xr3:uid="{C4C7CA95-CC22-4B54-B7BD-7E35B0A61337}" name="Column6916" dataDxfId="9541"/>
    <tableColumn id="6927" xr3:uid="{CD42B920-437E-4283-8C60-F7B471437501}" name="Column6917" dataDxfId="9540"/>
    <tableColumn id="6928" xr3:uid="{83EEFEE2-3943-4223-BBED-678E76708C4E}" name="Column6918" dataDxfId="9539"/>
    <tableColumn id="6929" xr3:uid="{C20C278F-5E1C-491C-AFDA-D486B331DCAD}" name="Column6919" dataDxfId="9538"/>
    <tableColumn id="6930" xr3:uid="{C7F78F20-C8EB-4579-B000-B6676FE99859}" name="Column6920" dataDxfId="9537"/>
    <tableColumn id="6931" xr3:uid="{81D0921F-3AE9-4D1B-BCCF-F923CE6C1DA2}" name="Column6921" dataDxfId="9536"/>
    <tableColumn id="6932" xr3:uid="{A9B665DF-D4E5-4976-BD79-C848C0286DE4}" name="Column6922" dataDxfId="9535"/>
    <tableColumn id="6933" xr3:uid="{B73A460D-3F5B-471D-944C-6828FC5D8958}" name="Column6923" dataDxfId="9534"/>
    <tableColumn id="6934" xr3:uid="{72BB5A92-9A8B-4828-B852-F19708B9F437}" name="Column6924" dataDxfId="9533"/>
    <tableColumn id="6935" xr3:uid="{DE639007-E049-4D1E-B559-0C3A74971136}" name="Column6925" dataDxfId="9532"/>
    <tableColumn id="6936" xr3:uid="{8CB6206F-9CFB-4A07-967B-0DC8F4731F50}" name="Column6926" dataDxfId="9531"/>
    <tableColumn id="6937" xr3:uid="{166C2142-1F0A-4AC3-93A9-8FADB57650FC}" name="Column6927" dataDxfId="9530"/>
    <tableColumn id="6938" xr3:uid="{4843E59E-C7BA-4F9A-BEC3-A0A23BBE12DD}" name="Column6928" dataDxfId="9529"/>
    <tableColumn id="6939" xr3:uid="{37E3334F-80C6-48D1-BB01-115341F511F3}" name="Column6929" dataDxfId="9528"/>
    <tableColumn id="6940" xr3:uid="{95BBE1F2-E796-4176-BFEF-A7289696C3BE}" name="Column6930" dataDxfId="9527"/>
    <tableColumn id="6941" xr3:uid="{7A67C2DD-DB24-4043-87BE-028F0C334739}" name="Column6931" dataDxfId="9526"/>
    <tableColumn id="6942" xr3:uid="{E69CA037-6348-4AB2-886C-CD4E3F5B22A9}" name="Column6932" dataDxfId="9525"/>
    <tableColumn id="6943" xr3:uid="{66A150A4-3E42-4EFF-940D-2D8C0D958562}" name="Column6933" dataDxfId="9524"/>
    <tableColumn id="6944" xr3:uid="{27CC8966-965D-4C1E-A1EA-9F98800EF73D}" name="Column6934" dataDxfId="9523"/>
    <tableColumn id="6945" xr3:uid="{3B0FF4BD-67CF-45E8-8EE0-FC00E0B9979E}" name="Column6935" dataDxfId="9522"/>
    <tableColumn id="6946" xr3:uid="{B17AF3E8-22A3-43C4-8138-6E9C292EEA0B}" name="Column6936" dataDxfId="9521"/>
    <tableColumn id="6947" xr3:uid="{D0430246-65E8-45F3-833C-FB2E250DE738}" name="Column6937" dataDxfId="9520"/>
    <tableColumn id="6948" xr3:uid="{DF690201-65F0-44E1-B5CE-D480BE3C7818}" name="Column6938" dataDxfId="9519"/>
    <tableColumn id="6949" xr3:uid="{105DFF41-EA0B-41FD-B86C-B8D54965A0FB}" name="Column6939" dataDxfId="9518"/>
    <tableColumn id="6950" xr3:uid="{4E1C5835-16E1-4D1B-BE3A-01B6B2593962}" name="Column6940" dataDxfId="9517"/>
    <tableColumn id="6951" xr3:uid="{A23DE5C7-74EF-44AD-98DA-C0D4B7660EA5}" name="Column6941" dataDxfId="9516"/>
    <tableColumn id="6952" xr3:uid="{BECF821D-B768-474A-A65B-F9E0451050BD}" name="Column6942" dataDxfId="9515"/>
    <tableColumn id="6953" xr3:uid="{1FD36AEE-07A1-45D4-9281-28B8E7CFCE0A}" name="Column6943" dataDxfId="9514"/>
    <tableColumn id="6954" xr3:uid="{EE9673A9-4BF1-4D11-A3DD-83BD6E4FC2F9}" name="Column6944" dataDxfId="9513"/>
    <tableColumn id="6955" xr3:uid="{DBAE187B-2048-4DC1-9AD1-E608BCDEFCAA}" name="Column6945" dataDxfId="9512"/>
    <tableColumn id="6956" xr3:uid="{5C9AF3D6-0369-45C5-BBF9-1CE9F98A3A3B}" name="Column6946" dataDxfId="9511"/>
    <tableColumn id="6957" xr3:uid="{543CA3E0-D5BE-40B1-B3EA-8783A08727CE}" name="Column6947" dataDxfId="9510"/>
    <tableColumn id="6958" xr3:uid="{6EAF21A6-3C96-4866-90DD-2C776D7DEA2F}" name="Column6948" dataDxfId="9509"/>
    <tableColumn id="6959" xr3:uid="{C6578A69-9B6B-4A66-8EDD-3F380BA2FB5A}" name="Column6949" dataDxfId="9508"/>
    <tableColumn id="6960" xr3:uid="{D37A62EC-78E5-4CCA-910C-A053C5893DF7}" name="Column6950" dataDxfId="9507"/>
    <tableColumn id="6961" xr3:uid="{5887434F-E6A0-4F9C-8D4C-3C33D3505707}" name="Column6951" dataDxfId="9506"/>
    <tableColumn id="6962" xr3:uid="{0231E979-8D2E-4FB6-B065-8A2299FD25E3}" name="Column6952" dataDxfId="9505"/>
    <tableColumn id="6963" xr3:uid="{3C2D5DDE-211A-40A7-9EE0-AC332081C601}" name="Column6953" dataDxfId="9504"/>
    <tableColumn id="6964" xr3:uid="{9A9310F5-BDCD-4259-A1F7-6BA950EF619A}" name="Column6954" dataDxfId="9503"/>
    <tableColumn id="6965" xr3:uid="{431A7984-FCBD-4CCC-924A-5207FFD4542C}" name="Column6955" dataDxfId="9502"/>
    <tableColumn id="6966" xr3:uid="{A0D3D432-28ED-4AA2-AC44-70AD6AD9D702}" name="Column6956" dataDxfId="9501"/>
    <tableColumn id="6967" xr3:uid="{10699E8E-2DAD-423A-A241-D4C017AEA8C0}" name="Column6957" dataDxfId="9500"/>
    <tableColumn id="6968" xr3:uid="{6F23DDF6-3123-435C-984E-9C87B543CD11}" name="Column6958" dataDxfId="9499"/>
    <tableColumn id="6969" xr3:uid="{15876652-A74F-408A-BB2B-8E33638F4A32}" name="Column6959" dataDxfId="9498"/>
    <tableColumn id="6970" xr3:uid="{E94934E4-3F92-4877-9CBA-F435F177190D}" name="Column6960" dataDxfId="9497"/>
    <tableColumn id="6971" xr3:uid="{27FFE7B0-1A7E-45BD-8D89-EB4080392FC2}" name="Column6961" dataDxfId="9496"/>
    <tableColumn id="6972" xr3:uid="{F307ED8C-4043-459D-80BE-68BCC01A7855}" name="Column6962" dataDxfId="9495"/>
    <tableColumn id="6973" xr3:uid="{5D63EC8C-9973-49A7-8301-49178B4C25E5}" name="Column6963" dataDxfId="9494"/>
    <tableColumn id="6974" xr3:uid="{A4EC22D6-0F0F-4B07-869B-A219275F82F5}" name="Column6964" dataDxfId="9493"/>
    <tableColumn id="6975" xr3:uid="{B6D4A994-54BC-4B94-B92B-5FAD70DE1A7E}" name="Column6965" dataDxfId="9492"/>
    <tableColumn id="6976" xr3:uid="{EFC58977-2ACD-4B53-9B7C-5E921706FA94}" name="Column6966" dataDxfId="9491"/>
    <tableColumn id="6977" xr3:uid="{147C349C-7A9F-4788-B84A-562B360D5B5A}" name="Column6967" dataDxfId="9490"/>
    <tableColumn id="6978" xr3:uid="{B33996E8-2A3D-47F2-8C65-99239E5DF265}" name="Column6968" dataDxfId="9489"/>
    <tableColumn id="6979" xr3:uid="{F55F901F-49D6-4800-A69D-61E4DB6F4773}" name="Column6969" dataDxfId="9488"/>
    <tableColumn id="6980" xr3:uid="{9C16CFFD-9B92-468E-9901-461E2D9F8827}" name="Column6970" dataDxfId="9487"/>
    <tableColumn id="6981" xr3:uid="{1F5EF4A0-1F2D-4368-BFB9-8FF7BCD6E537}" name="Column6971" dataDxfId="9486"/>
    <tableColumn id="6982" xr3:uid="{38BE4216-9E9C-4CD9-9857-023DDDF97FDD}" name="Column6972" dataDxfId="9485"/>
    <tableColumn id="6983" xr3:uid="{710F4B93-A908-4E52-8095-FB4311B35D68}" name="Column6973" dataDxfId="9484"/>
    <tableColumn id="6984" xr3:uid="{4D67AD5E-37E5-44CC-8854-79112BF561C9}" name="Column6974" dataDxfId="9483"/>
    <tableColumn id="6985" xr3:uid="{C65BF011-59E2-413C-9B9C-1CAA10370D68}" name="Column6975" dataDxfId="9482"/>
    <tableColumn id="6986" xr3:uid="{40D01613-E7AC-425A-9133-45F71BFB613F}" name="Column6976" dataDxfId="9481"/>
    <tableColumn id="6987" xr3:uid="{03D42439-70E6-4321-B1F5-85CC930E4296}" name="Column6977" dataDxfId="9480"/>
    <tableColumn id="6988" xr3:uid="{2CD867D2-9AAC-41CB-810E-D54264696606}" name="Column6978" dataDxfId="9479"/>
    <tableColumn id="6989" xr3:uid="{3F666EA5-45D3-4D53-93D7-D65BD28CA448}" name="Column6979" dataDxfId="9478"/>
    <tableColumn id="6990" xr3:uid="{275256BF-23D7-47A8-85B8-A1F266A95171}" name="Column6980" dataDxfId="9477"/>
    <tableColumn id="6991" xr3:uid="{E525B9E9-276D-4624-A6CA-8C4186085886}" name="Column6981" dataDxfId="9476"/>
    <tableColumn id="6992" xr3:uid="{8D345EAA-FDC0-4716-A6AC-BFEAD7C6F7F8}" name="Column6982" dataDxfId="9475"/>
    <tableColumn id="6993" xr3:uid="{1851076F-96F7-48B4-812A-79F63334970A}" name="Column6983" dataDxfId="9474"/>
    <tableColumn id="6994" xr3:uid="{11BF3E96-0BB2-4DC0-85F7-69136E4B40D8}" name="Column6984" dataDxfId="9473"/>
    <tableColumn id="6995" xr3:uid="{D5397BE2-296E-4D1D-859A-0038BFA03D9A}" name="Column6985" dataDxfId="9472"/>
    <tableColumn id="6996" xr3:uid="{33EE6291-0410-43C1-8E24-64E4594AF628}" name="Column6986" dataDxfId="9471"/>
    <tableColumn id="6997" xr3:uid="{B00A90F5-AF43-4CA3-8357-75C8F6E6D7A0}" name="Column6987" dataDxfId="9470"/>
    <tableColumn id="6998" xr3:uid="{9E9F148A-76CF-4BFB-9EB2-90EC0FA166F1}" name="Column6988" dataDxfId="9469"/>
    <tableColumn id="6999" xr3:uid="{98E365FF-A586-49DF-845E-04A829DEC02D}" name="Column6989" dataDxfId="9468"/>
    <tableColumn id="7000" xr3:uid="{09441750-B502-4E2D-98A2-44A1F9BC102E}" name="Column6990" dataDxfId="9467"/>
    <tableColumn id="7001" xr3:uid="{F51BA6C9-9268-4B97-AF57-AB752D7CFECC}" name="Column6991" dataDxfId="9466"/>
    <tableColumn id="7002" xr3:uid="{1D1345B4-FD89-4AD2-BA09-2C62387531DC}" name="Column6992" dataDxfId="9465"/>
    <tableColumn id="7003" xr3:uid="{BF0D3A87-947A-4344-8D55-235D3CB2EE87}" name="Column6993" dataDxfId="9464"/>
    <tableColumn id="7004" xr3:uid="{9ED160C0-D8A6-4262-9252-81AC3AE59D3E}" name="Column6994" dataDxfId="9463"/>
    <tableColumn id="7005" xr3:uid="{C8CB6343-BFB0-4C46-85DD-B2914F5DF6A3}" name="Column6995" dataDxfId="9462"/>
    <tableColumn id="7006" xr3:uid="{15D985E0-5A0F-4F39-A71F-E99A2AE664C2}" name="Column6996" dataDxfId="9461"/>
    <tableColumn id="7007" xr3:uid="{37003428-F520-4859-9D01-B912082F9C9A}" name="Column6997" dataDxfId="9460"/>
    <tableColumn id="7008" xr3:uid="{8C7EC5CA-7621-4C44-BC2D-D5F044C16E63}" name="Column6998" dataDxfId="9459"/>
    <tableColumn id="7009" xr3:uid="{14CD6977-219C-49D8-818E-457E6D277F6E}" name="Column6999" dataDxfId="9458"/>
    <tableColumn id="7010" xr3:uid="{FF5C4A3C-FAB4-4939-8D71-6ED1E51503B8}" name="Column7000" dataDxfId="9457"/>
    <tableColumn id="7011" xr3:uid="{1EE8E7AA-502D-432F-8D66-0D043E15658F}" name="Column7001" dataDxfId="9456"/>
    <tableColumn id="7012" xr3:uid="{25F08737-712F-4EEC-8F84-25313884AC34}" name="Column7002" dataDxfId="9455"/>
    <tableColumn id="7013" xr3:uid="{3017BCC0-F233-4886-ACA3-21F6AFB591C0}" name="Column7003" dataDxfId="9454"/>
    <tableColumn id="7014" xr3:uid="{AA8D3594-FCFD-4C72-9BB2-7CEB0A594448}" name="Column7004" dataDxfId="9453"/>
    <tableColumn id="7015" xr3:uid="{F379C171-936B-45AC-8D9C-1BA4C055E3F7}" name="Column7005" dataDxfId="9452"/>
    <tableColumn id="7016" xr3:uid="{9633D0AB-D5CE-470D-BCCA-39AD2F8DE16E}" name="Column7006" dataDxfId="9451"/>
    <tableColumn id="7017" xr3:uid="{71012B15-2D67-41A9-A59B-4ABE8B7EA36A}" name="Column7007" dataDxfId="9450"/>
    <tableColumn id="7018" xr3:uid="{2C27647E-243B-4A74-ACF0-B167A7859A5B}" name="Column7008" dataDxfId="9449"/>
    <tableColumn id="7019" xr3:uid="{5A4D801A-76D7-42DF-B600-D8AC16C61DA8}" name="Column7009" dataDxfId="9448"/>
    <tableColumn id="7020" xr3:uid="{970F7D27-6562-43E1-A74D-CD36D59E2C20}" name="Column7010" dataDxfId="9447"/>
    <tableColumn id="7021" xr3:uid="{B6A01220-20FD-4540-9CF0-1E5AD8C02FC0}" name="Column7011" dataDxfId="9446"/>
    <tableColumn id="7022" xr3:uid="{AD0EDE19-FC32-4727-B9E1-C059F3191622}" name="Column7012" dataDxfId="9445"/>
    <tableColumn id="7023" xr3:uid="{57F7308B-D1EC-44E4-9AF9-2BD8FD6A0C21}" name="Column7013" dataDxfId="9444"/>
    <tableColumn id="7024" xr3:uid="{2AC7F08E-C930-4BDC-AE83-139FB8E1DA81}" name="Column7014" dataDxfId="9443"/>
    <tableColumn id="7025" xr3:uid="{7D651728-AC68-490C-AE07-300E63127E7F}" name="Column7015" dataDxfId="9442"/>
    <tableColumn id="7026" xr3:uid="{F167EAA4-39F3-4818-9BEF-3F94719F5483}" name="Column7016" dataDxfId="9441"/>
    <tableColumn id="7027" xr3:uid="{17E0531F-C701-435C-B795-6333195ADF95}" name="Column7017" dataDxfId="9440"/>
    <tableColumn id="7028" xr3:uid="{2752356A-2522-4AD7-92F7-667365B383C8}" name="Column7018" dataDxfId="9439"/>
    <tableColumn id="7029" xr3:uid="{9DB13900-C993-455C-8B68-92035EF91A05}" name="Column7019" dataDxfId="9438"/>
    <tableColumn id="7030" xr3:uid="{68A44C35-94F6-456A-A977-4FC31973BA76}" name="Column7020" dataDxfId="9437"/>
    <tableColumn id="7031" xr3:uid="{FDB0F2C9-389E-46DD-862E-492C7876585C}" name="Column7021" dataDxfId="9436"/>
    <tableColumn id="7032" xr3:uid="{DCF798AB-7D6B-4BBE-BE44-E6EDABF90536}" name="Column7022" dataDxfId="9435"/>
    <tableColumn id="7033" xr3:uid="{CFF658A1-1E41-4553-93EE-5EF43889220A}" name="Column7023" dataDxfId="9434"/>
    <tableColumn id="7034" xr3:uid="{3116FA7F-AA90-4DC6-AEEE-B343255D8426}" name="Column7024" dataDxfId="9433"/>
    <tableColumn id="7035" xr3:uid="{6DD98F7D-C2CA-43DD-A90A-547A6A194D84}" name="Column7025" dataDxfId="9432"/>
    <tableColumn id="7036" xr3:uid="{D237EA94-2F61-49CC-BC59-DD03F6F2F975}" name="Column7026" dataDxfId="9431"/>
    <tableColumn id="7037" xr3:uid="{A84575A2-97A8-41FA-9703-F869AEC23410}" name="Column7027" dataDxfId="9430"/>
    <tableColumn id="7038" xr3:uid="{C38133CC-6FCF-44EB-880D-640DB3C06903}" name="Column7028" dataDxfId="9429"/>
    <tableColumn id="7039" xr3:uid="{A62A0ECF-BC6D-49E4-B7C1-95B4A4765E5C}" name="Column7029" dataDxfId="9428"/>
    <tableColumn id="7040" xr3:uid="{3045EBA6-C287-4B60-BF60-6ABD10AE73E3}" name="Column7030" dataDxfId="9427"/>
    <tableColumn id="7041" xr3:uid="{0940D5D4-21F2-4815-A6E3-D3CB1B218488}" name="Column7031" dataDxfId="9426"/>
    <tableColumn id="7042" xr3:uid="{778741BF-6A14-435A-8E47-16EB238AC923}" name="Column7032" dataDxfId="9425"/>
    <tableColumn id="7043" xr3:uid="{B0498B67-026B-4C0D-ADD0-B9F8C03CBC2C}" name="Column7033" dataDxfId="9424"/>
    <tableColumn id="7044" xr3:uid="{BE0D963C-A37B-41A0-A424-C673E018AEC2}" name="Column7034" dataDxfId="9423"/>
    <tableColumn id="7045" xr3:uid="{2D504718-4EE4-4FD5-A275-732593CC35A8}" name="Column7035" dataDxfId="9422"/>
    <tableColumn id="7046" xr3:uid="{DF697A50-FF7E-4DD2-9594-AE112162663A}" name="Column7036" dataDxfId="9421"/>
    <tableColumn id="7047" xr3:uid="{D0052A2D-FC80-4A55-B275-8A4F8731DE01}" name="Column7037" dataDxfId="9420"/>
    <tableColumn id="7048" xr3:uid="{F4E0BB75-F73C-48EB-A976-11F6E89AEE44}" name="Column7038" dataDxfId="9419"/>
    <tableColumn id="7049" xr3:uid="{ED61751C-DC45-4DFD-B448-C324904DFDA8}" name="Column7039" dataDxfId="9418"/>
    <tableColumn id="7050" xr3:uid="{6467F197-82D4-4B82-8BD5-D7AA37A00D76}" name="Column7040" dataDxfId="9417"/>
    <tableColumn id="7051" xr3:uid="{08858B18-BE0B-4620-A8E4-263F290A44CC}" name="Column7041" dataDxfId="9416"/>
    <tableColumn id="7052" xr3:uid="{1AE42901-7E22-489D-9921-D0A594970E67}" name="Column7042" dataDxfId="9415"/>
    <tableColumn id="7053" xr3:uid="{D1132AB8-87AF-461F-9133-9CC89A80A6F7}" name="Column7043" dataDxfId="9414"/>
    <tableColumn id="7054" xr3:uid="{D184EACD-FA77-4805-AEC3-4A3ADEA875CE}" name="Column7044" dataDxfId="9413"/>
    <tableColumn id="7055" xr3:uid="{7516893D-5927-4DFD-941E-443133B0DA9F}" name="Column7045" dataDxfId="9412"/>
    <tableColumn id="7056" xr3:uid="{FF74E67D-7EF7-47EA-93F4-B25E02C9DDFD}" name="Column7046" dataDxfId="9411"/>
    <tableColumn id="7057" xr3:uid="{C68D9CF6-25D4-4EFE-9538-0F9E8A2B8AC9}" name="Column7047" dataDxfId="9410"/>
    <tableColumn id="7058" xr3:uid="{6E66FD15-2AF5-4B98-95A0-A4C8B0C3F75D}" name="Column7048" dataDxfId="9409"/>
    <tableColumn id="7059" xr3:uid="{62ED4080-FAD6-4FA0-A7A6-371C50A05D17}" name="Column7049" dataDxfId="9408"/>
    <tableColumn id="7060" xr3:uid="{601ACEDB-1644-4868-9E39-5CD2AD9AFDB9}" name="Column7050" dataDxfId="9407"/>
    <tableColumn id="7061" xr3:uid="{97E1251C-F514-45C0-80EC-380CCF7B8F07}" name="Column7051" dataDxfId="9406"/>
    <tableColumn id="7062" xr3:uid="{6D05130D-8566-4E23-AA3C-AD9FB3090BC9}" name="Column7052" dataDxfId="9405"/>
    <tableColumn id="7063" xr3:uid="{A7DC2813-2562-44FE-9F17-123A74C8353F}" name="Column7053" dataDxfId="9404"/>
    <tableColumn id="7064" xr3:uid="{55A693DE-D992-44E2-A04C-E5CFB1860FAF}" name="Column7054" dataDxfId="9403"/>
    <tableColumn id="7065" xr3:uid="{DA9C1E5A-675C-49DA-B107-DE5C02F7A6C4}" name="Column7055" dataDxfId="9402"/>
    <tableColumn id="7066" xr3:uid="{677A4686-0320-4909-B3BC-F763230DAAD9}" name="Column7056" dataDxfId="9401"/>
    <tableColumn id="7067" xr3:uid="{1E1963B8-C296-4202-8CA6-128036EE5DE6}" name="Column7057" dataDxfId="9400"/>
    <tableColumn id="7068" xr3:uid="{5CA1C561-EAC2-4B92-992D-D73E3E0F7A5D}" name="Column7058" dataDxfId="9399"/>
    <tableColumn id="7069" xr3:uid="{33F9E168-2DC2-448E-B351-7807182DE9B9}" name="Column7059" dataDxfId="9398"/>
    <tableColumn id="7070" xr3:uid="{897D651D-DB8B-4FE7-ADAD-8ED17F879B2D}" name="Column7060" dataDxfId="9397"/>
    <tableColumn id="7071" xr3:uid="{72B7B765-748F-4AC8-A8CF-9B50CD90D32F}" name="Column7061" dataDxfId="9396"/>
    <tableColumn id="7072" xr3:uid="{B958D6C6-A421-4FF5-946C-8A51B6C7DEDE}" name="Column7062" dataDxfId="9395"/>
    <tableColumn id="7073" xr3:uid="{F1C65CAE-E399-49F9-839C-4DEFF36B1D7C}" name="Column7063" dataDxfId="9394"/>
    <tableColumn id="7074" xr3:uid="{0230FA57-831F-43B8-AD8F-7CFDED3C57F1}" name="Column7064" dataDxfId="9393"/>
    <tableColumn id="7075" xr3:uid="{859EEE96-D355-45CC-A4BA-A527AAE3AEB3}" name="Column7065" dataDxfId="9392"/>
    <tableColumn id="7076" xr3:uid="{4269620B-CF1B-44E1-8FD9-E28580A265B7}" name="Column7066" dataDxfId="9391"/>
    <tableColumn id="7077" xr3:uid="{E1BFD8D9-2462-4BD7-AF50-7B448CA4ACBD}" name="Column7067" dataDxfId="9390"/>
    <tableColumn id="7078" xr3:uid="{95DD532A-167E-4888-B26C-BB3ADA13D9A6}" name="Column7068" dataDxfId="9389"/>
    <tableColumn id="7079" xr3:uid="{81A933F0-CA4F-417E-80B2-004262D0D521}" name="Column7069" dataDxfId="9388"/>
    <tableColumn id="7080" xr3:uid="{7C58C9B5-DF97-4014-A243-98170BBF9144}" name="Column7070" dataDxfId="9387"/>
    <tableColumn id="7081" xr3:uid="{246991EE-358B-4506-9F6E-45F36768F898}" name="Column7071" dataDxfId="9386"/>
    <tableColumn id="7082" xr3:uid="{528272F5-5538-4EE7-B504-93569FAF3B5E}" name="Column7072" dataDxfId="9385"/>
    <tableColumn id="7083" xr3:uid="{78BB508E-C7A4-4B7D-940C-9DA29D392902}" name="Column7073" dataDxfId="9384"/>
    <tableColumn id="7084" xr3:uid="{302DC0BD-6501-4BE1-B8AB-E3DA2895AEEA}" name="Column7074" dataDxfId="9383"/>
    <tableColumn id="7085" xr3:uid="{E59FB000-9928-40B6-9F46-87C13DEC48B1}" name="Column7075" dataDxfId="9382"/>
    <tableColumn id="7086" xr3:uid="{99D68885-4F4F-4CB2-AC10-F6CB60D616C8}" name="Column7076" dataDxfId="9381"/>
    <tableColumn id="7087" xr3:uid="{C69FCF5B-4D0D-467C-B6C4-01C73FF104EA}" name="Column7077" dataDxfId="9380"/>
    <tableColumn id="7088" xr3:uid="{7A9FC56F-0D4C-4434-81B3-11356F9AFF8F}" name="Column7078" dataDxfId="9379"/>
    <tableColumn id="7089" xr3:uid="{757DC471-1B71-425E-A8E4-C3F59DC98511}" name="Column7079" dataDxfId="9378"/>
    <tableColumn id="7090" xr3:uid="{487E7224-E352-4CF7-9F7F-3C061D9BB2B0}" name="Column7080" dataDxfId="9377"/>
    <tableColumn id="7091" xr3:uid="{B64B6D97-06B2-4633-8CE9-1DA91C8921D8}" name="Column7081" dataDxfId="9376"/>
    <tableColumn id="7092" xr3:uid="{85FF9196-7F87-40BA-9ACB-62A04B1F93F1}" name="Column7082" dataDxfId="9375"/>
    <tableColumn id="7093" xr3:uid="{BDF993E4-F4EA-497A-86A5-B762FEFBF1DC}" name="Column7083" dataDxfId="9374"/>
    <tableColumn id="7094" xr3:uid="{C013B320-A62F-45F6-A727-AC4A57B08383}" name="Column7084" dataDxfId="9373"/>
    <tableColumn id="7095" xr3:uid="{64036252-A554-4681-8FAC-5FE98C0D2EBB}" name="Column7085" dataDxfId="9372"/>
    <tableColumn id="7096" xr3:uid="{5BBA8CE6-BA62-4041-8081-4DB744C98009}" name="Column7086" dataDxfId="9371"/>
    <tableColumn id="7097" xr3:uid="{91B38884-7936-487E-9C82-E32AA8A6189A}" name="Column7087" dataDxfId="9370"/>
    <tableColumn id="7098" xr3:uid="{C68CA650-FFA8-4A71-9F66-153CA27D3520}" name="Column7088" dataDxfId="9369"/>
    <tableColumn id="7099" xr3:uid="{E3C41EDB-D00D-4FEE-AF44-BC744EB23837}" name="Column7089" dataDxfId="9368"/>
    <tableColumn id="7100" xr3:uid="{5E5F2DE9-0495-4347-9A24-F32FC99927A3}" name="Column7090" dataDxfId="9367"/>
    <tableColumn id="7101" xr3:uid="{116CE220-8732-4CC3-9412-20075AA95313}" name="Column7091" dataDxfId="9366"/>
    <tableColumn id="7102" xr3:uid="{6B6A7607-1211-4223-B447-35CAC9581078}" name="Column7092" dataDxfId="9365"/>
    <tableColumn id="7103" xr3:uid="{48CBED7B-9EA8-4EC3-B5E5-5A6C4B401554}" name="Column7093" dataDxfId="9364"/>
    <tableColumn id="7104" xr3:uid="{E2E08737-1EBD-4452-AAD0-BEB60A0A552A}" name="Column7094" dataDxfId="9363"/>
    <tableColumn id="7105" xr3:uid="{60B1BF42-A31A-40F8-85BC-35F013370EE8}" name="Column7095" dataDxfId="9362"/>
    <tableColumn id="7106" xr3:uid="{226ACB02-F626-44B8-8FA1-4C2BF8D9FE8A}" name="Column7096" dataDxfId="9361"/>
    <tableColumn id="7107" xr3:uid="{1D59FB4C-B0C7-498A-B77C-4F8494BF9B14}" name="Column7097" dataDxfId="9360"/>
    <tableColumn id="7108" xr3:uid="{9E1150A3-3AB0-4627-BEF4-B4C87C979DA8}" name="Column7098" dataDxfId="9359"/>
    <tableColumn id="7109" xr3:uid="{B51EBA91-508B-4D70-8353-367BB8B62807}" name="Column7099" dataDxfId="9358"/>
    <tableColumn id="7110" xr3:uid="{5021487B-A450-48E8-926F-B26F77D6EA9D}" name="Column7100" dataDxfId="9357"/>
    <tableColumn id="7111" xr3:uid="{545C7181-37A1-45AE-AC79-77290A32A253}" name="Column7101" dataDxfId="9356"/>
    <tableColumn id="7112" xr3:uid="{92AC917B-63D7-465A-8749-65FCF9808304}" name="Column7102" dataDxfId="9355"/>
    <tableColumn id="7113" xr3:uid="{AF977A66-69E7-4468-8E66-A3F668C65BD3}" name="Column7103" dataDxfId="9354"/>
    <tableColumn id="7114" xr3:uid="{450F2642-683C-405C-8D31-23B434DAE9AC}" name="Column7104" dataDxfId="9353"/>
    <tableColumn id="7115" xr3:uid="{332FE3A5-E9BB-4A3B-A82F-E69A8FE0F523}" name="Column7105" dataDxfId="9352"/>
    <tableColumn id="7116" xr3:uid="{5A235F67-18AC-4C88-BBAF-4E724A7D11D7}" name="Column7106" dataDxfId="9351"/>
    <tableColumn id="7117" xr3:uid="{E5FFBB2A-3F77-433A-A87B-9E4B9BF62BFD}" name="Column7107" dataDxfId="9350"/>
    <tableColumn id="7118" xr3:uid="{11C4ACAB-0B63-4CFD-8732-67535B4AC2CC}" name="Column7108" dataDxfId="9349"/>
    <tableColumn id="7119" xr3:uid="{93FD5289-0C96-4ACF-AF91-B2750C178304}" name="Column7109" dataDxfId="9348"/>
    <tableColumn id="7120" xr3:uid="{457CE043-BA98-4868-B134-1525E8A0A878}" name="Column7110" dataDxfId="9347"/>
    <tableColumn id="7121" xr3:uid="{F2A0DD5D-C2FB-4FC1-AB22-A6077CF58629}" name="Column7111" dataDxfId="9346"/>
    <tableColumn id="7122" xr3:uid="{2A8D00FC-1804-4EA7-A9A7-FA78146EE865}" name="Column7112" dataDxfId="9345"/>
    <tableColumn id="7123" xr3:uid="{A1499437-5F3F-4ABA-975B-CDCCF0144F77}" name="Column7113" dataDxfId="9344"/>
    <tableColumn id="7124" xr3:uid="{BC44D093-32E7-4E42-933B-8F4CB04CE2E6}" name="Column7114" dataDxfId="9343"/>
    <tableColumn id="7125" xr3:uid="{8DDFB379-430C-4CC4-8823-41F37D5ED6E2}" name="Column7115" dataDxfId="9342"/>
    <tableColumn id="7126" xr3:uid="{CE5516CD-A7B2-4543-A804-45B65629C7FE}" name="Column7116" dataDxfId="9341"/>
    <tableColumn id="7127" xr3:uid="{BDA34EC9-E201-4F8E-AD40-4C32B122B675}" name="Column7117" dataDxfId="9340"/>
    <tableColumn id="7128" xr3:uid="{365378D6-CA17-4A3B-AE45-AF85EAA80B5F}" name="Column7118" dataDxfId="9339"/>
    <tableColumn id="7129" xr3:uid="{5619B5C5-28D5-4B4A-98E0-5EA701C96834}" name="Column7119" dataDxfId="9338"/>
    <tableColumn id="7130" xr3:uid="{DAD19C9B-3C7B-41D9-9381-116416B715A6}" name="Column7120" dataDxfId="9337"/>
    <tableColumn id="7131" xr3:uid="{569E36A0-190B-4B05-A85A-329FDD27D487}" name="Column7121" dataDxfId="9336"/>
    <tableColumn id="7132" xr3:uid="{F0E9CF6D-133C-4BB0-B65F-F1487E57B8D3}" name="Column7122" dataDxfId="9335"/>
    <tableColumn id="7133" xr3:uid="{C5B6B0E2-B4EE-40B6-870D-F8C12DE0962E}" name="Column7123" dataDxfId="9334"/>
    <tableColumn id="7134" xr3:uid="{5680F2B4-A527-4EB2-B78C-5A7680862157}" name="Column7124" dataDxfId="9333"/>
    <tableColumn id="7135" xr3:uid="{95AFB0A9-3C03-47F4-8B24-40F9D5D3718B}" name="Column7125" dataDxfId="9332"/>
    <tableColumn id="7136" xr3:uid="{65FDDB4B-F51F-4F27-8F0B-9C88211B7F32}" name="Column7126" dataDxfId="9331"/>
    <tableColumn id="7137" xr3:uid="{6A4D2E12-2F55-41CF-BA72-5BC8787E998D}" name="Column7127" dataDxfId="9330"/>
    <tableColumn id="7138" xr3:uid="{7E74DA30-59C8-4910-B435-D37C9D0B01ED}" name="Column7128" dataDxfId="9329"/>
    <tableColumn id="7139" xr3:uid="{009786A4-0A97-4F50-A51F-21BEFA373907}" name="Column7129" dataDxfId="9328"/>
    <tableColumn id="7140" xr3:uid="{6A8F9CAC-1B26-439C-B742-8EB37E1C522B}" name="Column7130" dataDxfId="9327"/>
    <tableColumn id="7141" xr3:uid="{F2AF7F66-392C-4238-B37C-A361D6C18D90}" name="Column7131" dataDxfId="9326"/>
    <tableColumn id="7142" xr3:uid="{4D329409-43F4-4DB3-8B50-F7AF6346281E}" name="Column7132" dataDxfId="9325"/>
    <tableColumn id="7143" xr3:uid="{A2D2E1E5-3CAC-45EC-B798-FE7AE49BFB00}" name="Column7133" dataDxfId="9324"/>
    <tableColumn id="7144" xr3:uid="{E9A3C49A-8253-4FF1-9014-C808DFFF0919}" name="Column7134" dataDxfId="9323"/>
    <tableColumn id="7145" xr3:uid="{FDFBD00B-1C7B-48BE-99D2-F8324AF401A3}" name="Column7135" dataDxfId="9322"/>
    <tableColumn id="7146" xr3:uid="{92E57AD8-4895-4B61-90DE-CC4CE4BB4993}" name="Column7136" dataDxfId="9321"/>
    <tableColumn id="7147" xr3:uid="{80C66F20-C8CF-4518-B3BB-4A7C5074D067}" name="Column7137" dataDxfId="9320"/>
    <tableColumn id="7148" xr3:uid="{5B679357-F67A-4697-B039-02963D2EED99}" name="Column7138" dataDxfId="9319"/>
    <tableColumn id="7149" xr3:uid="{D6E327D2-7400-4E12-AE71-EE9ABB0372AB}" name="Column7139" dataDxfId="9318"/>
    <tableColumn id="7150" xr3:uid="{DC633E47-A1D1-4521-95C7-E28BA5FAA4BB}" name="Column7140" dataDxfId="9317"/>
    <tableColumn id="7151" xr3:uid="{DBAB79AF-1A05-4B0F-8900-7336CEA287A2}" name="Column7141" dataDxfId="9316"/>
    <tableColumn id="7152" xr3:uid="{DBA3F022-86D1-467B-BF5D-56F18B633282}" name="Column7142" dataDxfId="9315"/>
    <tableColumn id="7153" xr3:uid="{5D4D06E7-AFA9-4008-9E11-4446B25EC627}" name="Column7143" dataDxfId="9314"/>
    <tableColumn id="7154" xr3:uid="{98AE186F-1E7E-4A6A-9DB4-21F30EF80A82}" name="Column7144" dataDxfId="9313"/>
    <tableColumn id="7155" xr3:uid="{D86535FC-D0DC-4B04-91F5-20ACA484820D}" name="Column7145" dataDxfId="9312"/>
    <tableColumn id="7156" xr3:uid="{F25B5F9C-C384-48AB-A35A-9672CFD3031F}" name="Column7146" dataDxfId="9311"/>
    <tableColumn id="7157" xr3:uid="{669387DB-1ECB-4A49-A475-08B80642C58D}" name="Column7147" dataDxfId="9310"/>
    <tableColumn id="7158" xr3:uid="{ACC52938-6671-4BCD-9841-F8A55A3D9753}" name="Column7148" dataDxfId="9309"/>
    <tableColumn id="7159" xr3:uid="{47AB79FA-E90E-45B9-BF44-43B09FDED0FB}" name="Column7149" dataDxfId="9308"/>
    <tableColumn id="7160" xr3:uid="{086CC3DF-92C4-4403-B8AF-1FEEE0379782}" name="Column7150" dataDxfId="9307"/>
    <tableColumn id="7161" xr3:uid="{DA2DDAF0-6EC8-44DB-B432-A7A25F477728}" name="Column7151" dataDxfId="9306"/>
    <tableColumn id="7162" xr3:uid="{0EB573CA-6237-4B98-933A-AF1A26CE69C5}" name="Column7152" dataDxfId="9305"/>
    <tableColumn id="7163" xr3:uid="{5EFB45CE-B8FB-4DB5-A60D-B3AA9E3220CF}" name="Column7153" dataDxfId="9304"/>
    <tableColumn id="7164" xr3:uid="{3FD7E7D6-2CC6-4D76-BAA6-48696D52C653}" name="Column7154" dataDxfId="9303"/>
    <tableColumn id="7165" xr3:uid="{CD44E30D-681F-4847-9354-0B4C4037B243}" name="Column7155" dataDxfId="9302"/>
    <tableColumn id="7166" xr3:uid="{A13192B9-4F4C-4AB1-AEB7-AEC8F1F21AFE}" name="Column7156" dataDxfId="9301"/>
    <tableColumn id="7167" xr3:uid="{5313933C-B777-4CCB-83F8-666AD854B4C5}" name="Column7157" dataDxfId="9300"/>
    <tableColumn id="7168" xr3:uid="{C47D8744-213A-4A2C-AC38-8E71E1E542F7}" name="Column7158" dataDxfId="9299"/>
    <tableColumn id="7169" xr3:uid="{6356ADD3-DEA9-47FC-99E2-BA0539D511F9}" name="Column7159" dataDxfId="9298"/>
    <tableColumn id="7170" xr3:uid="{FEAC4687-F2A0-46DD-BB8C-5A1D064FDE40}" name="Column7160" dataDxfId="9297"/>
    <tableColumn id="7171" xr3:uid="{5CCD4E10-8E36-452F-BAC5-9DD662FA618B}" name="Column7161" dataDxfId="9296"/>
    <tableColumn id="7172" xr3:uid="{30D8A7EF-31F2-4EA0-AF62-9E20176EDCC6}" name="Column7162" dataDxfId="9295"/>
    <tableColumn id="7173" xr3:uid="{04BADB0A-0935-49F6-808D-96083CE2B5F6}" name="Column7163" dataDxfId="9294"/>
    <tableColumn id="7174" xr3:uid="{4671B6FF-B395-42FA-BA88-A2ABF8CF320D}" name="Column7164" dataDxfId="9293"/>
    <tableColumn id="7175" xr3:uid="{010ADF32-6916-4824-951F-731EF872C147}" name="Column7165" dataDxfId="9292"/>
    <tableColumn id="7176" xr3:uid="{43E294C1-EDAE-49D6-9E6A-0CD7676486D6}" name="Column7166" dataDxfId="9291"/>
    <tableColumn id="7177" xr3:uid="{B72A7086-3F5D-4684-9858-0DBC25970010}" name="Column7167" dataDxfId="9290"/>
    <tableColumn id="7178" xr3:uid="{EC07A202-D7A5-4F7A-B435-03D2BA2DD0EB}" name="Column7168" dataDxfId="9289"/>
    <tableColumn id="7179" xr3:uid="{A377B9A7-2689-43B4-BD9F-3558EAC42B9F}" name="Column7169" dataDxfId="9288"/>
    <tableColumn id="7180" xr3:uid="{31E67CC4-8C18-4127-8C13-C3775DED3D1E}" name="Column7170" dataDxfId="9287"/>
    <tableColumn id="7181" xr3:uid="{447E0417-E07C-4AD2-B198-2A9589A7A145}" name="Column7171" dataDxfId="9286"/>
    <tableColumn id="7182" xr3:uid="{CFE8415D-0C21-4901-A75A-21C0BFEB20F7}" name="Column7172" dataDxfId="9285"/>
    <tableColumn id="7183" xr3:uid="{4F2314E0-AC8E-40D8-9842-6995D283FF24}" name="Column7173" dataDxfId="9284"/>
    <tableColumn id="7184" xr3:uid="{A912437F-89BE-497D-A15B-48407A8B684F}" name="Column7174" dataDxfId="9283"/>
    <tableColumn id="7185" xr3:uid="{A9B9B908-5E74-43E8-9005-E953854454A6}" name="Column7175" dataDxfId="9282"/>
    <tableColumn id="7186" xr3:uid="{002944CD-AD75-43EC-84DF-A30A434BB685}" name="Column7176" dataDxfId="9281"/>
    <tableColumn id="7187" xr3:uid="{A24172BA-2896-44B1-81EA-0DFA86713130}" name="Column7177" dataDxfId="9280"/>
    <tableColumn id="7188" xr3:uid="{DB117480-1FC6-4D2F-8DDB-7E6940F88272}" name="Column7178" dataDxfId="9279"/>
    <tableColumn id="7189" xr3:uid="{2F40FAF7-671A-45DC-93BB-B072560A2E31}" name="Column7179" dataDxfId="9278"/>
    <tableColumn id="7190" xr3:uid="{542B9106-631B-4995-9E93-5B59DFC4FC45}" name="Column7180" dataDxfId="9277"/>
    <tableColumn id="7191" xr3:uid="{C762DAEA-0C7B-45C6-A770-18F21CFA5AFD}" name="Column7181" dataDxfId="9276"/>
    <tableColumn id="7192" xr3:uid="{866A5AA1-74D9-48F8-BDEA-6BB4CD2E0D7F}" name="Column7182" dataDxfId="9275"/>
    <tableColumn id="7193" xr3:uid="{7B6ECC2F-56C0-442B-B052-A4427CFF8779}" name="Column7183" dataDxfId="9274"/>
    <tableColumn id="7194" xr3:uid="{A386892D-7564-424E-A0CE-741C2F5C05B4}" name="Column7184" dataDxfId="9273"/>
    <tableColumn id="7195" xr3:uid="{BF7590EE-D8DA-4B31-92DD-0A1DD4B75CF0}" name="Column7185" dataDxfId="9272"/>
    <tableColumn id="7196" xr3:uid="{CA998A06-91CE-4CBD-9D76-FAA3AC7C246E}" name="Column7186" dataDxfId="9271"/>
    <tableColumn id="7197" xr3:uid="{9B9C1132-8387-4711-98A4-87762E1FC63E}" name="Column7187" dataDxfId="9270"/>
    <tableColumn id="7198" xr3:uid="{E7C72815-A295-41A1-8822-610D9BDE2F36}" name="Column7188" dataDxfId="9269"/>
    <tableColumn id="7199" xr3:uid="{11A3579F-2671-4FFE-A7FA-3138AFFA078A}" name="Column7189" dataDxfId="9268"/>
    <tableColumn id="7200" xr3:uid="{6F08EB3F-6F78-4C27-B313-D17B6FB71895}" name="Column7190" dataDxfId="9267"/>
    <tableColumn id="7201" xr3:uid="{8C9610D1-DBE0-4AEF-94F8-43237F3A6949}" name="Column7191" dataDxfId="9266"/>
    <tableColumn id="7202" xr3:uid="{864503AD-DA15-4FDB-B645-7A8D34B64A96}" name="Column7192" dataDxfId="9265"/>
    <tableColumn id="7203" xr3:uid="{430E1595-A278-42A3-ABFF-7BB5B9F0857D}" name="Column7193" dataDxfId="9264"/>
    <tableColumn id="7204" xr3:uid="{24C201D6-557D-4EF6-BE01-7E8FCAC844DF}" name="Column7194" dataDxfId="9263"/>
    <tableColumn id="7205" xr3:uid="{D6AC7C3E-981D-45AD-9663-760B94B95B5A}" name="Column7195" dataDxfId="9262"/>
    <tableColumn id="7206" xr3:uid="{9367CDB7-6002-4105-AFA6-D7CF777E035A}" name="Column7196" dataDxfId="9261"/>
    <tableColumn id="7207" xr3:uid="{4A421842-15E1-48B9-A230-E75647692623}" name="Column7197" dataDxfId="9260"/>
    <tableColumn id="7208" xr3:uid="{64AC0CD5-601E-4BE0-8DD8-B070ACFA6E35}" name="Column7198" dataDxfId="9259"/>
    <tableColumn id="7209" xr3:uid="{DF1E5357-5EAF-448F-AF43-26260965A36B}" name="Column7199" dataDxfId="9258"/>
    <tableColumn id="7210" xr3:uid="{1D2FB917-6050-4489-AD00-E719621C8C40}" name="Column7200" dataDxfId="9257"/>
    <tableColumn id="7211" xr3:uid="{254CEBCB-CC40-422F-B510-B9FE4820257B}" name="Column7201" dataDxfId="9256"/>
    <tableColumn id="7212" xr3:uid="{1715F6A0-CADD-4E5B-BD56-50A0E5F5C7FC}" name="Column7202" dataDxfId="9255"/>
    <tableColumn id="7213" xr3:uid="{3FE5B63B-ED96-4482-A90D-FCD06DE6BE4C}" name="Column7203" dataDxfId="9254"/>
    <tableColumn id="7214" xr3:uid="{F6DBA8A5-3214-4319-B240-679FA9A8977A}" name="Column7204" dataDxfId="9253"/>
    <tableColumn id="7215" xr3:uid="{D5A4E063-49D0-4237-8E36-D152A684318F}" name="Column7205" dataDxfId="9252"/>
    <tableColumn id="7216" xr3:uid="{02D62A61-F16E-49E3-906E-0744F894BE95}" name="Column7206" dataDxfId="9251"/>
    <tableColumn id="7217" xr3:uid="{30F92BF1-6BFC-4438-9D74-9CC94BCA1EF2}" name="Column7207" dataDxfId="9250"/>
    <tableColumn id="7218" xr3:uid="{99042CA8-2C54-467B-B873-ADF95F6A6EEC}" name="Column7208" dataDxfId="9249"/>
    <tableColumn id="7219" xr3:uid="{7E78C749-AB8C-4246-A5F0-064404A69B01}" name="Column7209" dataDxfId="9248"/>
    <tableColumn id="7220" xr3:uid="{6A04ED37-365A-4BE8-920A-E13B89DBB839}" name="Column7210" dataDxfId="9247"/>
    <tableColumn id="7221" xr3:uid="{4ACF5588-92CE-4D58-B530-17792661414C}" name="Column7211" dataDxfId="9246"/>
    <tableColumn id="7222" xr3:uid="{554E8722-9A7D-4A9A-8160-ACFF037F96EF}" name="Column7212" dataDxfId="9245"/>
    <tableColumn id="7223" xr3:uid="{53604567-907F-4A5A-8FDF-B7859EC350F6}" name="Column7213" dataDxfId="9244"/>
    <tableColumn id="7224" xr3:uid="{C69FB1A4-F52E-4737-82D9-53AD2545C398}" name="Column7214" dataDxfId="9243"/>
    <tableColumn id="7225" xr3:uid="{1F186F98-855C-424E-AF9B-60B081AE4AA7}" name="Column7215" dataDxfId="9242"/>
    <tableColumn id="7226" xr3:uid="{8B8582FA-B27F-47F3-936E-EFDBF6A0EEEE}" name="Column7216" dataDxfId="9241"/>
    <tableColumn id="7227" xr3:uid="{82FB1E47-F021-4B7C-98B9-B4DA9F66F646}" name="Column7217" dataDxfId="9240"/>
    <tableColumn id="7228" xr3:uid="{467CE491-1B97-492D-B195-9A33F316874E}" name="Column7218" dataDxfId="9239"/>
    <tableColumn id="7229" xr3:uid="{C9E9E489-605E-49D8-A3A8-DDA7AF936E44}" name="Column7219" dataDxfId="9238"/>
    <tableColumn id="7230" xr3:uid="{4E1F6604-BB3B-429A-974A-1D661C162D64}" name="Column7220" dataDxfId="9237"/>
    <tableColumn id="7231" xr3:uid="{9F29491B-A79E-456C-8981-0213F997AB2E}" name="Column7221" dataDxfId="9236"/>
    <tableColumn id="7232" xr3:uid="{081DE6F5-BC97-47EF-BF4C-1087BD54FA98}" name="Column7222" dataDxfId="9235"/>
    <tableColumn id="7233" xr3:uid="{5C233BA6-AEC2-440E-A9CD-4C99B13D79C0}" name="Column7223" dataDxfId="9234"/>
    <tableColumn id="7234" xr3:uid="{611A3560-AB4E-4B70-B3DE-49695BDB0AA1}" name="Column7224" dataDxfId="9233"/>
    <tableColumn id="7235" xr3:uid="{CEB81687-4596-4BA3-A5FA-F3B9DF1992AF}" name="Column7225" dataDxfId="9232"/>
    <tableColumn id="7236" xr3:uid="{96EC72C7-ADE8-4410-B1AB-061D32C40781}" name="Column7226" dataDxfId="9231"/>
    <tableColumn id="7237" xr3:uid="{B170728C-A2E0-4E65-BFC9-3991D18C6C59}" name="Column7227" dataDxfId="9230"/>
    <tableColumn id="7238" xr3:uid="{001FBD5E-665B-4506-9742-B40D34866A57}" name="Column7228" dataDxfId="9229"/>
    <tableColumn id="7239" xr3:uid="{D4CA4BBA-0F7F-4C4F-86EA-D7260D85BA01}" name="Column7229" dataDxfId="9228"/>
    <tableColumn id="7240" xr3:uid="{64CF6384-24E2-410A-A2E4-834C77B25C94}" name="Column7230" dataDxfId="9227"/>
    <tableColumn id="7241" xr3:uid="{3E03CBF9-A81B-4668-BE3D-667C2102C96F}" name="Column7231" dataDxfId="9226"/>
    <tableColumn id="7242" xr3:uid="{44AC26BE-8DE8-46C5-8696-FBCDA817DEE9}" name="Column7232" dataDxfId="9225"/>
    <tableColumn id="7243" xr3:uid="{23122011-86CF-47A9-A0F2-7491D0D1334D}" name="Column7233" dataDxfId="9224"/>
    <tableColumn id="7244" xr3:uid="{291FC4DA-99C9-4878-9374-40CBD5B41672}" name="Column7234" dataDxfId="9223"/>
    <tableColumn id="7245" xr3:uid="{F7E97BFE-FF80-42E8-B1FA-5CCF7F43287B}" name="Column7235" dataDxfId="9222"/>
    <tableColumn id="7246" xr3:uid="{90028297-834D-41E0-BAA5-CA6E1855BFF6}" name="Column7236" dataDxfId="9221"/>
    <tableColumn id="7247" xr3:uid="{0E793382-C9F3-4CF5-B55E-2C55B6094111}" name="Column7237" dataDxfId="9220"/>
    <tableColumn id="7248" xr3:uid="{71E627BE-BB92-48F9-B1E5-62BB5EDBBA17}" name="Column7238" dataDxfId="9219"/>
    <tableColumn id="7249" xr3:uid="{F43CF651-49B8-43A1-A823-86C448F0C96A}" name="Column7239" dataDxfId="9218"/>
    <tableColumn id="7250" xr3:uid="{A471DDA7-CA59-4CA5-A2EA-9329C78CF1F2}" name="Column7240" dataDxfId="9217"/>
    <tableColumn id="7251" xr3:uid="{8B47F6F3-D5EA-4FAF-B680-56D96390583D}" name="Column7241" dataDxfId="9216"/>
    <tableColumn id="7252" xr3:uid="{3DE40284-2AFA-4DD0-9A65-526D93512ACD}" name="Column7242" dataDxfId="9215"/>
    <tableColumn id="7253" xr3:uid="{6E923F6F-9C8A-402C-9BFA-9E12208377AB}" name="Column7243" dataDxfId="9214"/>
    <tableColumn id="7254" xr3:uid="{21663B29-1C63-4A86-B0E1-169F9FBBD6C5}" name="Column7244" dataDxfId="9213"/>
    <tableColumn id="7255" xr3:uid="{E5FF981B-C9C0-47D7-A012-49595AF4F481}" name="Column7245" dataDxfId="9212"/>
    <tableColumn id="7256" xr3:uid="{5C6ADADC-C4BC-4AF3-AD4E-41BB6694529B}" name="Column7246" dataDxfId="9211"/>
    <tableColumn id="7257" xr3:uid="{C7264A8D-DD25-4730-BA3A-EB566E43DC64}" name="Column7247" dataDxfId="9210"/>
    <tableColumn id="7258" xr3:uid="{46F6C20D-C0AD-48AB-AECD-8472415AED86}" name="Column7248" dataDxfId="9209"/>
    <tableColumn id="7259" xr3:uid="{295F1901-C908-4540-AC1E-03529B2459F7}" name="Column7249" dataDxfId="9208"/>
    <tableColumn id="7260" xr3:uid="{07D76C8E-5304-4580-B2C9-6A74235FFFF8}" name="Column7250" dataDxfId="9207"/>
    <tableColumn id="7261" xr3:uid="{D255F43D-B1D3-4672-91E0-590449E34191}" name="Column7251" dataDxfId="9206"/>
    <tableColumn id="7262" xr3:uid="{3E77117A-4551-4A3F-8776-36F610121F0C}" name="Column7252" dataDxfId="9205"/>
    <tableColumn id="7263" xr3:uid="{087779DC-A3C9-4510-AD1F-6BEC86E5DC9E}" name="Column7253" dataDxfId="9204"/>
    <tableColumn id="7264" xr3:uid="{B48F3793-D02C-4296-B7EC-1EC40DCB20F4}" name="Column7254" dataDxfId="9203"/>
    <tableColumn id="7265" xr3:uid="{979F3B19-DB33-4BB9-988F-6C9A53F666B6}" name="Column7255" dataDxfId="9202"/>
    <tableColumn id="7266" xr3:uid="{105248D1-FF77-463D-8EAE-ABCD1B34A78A}" name="Column7256" dataDxfId="9201"/>
    <tableColumn id="7267" xr3:uid="{73CFB938-A421-4996-A47B-75D7F3BB7D5E}" name="Column7257" dataDxfId="9200"/>
    <tableColumn id="7268" xr3:uid="{60A43E9C-03B1-4714-BB48-93BAC25C3096}" name="Column7258" dataDxfId="9199"/>
    <tableColumn id="7269" xr3:uid="{2C761CC4-9DEB-48D1-843C-F65056329CF9}" name="Column7259" dataDxfId="9198"/>
    <tableColumn id="7270" xr3:uid="{60B827F7-1CFD-4D8F-BD6E-EA414E996EC7}" name="Column7260" dataDxfId="9197"/>
    <tableColumn id="7271" xr3:uid="{CA29625C-5D2E-4255-8DA0-2B99D6291859}" name="Column7261" dataDxfId="9196"/>
    <tableColumn id="7272" xr3:uid="{F125B6C9-3962-47AC-9089-B0372FE39B7B}" name="Column7262" dataDxfId="9195"/>
    <tableColumn id="7273" xr3:uid="{FDC476B9-B9D3-44BC-AF41-3BED7F4942C6}" name="Column7263" dataDxfId="9194"/>
    <tableColumn id="7274" xr3:uid="{A3007C2A-0743-42F5-B97E-A13FE02DF878}" name="Column7264" dataDxfId="9193"/>
    <tableColumn id="7275" xr3:uid="{D23407C9-8674-4CCD-B1C7-D4DD4259728C}" name="Column7265" dataDxfId="9192"/>
    <tableColumn id="7276" xr3:uid="{D7057A04-A3D0-462E-A7D5-948BE911956E}" name="Column7266" dataDxfId="9191"/>
    <tableColumn id="7277" xr3:uid="{4745DE18-BADA-486B-ACE0-5FE73E7FB2D3}" name="Column7267" dataDxfId="9190"/>
    <tableColumn id="7278" xr3:uid="{D3619130-2340-49CD-896D-ADEF7835D7C1}" name="Column7268" dataDxfId="9189"/>
    <tableColumn id="7279" xr3:uid="{4868A802-DDA4-4393-ACBB-0B2424C05F9C}" name="Column7269" dataDxfId="9188"/>
    <tableColumn id="7280" xr3:uid="{98DCB18B-8078-486D-BE07-8A3FEBE35496}" name="Column7270" dataDxfId="9187"/>
    <tableColumn id="7281" xr3:uid="{412E651A-B1B1-4349-9436-788A0F55BDBC}" name="Column7271" dataDxfId="9186"/>
    <tableColumn id="7282" xr3:uid="{701A8CD0-CB9C-4C7A-95E1-2A14ED9CB7C4}" name="Column7272" dataDxfId="9185"/>
    <tableColumn id="7283" xr3:uid="{1DABF4D8-3025-42D1-9A05-3321D2585F55}" name="Column7273" dataDxfId="9184"/>
    <tableColumn id="7284" xr3:uid="{9CD4115A-AAE1-4034-B60F-A363F1E70D30}" name="Column7274" dataDxfId="9183"/>
    <tableColumn id="7285" xr3:uid="{3FDA6A13-E3B3-4BE6-80A3-1D2F8B0AE0DF}" name="Column7275" dataDxfId="9182"/>
    <tableColumn id="7286" xr3:uid="{F78B719B-7D01-4228-AC3B-7287C257AA17}" name="Column7276" dataDxfId="9181"/>
    <tableColumn id="7287" xr3:uid="{8392CAA3-BDE8-45FF-9883-1FC9A10DC3FD}" name="Column7277" dataDxfId="9180"/>
    <tableColumn id="7288" xr3:uid="{712BA9ED-F4FA-4731-AAA5-51FA08F238E3}" name="Column7278" dataDxfId="9179"/>
    <tableColumn id="7289" xr3:uid="{EADB5422-EEBF-425C-B4A4-F6F38FD69091}" name="Column7279" dataDxfId="9178"/>
    <tableColumn id="7290" xr3:uid="{14E610A3-CCEE-4288-8734-E915ABA4D5E5}" name="Column7280" dataDxfId="9177"/>
    <tableColumn id="7291" xr3:uid="{27A0E704-B086-4F73-8790-1380B48AD80B}" name="Column7281" dataDxfId="9176"/>
    <tableColumn id="7292" xr3:uid="{21A8788C-A30B-48E6-AEF0-B7CEAD73AFC4}" name="Column7282" dataDxfId="9175"/>
    <tableColumn id="7293" xr3:uid="{F19474F6-E57A-4977-8245-8F1BA9502A4F}" name="Column7283" dataDxfId="9174"/>
    <tableColumn id="7294" xr3:uid="{9C1F94C4-7916-4A64-A793-AE68ADBAC114}" name="Column7284" dataDxfId="9173"/>
    <tableColumn id="7295" xr3:uid="{C6289B28-FBDC-42EE-9132-D68A0B1F1158}" name="Column7285" dataDxfId="9172"/>
    <tableColumn id="7296" xr3:uid="{F172699F-1F74-4C1E-BDFE-38A378C0228D}" name="Column7286" dataDxfId="9171"/>
    <tableColumn id="7297" xr3:uid="{F95DBC16-4D1A-4B98-970C-11A86C1AB73B}" name="Column7287" dataDxfId="9170"/>
    <tableColumn id="7298" xr3:uid="{25BB1C9B-617E-45B2-9228-2489D2537F8F}" name="Column7288" dataDxfId="9169"/>
    <tableColumn id="7299" xr3:uid="{D72555C6-9CDF-4C19-8086-BE43FFFE008A}" name="Column7289" dataDxfId="9168"/>
    <tableColumn id="7300" xr3:uid="{B1F56B03-9BE6-4F0D-8AA9-13BE90C1B325}" name="Column7290" dataDxfId="9167"/>
    <tableColumn id="7301" xr3:uid="{C6FC300A-F0F4-46AC-8A50-CC0CED0F7F35}" name="Column7291" dataDxfId="9166"/>
    <tableColumn id="7302" xr3:uid="{A0A3328B-7BA2-4812-B08B-DA3360B6F270}" name="Column7292" dataDxfId="9165"/>
    <tableColumn id="7303" xr3:uid="{03459496-802A-40CA-86A4-92EAF79114DC}" name="Column7293" dataDxfId="9164"/>
    <tableColumn id="7304" xr3:uid="{482820E2-6D6F-412C-976D-81A67AFDFB88}" name="Column7294" dataDxfId="9163"/>
    <tableColumn id="7305" xr3:uid="{4CFE73DE-9B07-4A1C-B0C3-EFF1FAB1DBF8}" name="Column7295" dataDxfId="9162"/>
    <tableColumn id="7306" xr3:uid="{90CC48D9-0614-458F-8E29-755C139352CD}" name="Column7296" dataDxfId="9161"/>
    <tableColumn id="7307" xr3:uid="{55AE2443-7412-4DC2-BB41-D89AFB2EAE94}" name="Column7297" dataDxfId="9160"/>
    <tableColumn id="7308" xr3:uid="{4FCBABB7-EEF8-4A38-82ED-9DAE029C78C6}" name="Column7298" dataDxfId="9159"/>
    <tableColumn id="7309" xr3:uid="{203CB741-676C-4FC7-BDFF-28A5DCE78521}" name="Column7299" dataDxfId="9158"/>
    <tableColumn id="7310" xr3:uid="{167122AB-E9D6-446E-9052-B9D7FC2CB4A4}" name="Column7300" dataDxfId="9157"/>
    <tableColumn id="7311" xr3:uid="{7886E76B-D18E-450C-9FBA-3D1C31D58F42}" name="Column7301" dataDxfId="9156"/>
    <tableColumn id="7312" xr3:uid="{87005B7D-8FB7-4DF9-937F-3ABCE49AF43A}" name="Column7302" dataDxfId="9155"/>
    <tableColumn id="7313" xr3:uid="{A818463F-75EA-44C5-956A-F8806843D6D7}" name="Column7303" dataDxfId="9154"/>
    <tableColumn id="7314" xr3:uid="{CDA01F34-68DD-43E1-AE15-A2AEB9BFDA99}" name="Column7304" dataDxfId="9153"/>
    <tableColumn id="7315" xr3:uid="{163BE5FC-3D09-4C55-B5F0-9B197FF8F97F}" name="Column7305" dataDxfId="9152"/>
    <tableColumn id="7316" xr3:uid="{F09A5E68-4306-4B41-A9A8-126FF8BA58C3}" name="Column7306" dataDxfId="9151"/>
    <tableColumn id="7317" xr3:uid="{3096780A-37E1-4AB8-A611-4BE74E1E5353}" name="Column7307" dataDxfId="9150"/>
    <tableColumn id="7318" xr3:uid="{17204FF8-6C8B-4F22-94C9-4EF0553496EB}" name="Column7308" dataDxfId="9149"/>
    <tableColumn id="7319" xr3:uid="{D26633C8-2278-4C29-97EB-6985B4ECB297}" name="Column7309" dataDxfId="9148"/>
    <tableColumn id="7320" xr3:uid="{EE564C56-5B96-4DE4-96A4-6DFCFE5E482E}" name="Column7310" dataDxfId="9147"/>
    <tableColumn id="7321" xr3:uid="{BC6C4BF9-474A-442E-95F0-E56D45697176}" name="Column7311" dataDxfId="9146"/>
    <tableColumn id="7322" xr3:uid="{CD894181-0B3C-4B0A-9D2D-54E0DE8D70EE}" name="Column7312" dataDxfId="9145"/>
    <tableColumn id="7323" xr3:uid="{CDE6EAD1-9FCD-4932-ADB3-122E187A66FD}" name="Column7313" dataDxfId="9144"/>
    <tableColumn id="7324" xr3:uid="{6614BAF9-4CEE-4164-BCB6-A89E9647246B}" name="Column7314" dataDxfId="9143"/>
    <tableColumn id="7325" xr3:uid="{2EDC5BDF-0EE0-4C36-B3F0-3887B13B83D8}" name="Column7315" dataDxfId="9142"/>
    <tableColumn id="7326" xr3:uid="{252BC59D-AF92-4840-88FE-982FA73F8AD4}" name="Column7316" dataDxfId="9141"/>
    <tableColumn id="7327" xr3:uid="{FF02437C-FC68-42D7-A76A-EE46022BD189}" name="Column7317" dataDxfId="9140"/>
    <tableColumn id="7328" xr3:uid="{C8F0A0B0-65A1-4269-A92C-C1241295F09C}" name="Column7318" dataDxfId="9139"/>
    <tableColumn id="7329" xr3:uid="{9266BA34-CEAE-48FF-8621-EB29BDEFE5C7}" name="Column7319" dataDxfId="9138"/>
    <tableColumn id="7330" xr3:uid="{5E610A64-D95B-4782-959E-3306BA7F69FE}" name="Column7320" dataDxfId="9137"/>
    <tableColumn id="7331" xr3:uid="{81ABBBD4-21E3-4EDD-A48F-7D6B2C22B5E9}" name="Column7321" dataDxfId="9136"/>
    <tableColumn id="7332" xr3:uid="{F82360C9-40F4-4E9B-9DDC-2A62E98E2639}" name="Column7322" dataDxfId="9135"/>
    <tableColumn id="7333" xr3:uid="{8C05FFEB-6835-41C9-A723-E9C4E3BB7C4D}" name="Column7323" dataDxfId="9134"/>
    <tableColumn id="7334" xr3:uid="{34E15F8C-45B9-4D67-8860-775812A72259}" name="Column7324" dataDxfId="9133"/>
    <tableColumn id="7335" xr3:uid="{EC9FF9A8-5CAB-4AC4-88BC-BAD87F89A750}" name="Column7325" dataDxfId="9132"/>
    <tableColumn id="7336" xr3:uid="{4959DA7B-E130-4C0E-873F-33FF41A98CAD}" name="Column7326" dataDxfId="9131"/>
    <tableColumn id="7337" xr3:uid="{AC6FDACE-1734-412E-BC1D-41AFB6CE1EB0}" name="Column7327" dataDxfId="9130"/>
    <tableColumn id="7338" xr3:uid="{FA977389-5FFC-4D02-8771-8E39C5569F05}" name="Column7328" dataDxfId="9129"/>
    <tableColumn id="7339" xr3:uid="{D77D159F-14AB-4B5B-9468-7CFCFA929A6E}" name="Column7329" dataDxfId="9128"/>
    <tableColumn id="7340" xr3:uid="{F441755F-DEB6-4558-A6CB-56CBE779EEEA}" name="Column7330" dataDxfId="9127"/>
    <tableColumn id="7341" xr3:uid="{4FC92A34-93EC-4F9E-904D-02C0B47AA889}" name="Column7331" dataDxfId="9126"/>
    <tableColumn id="7342" xr3:uid="{15979498-4500-4F3A-92B1-3800C85A5BFD}" name="Column7332" dataDxfId="9125"/>
    <tableColumn id="7343" xr3:uid="{9CB8AB53-643F-4BCE-9576-FD38C02BBB66}" name="Column7333" dataDxfId="9124"/>
    <tableColumn id="7344" xr3:uid="{9AF4BA6F-B766-4EF2-B5A7-DD7FEB081CC2}" name="Column7334" dataDxfId="9123"/>
    <tableColumn id="7345" xr3:uid="{2B9E6B75-8B36-4B28-A6AD-6418728E32A0}" name="Column7335" dataDxfId="9122"/>
    <tableColumn id="7346" xr3:uid="{21DD6FAE-834F-4CCA-BDAE-FE5434431922}" name="Column7336" dataDxfId="9121"/>
    <tableColumn id="7347" xr3:uid="{E882BF82-60CC-49E3-AA4E-740BA1DD84BE}" name="Column7337" dataDxfId="9120"/>
    <tableColumn id="7348" xr3:uid="{043DDE43-5CD1-4042-BBF9-942AA6101B8F}" name="Column7338" dataDxfId="9119"/>
    <tableColumn id="7349" xr3:uid="{DB53D0CE-219B-48B2-86B4-08E2B766B27D}" name="Column7339" dataDxfId="9118"/>
    <tableColumn id="7350" xr3:uid="{DB7D5568-0FE2-4046-AF77-EB0F7F29BD95}" name="Column7340" dataDxfId="9117"/>
    <tableColumn id="7351" xr3:uid="{56DC9FC6-C7A0-47D7-99A6-A44F7ABE86A8}" name="Column7341" dataDxfId="9116"/>
    <tableColumn id="7352" xr3:uid="{8F774FE8-653C-4BB8-99F1-51C718CB8CD7}" name="Column7342" dataDxfId="9115"/>
    <tableColumn id="7353" xr3:uid="{68E636F5-E4BB-403F-9147-D9A7480C4901}" name="Column7343" dataDxfId="9114"/>
    <tableColumn id="7354" xr3:uid="{DE87709F-DD3A-450F-97E3-A19D212988C3}" name="Column7344" dataDxfId="9113"/>
    <tableColumn id="7355" xr3:uid="{B72E3DF8-A587-47E4-8732-389A87F854C4}" name="Column7345" dataDxfId="9112"/>
    <tableColumn id="7356" xr3:uid="{30239A5F-39EA-4356-BE69-937D1ABF48C7}" name="Column7346" dataDxfId="9111"/>
    <tableColumn id="7357" xr3:uid="{EAAE83EB-330E-4745-8FFA-B9D1F8224D5B}" name="Column7347" dataDxfId="9110"/>
    <tableColumn id="7358" xr3:uid="{9BBF024F-EE01-44CE-A206-CBB1A5924AE4}" name="Column7348" dataDxfId="9109"/>
    <tableColumn id="7359" xr3:uid="{21DA5892-3402-4730-B0CB-98F079AD095C}" name="Column7349" dataDxfId="9108"/>
    <tableColumn id="7360" xr3:uid="{765DF783-5C4E-4305-9CEE-8C64A72212AC}" name="Column7350" dataDxfId="9107"/>
    <tableColumn id="7361" xr3:uid="{831B0F68-8230-49FC-BF77-ADDFFF87126F}" name="Column7351" dataDxfId="9106"/>
    <tableColumn id="7362" xr3:uid="{E0E93285-A2E6-405B-BCC1-1C150C59F085}" name="Column7352" dataDxfId="9105"/>
    <tableColumn id="7363" xr3:uid="{9D868CF2-5D3F-49C5-89BB-C6F868753BCE}" name="Column7353" dataDxfId="9104"/>
    <tableColumn id="7364" xr3:uid="{151AF21A-F042-477F-8FEF-8593F9BAA24C}" name="Column7354" dataDxfId="9103"/>
    <tableColumn id="7365" xr3:uid="{31D74AC1-78F4-4BE8-BF9F-C39AD6634A18}" name="Column7355" dataDxfId="9102"/>
    <tableColumn id="7366" xr3:uid="{CDE3F353-B23E-40F6-93C6-C0A7A52AEA83}" name="Column7356" dataDxfId="9101"/>
    <tableColumn id="7367" xr3:uid="{887DB026-1685-4561-8F2A-132B22DEB418}" name="Column7357" dataDxfId="9100"/>
    <tableColumn id="7368" xr3:uid="{8686020A-678D-4AFE-A0C5-5A7E95EAC60E}" name="Column7358" dataDxfId="9099"/>
    <tableColumn id="7369" xr3:uid="{83298545-2921-482B-BB27-7B3D53DF139C}" name="Column7359" dataDxfId="9098"/>
    <tableColumn id="7370" xr3:uid="{94090EC8-8351-43D3-8794-A283AFE01072}" name="Column7360" dataDxfId="9097"/>
    <tableColumn id="7371" xr3:uid="{055A2754-E726-4C12-9CD9-1597FE27886A}" name="Column7361" dataDxfId="9096"/>
    <tableColumn id="7372" xr3:uid="{05CD6900-48F2-48C9-9D4D-050FBD742476}" name="Column7362" dataDxfId="9095"/>
    <tableColumn id="7373" xr3:uid="{66DE92F7-431D-465B-B52A-D164FB5934A9}" name="Column7363" dataDxfId="9094"/>
    <tableColumn id="7374" xr3:uid="{B5404DFC-92CA-49C9-AC60-663376D92984}" name="Column7364" dataDxfId="9093"/>
    <tableColumn id="7375" xr3:uid="{04977743-0861-46C7-B8BC-03EC5110EDC3}" name="Column7365" dataDxfId="9092"/>
    <tableColumn id="7376" xr3:uid="{30AF5B3C-0EAF-4D16-BCA3-3E0B67A34FA9}" name="Column7366" dataDxfId="9091"/>
    <tableColumn id="7377" xr3:uid="{5026ED77-86D5-478D-85AD-0276F5BB8BF0}" name="Column7367" dataDxfId="9090"/>
    <tableColumn id="7378" xr3:uid="{6C19648B-1632-45AF-B50C-2E8C5DAAD93A}" name="Column7368" dataDxfId="9089"/>
    <tableColumn id="7379" xr3:uid="{2C1F3C6C-F7CF-4BC1-B5C5-AF59ACCC32E0}" name="Column7369" dataDxfId="9088"/>
    <tableColumn id="7380" xr3:uid="{832A2581-6D17-4EE2-8C17-32818BAEC2ED}" name="Column7370" dataDxfId="9087"/>
    <tableColumn id="7381" xr3:uid="{920500D4-79D2-4E26-A33D-923F075D531A}" name="Column7371" dataDxfId="9086"/>
    <tableColumn id="7382" xr3:uid="{0FCD164C-3904-4BE5-82D3-C963D252CB81}" name="Column7372" dataDxfId="9085"/>
    <tableColumn id="7383" xr3:uid="{4F6E1C05-FB20-4BB5-B26C-7E042B20C132}" name="Column7373" dataDxfId="9084"/>
    <tableColumn id="7384" xr3:uid="{4E2ACA82-C27A-4647-B9AB-83A6161C671E}" name="Column7374" dataDxfId="9083"/>
    <tableColumn id="7385" xr3:uid="{65693562-8465-4CB1-955D-771C1627C643}" name="Column7375" dataDxfId="9082"/>
    <tableColumn id="7386" xr3:uid="{E6B8BE04-627E-4C3C-A87E-994B03279CF5}" name="Column7376" dataDxfId="9081"/>
    <tableColumn id="7387" xr3:uid="{91E4E5C3-69E3-4793-AD02-4BDF87765338}" name="Column7377" dataDxfId="9080"/>
    <tableColumn id="7388" xr3:uid="{3E28A999-36A6-401E-9762-5C7A624888A1}" name="Column7378" dataDxfId="9079"/>
    <tableColumn id="7389" xr3:uid="{FE854479-5BD6-4A75-AAA8-CA0B8E418700}" name="Column7379" dataDxfId="9078"/>
    <tableColumn id="7390" xr3:uid="{B710E0AF-60A8-4D30-9E92-88312D2A2E0F}" name="Column7380" dataDxfId="9077"/>
    <tableColumn id="7391" xr3:uid="{B4916AA1-C44C-44EA-81C6-99C4DB8340F2}" name="Column7381" dataDxfId="9076"/>
    <tableColumn id="7392" xr3:uid="{E83016A2-DCDC-465E-AF33-C3564E75AC92}" name="Column7382" dataDxfId="9075"/>
    <tableColumn id="7393" xr3:uid="{215AE359-DB0C-4E7A-AAC1-AF28B1291A17}" name="Column7383" dataDxfId="9074"/>
    <tableColumn id="7394" xr3:uid="{765B8F5B-87D4-4280-811E-654DE827C8C9}" name="Column7384" dataDxfId="9073"/>
    <tableColumn id="7395" xr3:uid="{A8FE026E-38DD-447E-99C4-8F1929277B23}" name="Column7385" dataDxfId="9072"/>
    <tableColumn id="7396" xr3:uid="{3F98F8EE-6923-47AA-9321-9A01E4108B16}" name="Column7386" dataDxfId="9071"/>
    <tableColumn id="7397" xr3:uid="{5DF93B0E-F52E-437D-8C13-7FFE8E9FE668}" name="Column7387" dataDxfId="9070"/>
    <tableColumn id="7398" xr3:uid="{2CF9013A-7802-4FA1-9722-92C82177BFBD}" name="Column7388" dataDxfId="9069"/>
    <tableColumn id="7399" xr3:uid="{862F0AF9-D45F-4813-8847-415C6EE89F78}" name="Column7389" dataDxfId="9068"/>
    <tableColumn id="7400" xr3:uid="{D14EC8C5-9D82-4AE7-9B7D-CF751102E577}" name="Column7390" dataDxfId="9067"/>
    <tableColumn id="7401" xr3:uid="{2637E2A1-25BD-4008-B4EF-ED5DC97C899B}" name="Column7391" dataDxfId="9066"/>
    <tableColumn id="7402" xr3:uid="{89DA1755-5E67-4CEB-B485-0CB5065590D3}" name="Column7392" dataDxfId="9065"/>
    <tableColumn id="7403" xr3:uid="{F8AD97CF-12EA-45BB-BC9A-EB2FAD3F8DB7}" name="Column7393" dataDxfId="9064"/>
    <tableColumn id="7404" xr3:uid="{931AE599-A930-4614-AAE0-C19FCAC31151}" name="Column7394" dataDxfId="9063"/>
    <tableColumn id="7405" xr3:uid="{3EE89520-DC45-4E96-A838-62F965CB70CE}" name="Column7395" dataDxfId="9062"/>
    <tableColumn id="7406" xr3:uid="{53887536-4459-4908-80D6-3330E90ABD53}" name="Column7396" dataDxfId="9061"/>
    <tableColumn id="7407" xr3:uid="{64C163A3-F792-4A2E-AEF7-806BFF944BAC}" name="Column7397" dataDxfId="9060"/>
    <tableColumn id="7408" xr3:uid="{383D56AF-E866-4EEE-B050-62CDA11620DE}" name="Column7398" dataDxfId="9059"/>
    <tableColumn id="7409" xr3:uid="{DFEF5C2D-CCBD-4934-89AC-9AB31BB239E1}" name="Column7399" dataDxfId="9058"/>
    <tableColumn id="7410" xr3:uid="{3B303138-4D46-4500-AB9F-67DF5C369F51}" name="Column7400" dataDxfId="9057"/>
    <tableColumn id="7411" xr3:uid="{566B59F9-2374-4C50-9DE1-F2C3F56E9E1F}" name="Column7401" dataDxfId="9056"/>
    <tableColumn id="7412" xr3:uid="{EBA47601-8825-4500-9EEB-19453A3EC09C}" name="Column7402" dataDxfId="9055"/>
    <tableColumn id="7413" xr3:uid="{1FEAB1D9-D567-4124-86AE-403F6BEA892D}" name="Column7403" dataDxfId="9054"/>
    <tableColumn id="7414" xr3:uid="{8A269562-1CE0-44C4-BF07-D3A9788D133B}" name="Column7404" dataDxfId="9053"/>
    <tableColumn id="7415" xr3:uid="{CD11DC91-F468-4316-BBAC-05E683267917}" name="Column7405" dataDxfId="9052"/>
    <tableColumn id="7416" xr3:uid="{B2B72DE7-8526-4184-B995-8284E335BE2D}" name="Column7406" dataDxfId="9051"/>
    <tableColumn id="7417" xr3:uid="{C895C0A0-7160-4853-B8D4-8620623E6189}" name="Column7407" dataDxfId="9050"/>
    <tableColumn id="7418" xr3:uid="{803DEB8E-B4DD-4D2C-B3E2-61B22BFB4E7C}" name="Column7408" dataDxfId="9049"/>
    <tableColumn id="7419" xr3:uid="{5D97DA28-5980-425A-B035-4A93F0EFECB9}" name="Column7409" dataDxfId="9048"/>
    <tableColumn id="7420" xr3:uid="{87A37F8E-47E7-4FEE-9891-DEBB8EB2D9A4}" name="Column7410" dataDxfId="9047"/>
    <tableColumn id="7421" xr3:uid="{EC45BF80-FDAC-42E4-9D05-942D8D9675A8}" name="Column7411" dataDxfId="9046"/>
    <tableColumn id="7422" xr3:uid="{FFB5B1FD-78DC-4728-966D-9F6C51DEBFBF}" name="Column7412" dataDxfId="9045"/>
    <tableColumn id="7423" xr3:uid="{16D3F076-209E-428A-A76A-7753C428B295}" name="Column7413" dataDxfId="9044"/>
    <tableColumn id="7424" xr3:uid="{DBD16798-BA32-4E1F-A947-C9D86A9238AA}" name="Column7414" dataDxfId="9043"/>
    <tableColumn id="7425" xr3:uid="{035DD59E-A93D-4750-B945-9CE912999E18}" name="Column7415" dataDxfId="9042"/>
    <tableColumn id="7426" xr3:uid="{741BF27E-4650-4DAD-93A3-7F46C1A24FD4}" name="Column7416" dataDxfId="9041"/>
    <tableColumn id="7427" xr3:uid="{3FA07FF1-5337-4A59-A878-F6A0AA301F3F}" name="Column7417" dataDxfId="9040"/>
    <tableColumn id="7428" xr3:uid="{A675FFE9-3F2F-4D27-BDE2-C41161721851}" name="Column7418" dataDxfId="9039"/>
    <tableColumn id="7429" xr3:uid="{B33E75AE-A2E7-4161-A033-0A988905A723}" name="Column7419" dataDxfId="9038"/>
    <tableColumn id="7430" xr3:uid="{FD79C809-1C7D-4312-BCF3-37527BFC2611}" name="Column7420" dataDxfId="9037"/>
    <tableColumn id="7431" xr3:uid="{F4A95650-D40A-4F3A-9687-08D338293B6B}" name="Column7421" dataDxfId="9036"/>
    <tableColumn id="7432" xr3:uid="{0EAE340A-07D2-45C3-ABED-019F7DDC9349}" name="Column7422" dataDxfId="9035"/>
    <tableColumn id="7433" xr3:uid="{3F25B1BB-BEC7-4113-9ECD-12DCB741B436}" name="Column7423" dataDxfId="9034"/>
    <tableColumn id="7434" xr3:uid="{B801341E-8613-464C-911E-20ECE1DE33AD}" name="Column7424" dataDxfId="9033"/>
    <tableColumn id="7435" xr3:uid="{EE23A9D4-4E82-44FD-B994-7C7267A5FE78}" name="Column7425" dataDxfId="9032"/>
    <tableColumn id="7436" xr3:uid="{27C2B64B-E775-4F77-9D65-B230AB235372}" name="Column7426" dataDxfId="9031"/>
    <tableColumn id="7437" xr3:uid="{031F1F92-566E-416D-B9F8-C8F0715FF5F8}" name="Column7427" dataDxfId="9030"/>
    <tableColumn id="7438" xr3:uid="{7619BA5E-9744-4C2F-B362-5F223B7934CB}" name="Column7428" dataDxfId="9029"/>
    <tableColumn id="7439" xr3:uid="{C498B4B3-51C6-4ED4-B305-51F7D50A2E59}" name="Column7429" dataDxfId="9028"/>
    <tableColumn id="7440" xr3:uid="{7A30356F-D11F-4B5B-97F6-153841E9636D}" name="Column7430" dataDxfId="9027"/>
    <tableColumn id="7441" xr3:uid="{F0993195-1E6F-41F9-B8AA-1F018D064678}" name="Column7431" dataDxfId="9026"/>
    <tableColumn id="7442" xr3:uid="{0E3DD3F1-575E-4301-B5C8-BBFE93592FCD}" name="Column7432" dataDxfId="9025"/>
    <tableColumn id="7443" xr3:uid="{168FA80E-3C2B-4B8C-AA8F-7869318DCF76}" name="Column7433" dataDxfId="9024"/>
    <tableColumn id="7444" xr3:uid="{6BB4E0A6-36E6-414E-B158-6F73B7EC60B6}" name="Column7434" dataDxfId="9023"/>
    <tableColumn id="7445" xr3:uid="{A00A8DD2-9D3A-4249-A919-2F29FD5DFD34}" name="Column7435" dataDxfId="9022"/>
    <tableColumn id="7446" xr3:uid="{46BF60DF-2E3A-4591-8F6B-2BD99826B869}" name="Column7436" dataDxfId="9021"/>
    <tableColumn id="7447" xr3:uid="{3239A75A-3953-4BF0-98B3-7505B70FA562}" name="Column7437" dataDxfId="9020"/>
    <tableColumn id="7448" xr3:uid="{79DCF109-D985-47A5-8611-7837266D511C}" name="Column7438" dataDxfId="9019"/>
    <tableColumn id="7449" xr3:uid="{86A6D2D6-50E3-428E-B04E-2F4B9876EF4A}" name="Column7439" dataDxfId="9018"/>
    <tableColumn id="7450" xr3:uid="{7ABEC549-9700-400F-BC3D-2304E6C20C70}" name="Column7440" dataDxfId="9017"/>
    <tableColumn id="7451" xr3:uid="{4CB18C90-5A60-4D06-957D-71122B6BF126}" name="Column7441" dataDxfId="9016"/>
    <tableColumn id="7452" xr3:uid="{F71741A0-D8AC-413E-B566-1A748F534946}" name="Column7442" dataDxfId="9015"/>
    <tableColumn id="7453" xr3:uid="{679E47C1-03A6-4DB3-9893-FBE3D328ABA4}" name="Column7443" dataDxfId="9014"/>
    <tableColumn id="7454" xr3:uid="{D2854EC8-F278-44D5-9D07-5B4C83714E07}" name="Column7444" dataDxfId="9013"/>
    <tableColumn id="7455" xr3:uid="{5444AA87-35C9-4D70-A4AF-E96542396EC5}" name="Column7445" dataDxfId="9012"/>
    <tableColumn id="7456" xr3:uid="{2D154EBD-2E5C-4142-A211-8999F74A24AD}" name="Column7446" dataDxfId="9011"/>
    <tableColumn id="7457" xr3:uid="{4A7DAE70-70FC-450E-B6B2-0969AF5D80FB}" name="Column7447" dataDxfId="9010"/>
    <tableColumn id="7458" xr3:uid="{50E23564-7AD5-4692-BACF-E118DF9CC6DA}" name="Column7448" dataDxfId="9009"/>
    <tableColumn id="7459" xr3:uid="{1CFBB568-31C3-43E5-9170-74349DF32851}" name="Column7449" dataDxfId="9008"/>
    <tableColumn id="7460" xr3:uid="{88A00E15-87DC-4E58-9D25-3395B4506DFE}" name="Column7450" dataDxfId="9007"/>
    <tableColumn id="7461" xr3:uid="{889EA5C0-E91B-49D5-A744-2C51B80263E5}" name="Column7451" dataDxfId="9006"/>
    <tableColumn id="7462" xr3:uid="{B8B988DE-FB29-47D1-888B-BE0930918A95}" name="Column7452" dataDxfId="9005"/>
    <tableColumn id="7463" xr3:uid="{E5677AFA-FD43-44FA-A036-1DACE03AB256}" name="Column7453" dataDxfId="9004"/>
    <tableColumn id="7464" xr3:uid="{D097A606-39E6-40DF-9380-60C5DD3DA223}" name="Column7454" dataDxfId="9003"/>
    <tableColumn id="7465" xr3:uid="{1E5C8033-EAEC-4199-B6B3-194278F6A99B}" name="Column7455" dataDxfId="9002"/>
    <tableColumn id="7466" xr3:uid="{70DBE13B-F0E4-4B6A-9D3D-F55000BFD33E}" name="Column7456" dataDxfId="9001"/>
    <tableColumn id="7467" xr3:uid="{9BBE3EE4-E569-40B3-8AC1-9F7058DD4C35}" name="Column7457" dataDxfId="9000"/>
    <tableColumn id="7468" xr3:uid="{E22B2DD6-FBF4-49AA-A67F-31A1AE479130}" name="Column7458" dataDxfId="8999"/>
    <tableColumn id="7469" xr3:uid="{BF1361EC-0AE2-4732-9BA5-B861FF3B3FBF}" name="Column7459" dataDxfId="8998"/>
    <tableColumn id="7470" xr3:uid="{94C599BF-4551-49D2-AFDC-AD428A916D28}" name="Column7460" dataDxfId="8997"/>
    <tableColumn id="7471" xr3:uid="{D7E81901-7F69-47B1-9934-B08CBF5375E9}" name="Column7461" dataDxfId="8996"/>
    <tableColumn id="7472" xr3:uid="{8D21D959-F980-488D-9677-C12BFFBA9580}" name="Column7462" dataDxfId="8995"/>
    <tableColumn id="7473" xr3:uid="{932390C3-266B-492B-B2AA-A1C8BEE62CF8}" name="Column7463" dataDxfId="8994"/>
    <tableColumn id="7474" xr3:uid="{A717CE5E-4726-4F32-A319-E9709F0B5E60}" name="Column7464" dataDxfId="8993"/>
    <tableColumn id="7475" xr3:uid="{55A70246-FBAD-4AD4-8FF3-8FE8642FF75D}" name="Column7465" dataDxfId="8992"/>
    <tableColumn id="7476" xr3:uid="{67C7A18B-FCF2-4411-827A-9BB32B3E27F6}" name="Column7466" dataDxfId="8991"/>
    <tableColumn id="7477" xr3:uid="{5E9E1B6E-980E-4936-BFC4-3AEEEA62EB2A}" name="Column7467" dataDxfId="8990"/>
    <tableColumn id="7478" xr3:uid="{65325D8C-39B2-438F-9A6A-E21120D8A773}" name="Column7468" dataDxfId="8989"/>
    <tableColumn id="7479" xr3:uid="{D200BE62-BA50-4FA4-8729-221EADBEBA5F}" name="Column7469" dataDxfId="8988"/>
    <tableColumn id="7480" xr3:uid="{21940C63-AE76-4C8E-82B0-02B14190ECCF}" name="Column7470" dataDxfId="8987"/>
    <tableColumn id="7481" xr3:uid="{FEF58549-CFA5-44C2-AF06-DBEC17E1B966}" name="Column7471" dataDxfId="8986"/>
    <tableColumn id="7482" xr3:uid="{7C30BCA0-F476-4091-8CAB-F0C249C914DF}" name="Column7472" dataDxfId="8985"/>
    <tableColumn id="7483" xr3:uid="{267515ED-BA65-4A2F-BC6D-34AB86EFE5A4}" name="Column7473" dataDxfId="8984"/>
    <tableColumn id="7484" xr3:uid="{F486FF86-C4DE-4EF7-A0B5-FF433C39B9AB}" name="Column7474" dataDxfId="8983"/>
    <tableColumn id="7485" xr3:uid="{FEE651E0-3634-4260-BB21-74B3B18B77B1}" name="Column7475" dataDxfId="8982"/>
    <tableColumn id="7486" xr3:uid="{55BBF7FD-694C-46A0-B4C3-04CDB1EB4EE1}" name="Column7476" dataDxfId="8981"/>
    <tableColumn id="7487" xr3:uid="{7D12F709-860C-4319-AC08-B6C67C67EDCC}" name="Column7477" dataDxfId="8980"/>
    <tableColumn id="7488" xr3:uid="{3DF14F4C-96E9-43B9-A6A1-3A9CF06D723C}" name="Column7478" dataDxfId="8979"/>
    <tableColumn id="7489" xr3:uid="{C16B1AF7-CDE8-4248-B98F-E03B468D0D67}" name="Column7479" dataDxfId="8978"/>
    <tableColumn id="7490" xr3:uid="{4CF378E8-51DE-4A7F-A272-4622C9AED634}" name="Column7480" dataDxfId="8977"/>
    <tableColumn id="7491" xr3:uid="{502B7556-901B-434D-984D-38C9BA32F065}" name="Column7481" dataDxfId="8976"/>
    <tableColumn id="7492" xr3:uid="{6D825576-2B97-4578-917B-EA5A6D81021F}" name="Column7482" dataDxfId="8975"/>
    <tableColumn id="7493" xr3:uid="{8269F364-B7B3-47B9-B1A6-4EB2680792C9}" name="Column7483" dataDxfId="8974"/>
    <tableColumn id="7494" xr3:uid="{33F5547A-FCFD-4818-A6EC-107E734ABAF5}" name="Column7484" dataDxfId="8973"/>
    <tableColumn id="7495" xr3:uid="{8FA0A522-B11D-44FF-97FD-24791DA60EFE}" name="Column7485" dataDxfId="8972"/>
    <tableColumn id="7496" xr3:uid="{CA993139-C340-4B8C-976C-BD3655F1943E}" name="Column7486" dataDxfId="8971"/>
    <tableColumn id="7497" xr3:uid="{8D20D3E9-E1B1-4FEA-928E-791D692FB79D}" name="Column7487" dataDxfId="8970"/>
    <tableColumn id="7498" xr3:uid="{8D893C02-DABE-4BE0-9347-AC5334988761}" name="Column7488" dataDxfId="8969"/>
    <tableColumn id="7499" xr3:uid="{ED106C61-56C5-4527-ADFB-2ABC130F1AB3}" name="Column7489" dataDxfId="8968"/>
    <tableColumn id="7500" xr3:uid="{E07883AE-6DA4-4A74-84B8-EDDA85FD7510}" name="Column7490" dataDxfId="8967"/>
    <tableColumn id="7501" xr3:uid="{BDA1BE79-436E-4827-98DE-20D7389C5951}" name="Column7491" dataDxfId="8966"/>
    <tableColumn id="7502" xr3:uid="{1D8CB3D1-86CF-4CDF-A70A-E65B00B64FB7}" name="Column7492" dataDxfId="8965"/>
    <tableColumn id="7503" xr3:uid="{C4952C31-42E4-4486-99FA-788D33C39A23}" name="Column7493" dataDxfId="8964"/>
    <tableColumn id="7504" xr3:uid="{AE3FE00E-8CC9-4BA3-9A27-2E2D82E64C66}" name="Column7494" dataDxfId="8963"/>
    <tableColumn id="7505" xr3:uid="{E0CD0BF2-F238-4F30-8FCA-4565D4626B28}" name="Column7495" dataDxfId="8962"/>
    <tableColumn id="7506" xr3:uid="{9984FC5E-4932-432F-8A51-C52599F8F84F}" name="Column7496" dataDxfId="8961"/>
    <tableColumn id="7507" xr3:uid="{01E352E6-1F27-4540-9D7B-24D77C1E866E}" name="Column7497" dataDxfId="8960"/>
    <tableColumn id="7508" xr3:uid="{7FF95CA5-8A46-43E0-BC65-1E61CFD44208}" name="Column7498" dataDxfId="8959"/>
    <tableColumn id="7509" xr3:uid="{EA56F4A3-6B75-4937-8A17-F4B6D47137D3}" name="Column7499" dataDxfId="8958"/>
    <tableColumn id="7510" xr3:uid="{5C8B9DF2-842C-4D28-B7A5-6B4D30E4175A}" name="Column7500" dataDxfId="8957"/>
    <tableColumn id="7511" xr3:uid="{E1C25938-3519-4FF3-AD1C-F6A407B542CB}" name="Column7501" dataDxfId="8956"/>
    <tableColumn id="7512" xr3:uid="{3370FF30-4322-4A78-9EBF-F6AD298F26AC}" name="Column7502" dataDxfId="8955"/>
    <tableColumn id="7513" xr3:uid="{6B854C3B-D9BD-4E4F-B27E-5AA3A688C512}" name="Column7503" dataDxfId="8954"/>
    <tableColumn id="7514" xr3:uid="{83FA9FA4-52D5-4A7C-8B46-519CE0AE5076}" name="Column7504" dataDxfId="8953"/>
    <tableColumn id="7515" xr3:uid="{9C1E6C18-669C-47A1-A987-64051C828B07}" name="Column7505" dataDxfId="8952"/>
    <tableColumn id="7516" xr3:uid="{395C0B90-6AFD-4605-A3F4-4D7FBE8F3E3C}" name="Column7506" dataDxfId="8951"/>
    <tableColumn id="7517" xr3:uid="{B0AE4A9F-086D-4623-B661-1839E81C6560}" name="Column7507" dataDxfId="8950"/>
    <tableColumn id="7518" xr3:uid="{DB20EADA-3FA7-480B-AC31-87A57A8AA251}" name="Column7508" dataDxfId="8949"/>
    <tableColumn id="7519" xr3:uid="{23673E1F-5241-4547-9DB3-66D024A84A04}" name="Column7509" dataDxfId="8948"/>
    <tableColumn id="7520" xr3:uid="{FA536D1F-0973-448F-8DFB-3CE26EA4CDD2}" name="Column7510" dataDxfId="8947"/>
    <tableColumn id="7521" xr3:uid="{19183A47-6133-4E14-AC27-2FE05407C254}" name="Column7511" dataDxfId="8946"/>
    <tableColumn id="7522" xr3:uid="{D9B86B3E-D3D7-4321-9C19-BEBC8AEB4D4A}" name="Column7512" dataDxfId="8945"/>
    <tableColumn id="7523" xr3:uid="{9C54C016-3876-4EC9-BB72-C4A1AA8A9AA6}" name="Column7513" dataDxfId="8944"/>
    <tableColumn id="7524" xr3:uid="{197DAAC5-094E-4A23-B3A0-F563953F01A7}" name="Column7514" dataDxfId="8943"/>
    <tableColumn id="7525" xr3:uid="{B77B9194-918B-4AE0-B875-1E43B051B7E2}" name="Column7515" dataDxfId="8942"/>
    <tableColumn id="7526" xr3:uid="{580E966C-3F9F-4B03-BB5A-234F12E68149}" name="Column7516" dataDxfId="8941"/>
    <tableColumn id="7527" xr3:uid="{07919FF2-C155-412F-B2E1-EC428F44BB21}" name="Column7517" dataDxfId="8940"/>
    <tableColumn id="7528" xr3:uid="{769661D4-F623-4BD9-9F19-4498BF3187F5}" name="Column7518" dataDxfId="8939"/>
    <tableColumn id="7529" xr3:uid="{59C73284-D43A-4BDD-ADAE-98F5388A3A82}" name="Column7519" dataDxfId="8938"/>
    <tableColumn id="7530" xr3:uid="{90D6E2E3-B74B-4F56-8F20-6A97F568D4E0}" name="Column7520" dataDxfId="8937"/>
    <tableColumn id="7531" xr3:uid="{3A8F40B1-70DE-4705-B739-CF690AF07889}" name="Column7521" dataDxfId="8936"/>
    <tableColumn id="7532" xr3:uid="{84F583CA-5948-47F0-B726-5A56B3E91EB3}" name="Column7522" dataDxfId="8935"/>
    <tableColumn id="7533" xr3:uid="{CABFA340-4ED6-4DBC-9AA8-DE636AA0C750}" name="Column7523" dataDxfId="8934"/>
    <tableColumn id="7534" xr3:uid="{3DCB1E3A-1EF0-4804-B964-5AE64B79781B}" name="Column7524" dataDxfId="8933"/>
    <tableColumn id="7535" xr3:uid="{3944392D-8473-4AEE-9996-8AF98BE8BD70}" name="Column7525" dataDxfId="8932"/>
    <tableColumn id="7536" xr3:uid="{6E167365-260B-4B89-BC4F-18AE771AEF2F}" name="Column7526" dataDxfId="8931"/>
    <tableColumn id="7537" xr3:uid="{111226EB-4E11-4630-B060-57470282871E}" name="Column7527" dataDxfId="8930"/>
    <tableColumn id="7538" xr3:uid="{31E735DA-1D36-40A9-B9AB-38C1577CD8B6}" name="Column7528" dataDxfId="8929"/>
    <tableColumn id="7539" xr3:uid="{F1BAF2FF-A46B-441F-BBE7-BBDED4D1C354}" name="Column7529" dataDxfId="8928"/>
    <tableColumn id="7540" xr3:uid="{9B27616F-6D59-4D78-9A83-492B3F051EB1}" name="Column7530" dataDxfId="8927"/>
    <tableColumn id="7541" xr3:uid="{F425E00D-7CBD-42C9-AD14-B193ED7D61F1}" name="Column7531" dataDxfId="8926"/>
    <tableColumn id="7542" xr3:uid="{5B8BF3DF-E983-47DC-9D6D-6CD73A41C59A}" name="Column7532" dataDxfId="8925"/>
    <tableColumn id="7543" xr3:uid="{DFF27168-8E7A-414C-8928-6B71B44E2E05}" name="Column7533" dataDxfId="8924"/>
    <tableColumn id="7544" xr3:uid="{2059A54B-A81C-49B7-9E25-E494AC8A849F}" name="Column7534" dataDxfId="8923"/>
    <tableColumn id="7545" xr3:uid="{2B19A028-9179-4102-A148-7A5A6E4395AA}" name="Column7535" dataDxfId="8922"/>
    <tableColumn id="7546" xr3:uid="{2DF92C2E-D311-46F6-B2DA-54A1966AAC5F}" name="Column7536" dataDxfId="8921"/>
    <tableColumn id="7547" xr3:uid="{7BAFF2DD-98EA-4E8A-A20B-A75C114DF435}" name="Column7537" dataDxfId="8920"/>
    <tableColumn id="7548" xr3:uid="{8198214E-3E49-47E0-81A3-19CCBACC6404}" name="Column7538" dataDxfId="8919"/>
    <tableColumn id="7549" xr3:uid="{6015B66A-666D-4363-BF5C-735B79DECD69}" name="Column7539" dataDxfId="8918"/>
    <tableColumn id="7550" xr3:uid="{86217E79-EF2F-432F-9319-65DD144970EC}" name="Column7540" dataDxfId="8917"/>
    <tableColumn id="7551" xr3:uid="{A8316D97-F987-41DF-BFE0-149195878F48}" name="Column7541" dataDxfId="8916"/>
    <tableColumn id="7552" xr3:uid="{7869BF67-9374-4DFD-8E0D-BB7096F3BC82}" name="Column7542" dataDxfId="8915"/>
    <tableColumn id="7553" xr3:uid="{7AC44FD5-712A-4008-A73C-8F322CE3C33F}" name="Column7543" dataDxfId="8914"/>
    <tableColumn id="7554" xr3:uid="{AD8459A1-FDCD-46E4-8582-4FE153EB54E9}" name="Column7544" dataDxfId="8913"/>
    <tableColumn id="7555" xr3:uid="{66292183-154F-4C05-B1CE-575AAC538498}" name="Column7545" dataDxfId="8912"/>
    <tableColumn id="7556" xr3:uid="{C52ACBF0-61C3-4084-913C-4A3B60611298}" name="Column7546" dataDxfId="8911"/>
    <tableColumn id="7557" xr3:uid="{58D55725-3A6D-4742-B2B5-AFFB8B6E4061}" name="Column7547" dataDxfId="8910"/>
    <tableColumn id="7558" xr3:uid="{EE436FEF-345F-4519-A3E2-F92C532A538D}" name="Column7548" dataDxfId="8909"/>
    <tableColumn id="7559" xr3:uid="{BA0A1A9F-9F64-4939-BF3C-D433C8222B81}" name="Column7549" dataDxfId="8908"/>
    <tableColumn id="7560" xr3:uid="{1CFB25D1-0CC9-4D72-AF1D-8972B9B06BEF}" name="Column7550" dataDxfId="8907"/>
    <tableColumn id="7561" xr3:uid="{E053D61F-C28D-4FB5-AA8F-3FCF26A6B9D9}" name="Column7551" dataDxfId="8906"/>
    <tableColumn id="7562" xr3:uid="{EF34C7C0-5EAD-4ED6-935A-41C7CF15FBD4}" name="Column7552" dataDxfId="8905"/>
    <tableColumn id="7563" xr3:uid="{11B15402-FC04-472A-AD47-02F8BC905702}" name="Column7553" dataDxfId="8904"/>
    <tableColumn id="7564" xr3:uid="{C9E5CBD4-1B63-4A00-8838-7D55AC6D1E4B}" name="Column7554" dataDxfId="8903"/>
    <tableColumn id="7565" xr3:uid="{07A9011B-506E-4372-B71C-4EC987316AB5}" name="Column7555" dataDxfId="8902"/>
    <tableColumn id="7566" xr3:uid="{D8DA5CA3-DC09-4031-8147-6A807118739C}" name="Column7556" dataDxfId="8901"/>
    <tableColumn id="7567" xr3:uid="{CD83CAC3-3592-49E7-9C12-B3745D4EAF87}" name="Column7557" dataDxfId="8900"/>
    <tableColumn id="7568" xr3:uid="{CAE12147-C652-4373-BC27-6D6113D633C4}" name="Column7558" dataDxfId="8899"/>
    <tableColumn id="7569" xr3:uid="{F2040165-71C0-4F3E-9A40-B857E7B8C1A8}" name="Column7559" dataDxfId="8898"/>
    <tableColumn id="7570" xr3:uid="{D9E90E3E-37E1-4C38-92BB-F0C0C01B11C9}" name="Column7560" dataDxfId="8897"/>
    <tableColumn id="7571" xr3:uid="{16BF65A2-E8B2-4DC3-9C84-4793ADD4E86D}" name="Column7561" dataDxfId="8896"/>
    <tableColumn id="7572" xr3:uid="{4FB2B1F8-1F90-42EE-9C9F-1D683E80CD01}" name="Column7562" dataDxfId="8895"/>
    <tableColumn id="7573" xr3:uid="{E693B9CD-165B-46DC-9A8F-54A85A051B85}" name="Column7563" dataDxfId="8894"/>
    <tableColumn id="7574" xr3:uid="{038634E8-4A7F-4448-93CC-913CE6051140}" name="Column7564" dataDxfId="8893"/>
    <tableColumn id="7575" xr3:uid="{8FCDA939-BA59-42A5-B9D6-018D2EEDF54C}" name="Column7565" dataDxfId="8892"/>
    <tableColumn id="7576" xr3:uid="{BB5E2681-96FF-4EB2-8184-4E921189F952}" name="Column7566" dataDxfId="8891"/>
    <tableColumn id="7577" xr3:uid="{CDF8B5A1-7A9B-4E67-A2FF-18CE5E4D0E4A}" name="Column7567" dataDxfId="8890"/>
    <tableColumn id="7578" xr3:uid="{E9EC01D8-BE1B-4EA9-8D44-3B9952A428D3}" name="Column7568" dataDxfId="8889"/>
    <tableColumn id="7579" xr3:uid="{BB876286-55B9-4FAB-91B6-A120E0C9691D}" name="Column7569" dataDxfId="8888"/>
    <tableColumn id="7580" xr3:uid="{88E46277-B01C-437D-BC33-B053294DAEE6}" name="Column7570" dataDxfId="8887"/>
    <tableColumn id="7581" xr3:uid="{AA228F73-196F-4E51-BC8C-4959542A9FF1}" name="Column7571" dataDxfId="8886"/>
    <tableColumn id="7582" xr3:uid="{B29B4D6F-BF84-459A-8994-D3885127F015}" name="Column7572" dataDxfId="8885"/>
    <tableColumn id="7583" xr3:uid="{CE9AF1FF-0455-4CE2-8249-F8C0410DB2F8}" name="Column7573" dataDxfId="8884"/>
    <tableColumn id="7584" xr3:uid="{5BF991F6-0D1E-440B-90F6-A4AC39827238}" name="Column7574" dataDxfId="8883"/>
    <tableColumn id="7585" xr3:uid="{28276088-914F-4F98-B6D3-585D21D98380}" name="Column7575" dataDxfId="8882"/>
    <tableColumn id="7586" xr3:uid="{50A61895-F40C-4BA9-9ACC-6FD8D671B4F4}" name="Column7576" dataDxfId="8881"/>
    <tableColumn id="7587" xr3:uid="{09B479AF-5E88-43A2-8A02-A6753DDE39BF}" name="Column7577" dataDxfId="8880"/>
    <tableColumn id="7588" xr3:uid="{48A24752-E9F2-42DC-91FD-F000130FB474}" name="Column7578" dataDxfId="8879"/>
    <tableColumn id="7589" xr3:uid="{7CDBF3DD-846B-47B5-A79C-3F630C9B4739}" name="Column7579" dataDxfId="8878"/>
    <tableColumn id="7590" xr3:uid="{1351A649-213C-46CA-9B0F-240F540C117B}" name="Column7580" dataDxfId="8877"/>
    <tableColumn id="7591" xr3:uid="{469CB782-B6A3-44D7-87E3-5D732AD94F60}" name="Column7581" dataDxfId="8876"/>
    <tableColumn id="7592" xr3:uid="{025DFDA2-AE1F-4BE7-94AD-594E2BAA7019}" name="Column7582" dataDxfId="8875"/>
    <tableColumn id="7593" xr3:uid="{0FB12DEA-4128-4B14-A92E-FD5A6BF84BAF}" name="Column7583" dataDxfId="8874"/>
    <tableColumn id="7594" xr3:uid="{3E125653-DFC4-48F2-9780-0B0FDC0CF6F1}" name="Column7584" dataDxfId="8873"/>
    <tableColumn id="7595" xr3:uid="{D71A2B73-5E09-4D6B-BAE1-E812D21B5ADC}" name="Column7585" dataDxfId="8872"/>
    <tableColumn id="7596" xr3:uid="{8151BB5C-351E-4E6C-AEE9-5D04440A312E}" name="Column7586" dataDxfId="8871"/>
    <tableColumn id="7597" xr3:uid="{32B269AC-6013-42FE-83FF-316FA6E3CA3C}" name="Column7587" dataDxfId="8870"/>
    <tableColumn id="7598" xr3:uid="{4DBC7D8F-DCC5-4015-9418-8557BFA6764E}" name="Column7588" dataDxfId="8869"/>
    <tableColumn id="7599" xr3:uid="{07215C6F-DA56-49E6-BB17-B3274F99FE12}" name="Column7589" dataDxfId="8868"/>
    <tableColumn id="7600" xr3:uid="{6136609D-C45C-47A3-970C-A8CBE9E3988B}" name="Column7590" dataDxfId="8867"/>
    <tableColumn id="7601" xr3:uid="{78A67250-9F8A-4148-AAD0-E54FED20850B}" name="Column7591" dataDxfId="8866"/>
    <tableColumn id="7602" xr3:uid="{8739C7B0-3EC3-448B-9926-DAF844C14E09}" name="Column7592" dataDxfId="8865"/>
    <tableColumn id="7603" xr3:uid="{0C14AE12-349C-44B9-AAAF-BCF8316A2DC9}" name="Column7593" dataDxfId="8864"/>
    <tableColumn id="7604" xr3:uid="{672A0EC5-00D4-4102-921D-49004B4BFF0D}" name="Column7594" dataDxfId="8863"/>
    <tableColumn id="7605" xr3:uid="{DC0F5802-91B6-4300-8097-8E791A124829}" name="Column7595" dataDxfId="8862"/>
    <tableColumn id="7606" xr3:uid="{AA4D13B9-D70E-42EC-99A1-25836C673768}" name="Column7596" dataDxfId="8861"/>
    <tableColumn id="7607" xr3:uid="{E2DF085B-050A-4E97-ABD3-ED03F9EE0BCA}" name="Column7597" dataDxfId="8860"/>
    <tableColumn id="7608" xr3:uid="{EE2D93A7-C6CC-46FF-8ED0-19F07FED6F4B}" name="Column7598" dataDxfId="8859"/>
    <tableColumn id="7609" xr3:uid="{0F983FBF-913C-4DB8-92D1-6213A542D742}" name="Column7599" dataDxfId="8858"/>
    <tableColumn id="7610" xr3:uid="{7C15E1E1-4EF2-4BAA-833F-74D489C990BD}" name="Column7600" dataDxfId="8857"/>
    <tableColumn id="7611" xr3:uid="{781AED55-2C02-4C36-BC9B-E7F713127032}" name="Column7601" dataDxfId="8856"/>
    <tableColumn id="7612" xr3:uid="{53A35BA0-4FF5-4F2D-9273-F8154B812A79}" name="Column7602" dataDxfId="8855"/>
    <tableColumn id="7613" xr3:uid="{0CA02CA6-3FA8-432C-87C8-257719AB8977}" name="Column7603" dataDxfId="8854"/>
    <tableColumn id="7614" xr3:uid="{0DD72563-2F58-4B62-A7A3-654D23641F67}" name="Column7604" dataDxfId="8853"/>
    <tableColumn id="7615" xr3:uid="{60423CD6-56EA-4027-8FBE-3404E2D8E4E9}" name="Column7605" dataDxfId="8852"/>
    <tableColumn id="7616" xr3:uid="{FD49EAE6-32BE-487F-A0F2-4F646F092823}" name="Column7606" dataDxfId="8851"/>
    <tableColumn id="7617" xr3:uid="{053F6F19-F352-4C83-9D45-F16784746062}" name="Column7607" dataDxfId="8850"/>
    <tableColumn id="7618" xr3:uid="{DC733E11-FD38-4519-8574-C175C75F0E79}" name="Column7608" dataDxfId="8849"/>
    <tableColumn id="7619" xr3:uid="{046102FD-0D75-44AA-9DA6-6A3FF1F6512F}" name="Column7609" dataDxfId="8848"/>
    <tableColumn id="7620" xr3:uid="{8505271D-6D2F-44EF-82A7-6C3DC062EE1A}" name="Column7610" dataDxfId="8847"/>
    <tableColumn id="7621" xr3:uid="{EEA3B3EA-D640-4B38-BF90-B2FCE8321945}" name="Column7611" dataDxfId="8846"/>
    <tableColumn id="7622" xr3:uid="{A3A36ABA-08C4-4D92-8D49-85A3817C2D19}" name="Column7612" dataDxfId="8845"/>
    <tableColumn id="7623" xr3:uid="{A5F37DBC-A9BB-4971-B50B-C3D0E787CA88}" name="Column7613" dataDxfId="8844"/>
    <tableColumn id="7624" xr3:uid="{E72046C5-52E3-416F-BFEE-FEF85A579C93}" name="Column7614" dataDxfId="8843"/>
    <tableColumn id="7625" xr3:uid="{6F9B0F37-D3B3-4398-B8ED-2DEC759409FB}" name="Column7615" dataDxfId="8842"/>
    <tableColumn id="7626" xr3:uid="{4D35079A-253A-46ED-8D14-0FDBFD5A1B40}" name="Column7616" dataDxfId="8841"/>
    <tableColumn id="7627" xr3:uid="{6314FE33-DC4F-41AE-9C9C-5BB60E7FF455}" name="Column7617" dataDxfId="8840"/>
    <tableColumn id="7628" xr3:uid="{6F2CAFAE-9261-4154-9CB0-081DD8A08553}" name="Column7618" dataDxfId="8839"/>
    <tableColumn id="7629" xr3:uid="{4481A1BF-B7C0-424C-8935-7022B925CD46}" name="Column7619" dataDxfId="8838"/>
    <tableColumn id="7630" xr3:uid="{4AB5D6E4-645B-482A-A9EF-158F8AC210F6}" name="Column7620" dataDxfId="8837"/>
    <tableColumn id="7631" xr3:uid="{5023D6A0-EA0E-4825-942E-601882F5D825}" name="Column7621" dataDxfId="8836"/>
    <tableColumn id="7632" xr3:uid="{3180147B-850D-4EFD-93BE-6C395E21354B}" name="Column7622" dataDxfId="8835"/>
    <tableColumn id="7633" xr3:uid="{6E73FDFE-9A50-4FE3-B378-75DABF30C3CE}" name="Column7623" dataDxfId="8834"/>
    <tableColumn id="7634" xr3:uid="{C598AA6D-52D2-42ED-BC86-ABA09DDD3ADB}" name="Column7624" dataDxfId="8833"/>
    <tableColumn id="7635" xr3:uid="{F61DFCA2-4D96-4888-B48A-1D569BE7F081}" name="Column7625" dataDxfId="8832"/>
    <tableColumn id="7636" xr3:uid="{729139CB-7D54-4707-B0D2-9D3F1FEAC8EC}" name="Column7626" dataDxfId="8831"/>
    <tableColumn id="7637" xr3:uid="{64893079-2B0B-4485-BA0F-8A12BE8254C9}" name="Column7627" dataDxfId="8830"/>
    <tableColumn id="7638" xr3:uid="{1ED78FE5-EB09-4D31-A743-475C4F984484}" name="Column7628" dataDxfId="8829"/>
    <tableColumn id="7639" xr3:uid="{8B8F2C20-BE37-409F-B6DF-7398F727FD3A}" name="Column7629" dataDxfId="8828"/>
    <tableColumn id="7640" xr3:uid="{C849B832-FFEE-4A1B-93E7-AA26C6551CF8}" name="Column7630" dataDxfId="8827"/>
    <tableColumn id="7641" xr3:uid="{D6A68A9F-7FB3-4120-83CF-DDFED25CA593}" name="Column7631" dataDxfId="8826"/>
    <tableColumn id="7642" xr3:uid="{2E9B8F17-FF50-4864-9BD4-9081937DF1EA}" name="Column7632" dataDxfId="8825"/>
    <tableColumn id="7643" xr3:uid="{90820C4B-FFFA-4470-8FCB-EF09E8AE4A69}" name="Column7633" dataDxfId="8824"/>
    <tableColumn id="7644" xr3:uid="{AA0E8670-CEF4-41D4-A90F-294DE055D4FB}" name="Column7634" dataDxfId="8823"/>
    <tableColumn id="7645" xr3:uid="{1B368B3E-B4F7-4283-BCE7-D1BD4C4C763F}" name="Column7635" dataDxfId="8822"/>
    <tableColumn id="7646" xr3:uid="{8C2C212A-C670-4355-97B8-19DFD7644F23}" name="Column7636" dataDxfId="8821"/>
    <tableColumn id="7647" xr3:uid="{F7B5D880-5E44-4E3D-BEC7-77AE475D765A}" name="Column7637" dataDxfId="8820"/>
    <tableColumn id="7648" xr3:uid="{E4E35320-FF6E-4519-96C8-C9F190A3D816}" name="Column7638" dataDxfId="8819"/>
    <tableColumn id="7649" xr3:uid="{A463B29A-E4B6-4D54-9D85-29A9F71F6786}" name="Column7639" dataDxfId="8818"/>
    <tableColumn id="7650" xr3:uid="{342E6855-4FAB-4A7B-B418-B5319295CD70}" name="Column7640" dataDxfId="8817"/>
    <tableColumn id="7651" xr3:uid="{B4BDAFE5-050D-49C4-8A10-8847B4871444}" name="Column7641" dataDxfId="8816"/>
    <tableColumn id="7652" xr3:uid="{55B8E9DC-D113-48CE-A244-D4DD2D29ACD9}" name="Column7642" dataDxfId="8815"/>
    <tableColumn id="7653" xr3:uid="{62278F47-EBCF-467B-9920-70987E74D50E}" name="Column7643" dataDxfId="8814"/>
    <tableColumn id="7654" xr3:uid="{3DF0CBD8-2C8C-4992-8DF6-38330C229477}" name="Column7644" dataDxfId="8813"/>
    <tableColumn id="7655" xr3:uid="{7F1DEC2E-E004-4B8F-8599-8215834B4207}" name="Column7645" dataDxfId="8812"/>
    <tableColumn id="7656" xr3:uid="{C67F0853-7322-4073-9976-59928330B309}" name="Column7646" dataDxfId="8811"/>
    <tableColumn id="7657" xr3:uid="{98640F4E-A627-46F9-AF48-B6086D1CE9EE}" name="Column7647" dataDxfId="8810"/>
    <tableColumn id="7658" xr3:uid="{5319FF11-B2A9-412D-8B7F-2D7D903E2CB3}" name="Column7648" dataDxfId="8809"/>
    <tableColumn id="7659" xr3:uid="{29C2A25C-5365-4722-B2F9-2D61E980415C}" name="Column7649" dataDxfId="8808"/>
    <tableColumn id="7660" xr3:uid="{803EE394-A01F-4424-A7A3-ACA4CB351584}" name="Column7650" dataDxfId="8807"/>
    <tableColumn id="7661" xr3:uid="{D4AF0F54-96EF-46AE-8BF6-3A514ACAA4F1}" name="Column7651" dataDxfId="8806"/>
    <tableColumn id="7662" xr3:uid="{9C855324-E2D0-4001-B19E-D8E5FBE725FB}" name="Column7652" dataDxfId="8805"/>
    <tableColumn id="7663" xr3:uid="{4731B644-94BE-4FF2-848A-6E1BCB6A0266}" name="Column7653" dataDxfId="8804"/>
    <tableColumn id="7664" xr3:uid="{FCF3678B-6368-4684-9E6F-B6B0DAAF9C05}" name="Column7654" dataDxfId="8803"/>
    <tableColumn id="7665" xr3:uid="{27D136D1-B494-49ED-98A1-F46A578DFB90}" name="Column7655" dataDxfId="8802"/>
    <tableColumn id="7666" xr3:uid="{C47E38E5-2DBF-4E36-9C13-91DFEC26E5A3}" name="Column7656" dataDxfId="8801"/>
    <tableColumn id="7667" xr3:uid="{3F5B6E6B-4559-48DC-9980-FDEC6A4D449E}" name="Column7657" dataDxfId="8800"/>
    <tableColumn id="7668" xr3:uid="{F2C746AA-DE1E-4AFE-899D-DEA9B4F6C235}" name="Column7658" dataDxfId="8799"/>
    <tableColumn id="7669" xr3:uid="{3D184533-A0CC-4C70-8886-62C6E62A87AA}" name="Column7659" dataDxfId="8798"/>
    <tableColumn id="7670" xr3:uid="{62D33B9A-A289-48F5-AD80-68F4BC96FB9A}" name="Column7660" dataDxfId="8797"/>
    <tableColumn id="7671" xr3:uid="{FBB2642A-1041-43C6-9255-3B52FA018469}" name="Column7661" dataDxfId="8796"/>
    <tableColumn id="7672" xr3:uid="{8F4BFEE7-80B7-4096-8A09-89566E0BCF42}" name="Column7662" dataDxfId="8795"/>
    <tableColumn id="7673" xr3:uid="{87B374FA-442D-43B1-AABE-300798509933}" name="Column7663" dataDxfId="8794"/>
    <tableColumn id="7674" xr3:uid="{9A837F21-88AA-431F-A26A-896552DEE4ED}" name="Column7664" dataDxfId="8793"/>
    <tableColumn id="7675" xr3:uid="{21E2F584-D1F1-4F11-97AB-3C336EAF8D79}" name="Column7665" dataDxfId="8792"/>
    <tableColumn id="7676" xr3:uid="{2C67AD4C-D194-4F0A-AC68-50EDF45E86A4}" name="Column7666" dataDxfId="8791"/>
    <tableColumn id="7677" xr3:uid="{76149AB0-1AED-46EC-9798-45B757B63244}" name="Column7667" dataDxfId="8790"/>
    <tableColumn id="7678" xr3:uid="{E5299137-EB68-416E-954E-8B55EFEA24D7}" name="Column7668" dataDxfId="8789"/>
    <tableColumn id="7679" xr3:uid="{D40652CE-E921-4A60-B388-6D5DCE2AE4A3}" name="Column7669" dataDxfId="8788"/>
    <tableColumn id="7680" xr3:uid="{8DD3D519-8BB6-4BE2-9125-06368E2DFEB5}" name="Column7670" dataDxfId="8787"/>
    <tableColumn id="7681" xr3:uid="{A822D3BC-53DF-4640-9F84-2CB91E923B4A}" name="Column7671" dataDxfId="8786"/>
    <tableColumn id="7682" xr3:uid="{6641EC5C-691E-4765-BB76-7AF301121633}" name="Column7672" dataDxfId="8785"/>
    <tableColumn id="7683" xr3:uid="{93A25D50-112C-48C6-B9F8-C1A2BE4E8160}" name="Column7673" dataDxfId="8784"/>
    <tableColumn id="7684" xr3:uid="{1A9D4F7A-BD61-4453-98E4-82E683B70E3D}" name="Column7674" dataDxfId="8783"/>
    <tableColumn id="7685" xr3:uid="{DA6C0899-5648-45AA-87CC-74F846DBE189}" name="Column7675" dataDxfId="8782"/>
    <tableColumn id="7686" xr3:uid="{CD041354-29BC-43A5-8AC6-4A3BFD2FD13F}" name="Column7676" dataDxfId="8781"/>
    <tableColumn id="7687" xr3:uid="{D62FA67A-7ED2-4A8D-9554-A2DD238891A3}" name="Column7677" dataDxfId="8780"/>
    <tableColumn id="7688" xr3:uid="{159E2BB4-CFB0-4F5E-A461-30E8B54885AB}" name="Column7678" dataDxfId="8779"/>
    <tableColumn id="7689" xr3:uid="{DA71A057-7812-4CF5-8835-014FE222AAF3}" name="Column7679" dataDxfId="8778"/>
    <tableColumn id="7690" xr3:uid="{FE05F1C2-1836-4DE8-ABCF-4E5352F91A44}" name="Column7680" dataDxfId="8777"/>
    <tableColumn id="7691" xr3:uid="{BE69E7AA-E850-4805-9A0F-44A0490E4006}" name="Column7681" dataDxfId="8776"/>
    <tableColumn id="7692" xr3:uid="{ED6EFCF4-8F61-411E-9D58-FB38693277EF}" name="Column7682" dataDxfId="8775"/>
    <tableColumn id="7693" xr3:uid="{F1F83319-5489-4792-A443-6200D1D0A27D}" name="Column7683" dataDxfId="8774"/>
    <tableColumn id="7694" xr3:uid="{CAD8C131-23AE-432E-B55F-4CEB18926700}" name="Column7684" dataDxfId="8773"/>
    <tableColumn id="7695" xr3:uid="{4A9B95B2-087D-4CC5-8CB3-0D3EBD546F24}" name="Column7685" dataDxfId="8772"/>
    <tableColumn id="7696" xr3:uid="{F528128A-5844-49E5-A1F3-6A973D8BC687}" name="Column7686" dataDxfId="8771"/>
    <tableColumn id="7697" xr3:uid="{0E9B1E44-27E8-4D5E-8D75-EA505C4D3A4D}" name="Column7687" dataDxfId="8770"/>
    <tableColumn id="7698" xr3:uid="{30BF3EE2-BEC8-47A0-9BF7-6346B7069CF3}" name="Column7688" dataDxfId="8769"/>
    <tableColumn id="7699" xr3:uid="{D26F53FF-8584-4BC4-99E8-E17A83FAA287}" name="Column7689" dataDxfId="8768"/>
    <tableColumn id="7700" xr3:uid="{82A7927A-951A-4E02-ADDA-95637632651F}" name="Column7690" dataDxfId="8767"/>
    <tableColumn id="7701" xr3:uid="{DC5E2CC1-C6FC-490A-A546-7A9D18DB1ADC}" name="Column7691" dataDxfId="8766"/>
    <tableColumn id="7702" xr3:uid="{650A3A0E-5665-42B5-9993-02BE746FB96F}" name="Column7692" dataDxfId="8765"/>
    <tableColumn id="7703" xr3:uid="{615EDA67-5C20-4B3A-B7FD-05CE2781C8ED}" name="Column7693" dataDxfId="8764"/>
    <tableColumn id="7704" xr3:uid="{C21CE88A-4899-47EE-A8F6-CB64D636E73B}" name="Column7694" dataDxfId="8763"/>
    <tableColumn id="7705" xr3:uid="{C2959F9D-4E03-45D8-B67E-390A3B289005}" name="Column7695" dataDxfId="8762"/>
    <tableColumn id="7706" xr3:uid="{1162E5BE-795B-494A-9B05-B7F1E6E3835E}" name="Column7696" dataDxfId="8761"/>
    <tableColumn id="7707" xr3:uid="{406625B5-7B7F-47DB-AD50-24784731AC27}" name="Column7697" dataDxfId="8760"/>
    <tableColumn id="7708" xr3:uid="{30F5426E-72FE-46B5-A0C0-89A2B8A80132}" name="Column7698" dataDxfId="8759"/>
    <tableColumn id="7709" xr3:uid="{A48DB412-C64B-4EDB-9461-A6E7A2D2A194}" name="Column7699" dataDxfId="8758"/>
    <tableColumn id="7710" xr3:uid="{5FF62FD2-3E55-4FF4-9EE4-5FEEDF9009CB}" name="Column7700" dataDxfId="8757"/>
    <tableColumn id="7711" xr3:uid="{B6977343-FD01-492A-ACF7-EDA736293587}" name="Column7701" dataDxfId="8756"/>
    <tableColumn id="7712" xr3:uid="{4F78CEB3-0EE9-4E6B-BE90-EFF42503A1B6}" name="Column7702" dataDxfId="8755"/>
    <tableColumn id="7713" xr3:uid="{C87E0189-58DD-4D10-A100-C8F04B727F21}" name="Column7703" dataDxfId="8754"/>
    <tableColumn id="7714" xr3:uid="{5FE6C147-1D1C-4727-B8EF-3036690B8C08}" name="Column7704" dataDxfId="8753"/>
    <tableColumn id="7715" xr3:uid="{5FB4E434-500D-44D2-BB7C-3E1CDBD6E64F}" name="Column7705" dataDxfId="8752"/>
    <tableColumn id="7716" xr3:uid="{11B9B036-A6DA-42CF-9FE2-AE243D6B3395}" name="Column7706" dataDxfId="8751"/>
    <tableColumn id="7717" xr3:uid="{1C9520F3-F53A-4602-AF20-0C9C95F1723F}" name="Column7707" dataDxfId="8750"/>
    <tableColumn id="7718" xr3:uid="{6F38E7F1-3BB9-40E0-9448-77A5489E9E65}" name="Column7708" dataDxfId="8749"/>
    <tableColumn id="7719" xr3:uid="{06782B15-67F1-489C-A368-68DF82F18907}" name="Column7709" dataDxfId="8748"/>
    <tableColumn id="7720" xr3:uid="{CA9DF750-A601-4B7B-B5BB-04E8E1293120}" name="Column7710" dataDxfId="8747"/>
    <tableColumn id="7721" xr3:uid="{BD9D1A36-D572-41E9-882E-452B9F7E61DB}" name="Column7711" dataDxfId="8746"/>
    <tableColumn id="7722" xr3:uid="{A3D81294-978C-40BE-AF39-69DCD17838F0}" name="Column7712" dataDxfId="8745"/>
    <tableColumn id="7723" xr3:uid="{CD425A98-5FF6-41E8-A742-ADE46E08DE91}" name="Column7713" dataDxfId="8744"/>
    <tableColumn id="7724" xr3:uid="{969D1217-0EDC-40FA-8E76-854034F5B4A5}" name="Column7714" dataDxfId="8743"/>
    <tableColumn id="7725" xr3:uid="{C28056F0-A804-4708-B9F7-58E9E94A2A3B}" name="Column7715" dataDxfId="8742"/>
    <tableColumn id="7726" xr3:uid="{64FF3227-30D2-4B96-9F6E-0558DD65E4F7}" name="Column7716" dataDxfId="8741"/>
    <tableColumn id="7727" xr3:uid="{42DB5547-7159-44EC-8E6F-35D5DAA58594}" name="Column7717" dataDxfId="8740"/>
    <tableColumn id="7728" xr3:uid="{DDF8AAB0-1821-492B-848C-8BA300E63831}" name="Column7718" dataDxfId="8739"/>
    <tableColumn id="7729" xr3:uid="{D86F8134-2A2D-4CA4-811F-245970CA0A17}" name="Column7719" dataDxfId="8738"/>
    <tableColumn id="7730" xr3:uid="{6E60639C-BEF2-4D7F-BA61-50570BDCC66A}" name="Column7720" dataDxfId="8737"/>
    <tableColumn id="7731" xr3:uid="{D35A192B-EB41-46EB-95B8-1E5D9C3F825F}" name="Column7721" dataDxfId="8736"/>
    <tableColumn id="7732" xr3:uid="{6D93A7B2-0067-4C0E-8A15-2594D9C0645B}" name="Column7722" dataDxfId="8735"/>
    <tableColumn id="7733" xr3:uid="{30E50E2A-E1BA-493C-A757-0AA88B065553}" name="Column7723" dataDxfId="8734"/>
    <tableColumn id="7734" xr3:uid="{B930E946-718C-450A-9C23-B522EE12C04B}" name="Column7724" dataDxfId="8733"/>
    <tableColumn id="7735" xr3:uid="{B88979FF-4DB5-4B79-8998-7164D45328E1}" name="Column7725" dataDxfId="8732"/>
    <tableColumn id="7736" xr3:uid="{824485CA-2691-4172-9360-928165157C1C}" name="Column7726" dataDxfId="8731"/>
    <tableColumn id="7737" xr3:uid="{771EF6F5-0FE3-41D2-BD4A-FC4DD6F285A8}" name="Column7727" dataDxfId="8730"/>
    <tableColumn id="7738" xr3:uid="{27BA06BE-BD90-4239-91FE-CFB0C1DBCDEF}" name="Column7728" dataDxfId="8729"/>
    <tableColumn id="7739" xr3:uid="{4707BEBE-A0D7-485E-B102-7F4029C0AA16}" name="Column7729" dataDxfId="8728"/>
    <tableColumn id="7740" xr3:uid="{BB61B010-F975-4470-83EC-2BC2060A67DC}" name="Column7730" dataDxfId="8727"/>
    <tableColumn id="7741" xr3:uid="{B4FFAE46-0929-417A-83B2-FCEDEFE47D7E}" name="Column7731" dataDxfId="8726"/>
    <tableColumn id="7742" xr3:uid="{41CE3C4C-E2DB-4815-B6A5-63461F68AA42}" name="Column7732" dataDxfId="8725"/>
    <tableColumn id="7743" xr3:uid="{10C68ED5-30E8-446F-9E28-C7EC3D4E2FA8}" name="Column7733" dataDxfId="8724"/>
    <tableColumn id="7744" xr3:uid="{3AF69B99-3AAC-4C54-AAF3-6F7B2D3AB7EF}" name="Column7734" dataDxfId="8723"/>
    <tableColumn id="7745" xr3:uid="{D6E52B47-DA29-46F2-B61D-6D5031E31315}" name="Column7735" dataDxfId="8722"/>
    <tableColumn id="7746" xr3:uid="{488CF93E-4917-47E4-96BA-9A59C530F307}" name="Column7736" dataDxfId="8721"/>
    <tableColumn id="7747" xr3:uid="{56939277-3297-4920-97A0-301F62776B04}" name="Column7737" dataDxfId="8720"/>
    <tableColumn id="7748" xr3:uid="{C15AA288-F5B9-4484-B6EE-B7B0257DF3C3}" name="Column7738" dataDxfId="8719"/>
    <tableColumn id="7749" xr3:uid="{48641B32-76AA-46D0-A712-1E2E51E346D3}" name="Column7739" dataDxfId="8718"/>
    <tableColumn id="7750" xr3:uid="{3BFD2D72-27B8-4F2C-B424-5A08A92FE4D7}" name="Column7740" dataDxfId="8717"/>
    <tableColumn id="7751" xr3:uid="{05230E81-DA73-46BA-92AD-CB355B30F9FC}" name="Column7741" dataDxfId="8716"/>
    <tableColumn id="7752" xr3:uid="{CD0AFE98-16EF-405C-80CE-C8E8A69501F4}" name="Column7742" dataDxfId="8715"/>
    <tableColumn id="7753" xr3:uid="{558BEC9A-8818-4FDE-822D-2EE4F5CA0DEA}" name="Column7743" dataDxfId="8714"/>
    <tableColumn id="7754" xr3:uid="{4ED50BF8-1651-4321-846E-510857172FE1}" name="Column7744" dataDxfId="8713"/>
    <tableColumn id="7755" xr3:uid="{1925E718-2AA9-4E71-A7B8-FE7158F69771}" name="Column7745" dataDxfId="8712"/>
    <tableColumn id="7756" xr3:uid="{F11AD461-9AEB-4552-A1DA-1E2B9C053251}" name="Column7746" dataDxfId="8711"/>
    <tableColumn id="7757" xr3:uid="{17637281-0A00-4A4E-AC1D-5286985FB58F}" name="Column7747" dataDxfId="8710"/>
    <tableColumn id="7758" xr3:uid="{5E7A9AC3-096A-41BF-B152-E7FCDD2ED29F}" name="Column7748" dataDxfId="8709"/>
    <tableColumn id="7759" xr3:uid="{B72890E2-8E3D-43DD-ABBE-4061B003877C}" name="Column7749" dataDxfId="8708"/>
    <tableColumn id="7760" xr3:uid="{8C07E0EE-616D-41DD-9213-FE1DD2ABCE0B}" name="Column7750" dataDxfId="8707"/>
    <tableColumn id="7761" xr3:uid="{5C748127-A7ED-45A6-9350-FBFCF5A3D1EB}" name="Column7751" dataDxfId="8706"/>
    <tableColumn id="7762" xr3:uid="{4A800D7E-1AE8-4788-ACBE-3DE737E17820}" name="Column7752" dataDxfId="8705"/>
    <tableColumn id="7763" xr3:uid="{A06B3FC4-8711-4916-87B8-2BC480126AA7}" name="Column7753" dataDxfId="8704"/>
    <tableColumn id="7764" xr3:uid="{ACF6F735-BF03-4499-8D7D-0419B31A7FAD}" name="Column7754" dataDxfId="8703"/>
    <tableColumn id="7765" xr3:uid="{A9621609-0D34-4447-8D62-FE46D9789371}" name="Column7755" dataDxfId="8702"/>
    <tableColumn id="7766" xr3:uid="{77D40179-CBC6-4F46-AF47-B3ADA4A03631}" name="Column7756" dataDxfId="8701"/>
    <tableColumn id="7767" xr3:uid="{7248ACD9-A2D4-40B6-94C1-AD9DB8AC041F}" name="Column7757" dataDxfId="8700"/>
    <tableColumn id="7768" xr3:uid="{8F83A6CC-0B1C-47AD-9A5B-EA92E4E0F001}" name="Column7758" dataDxfId="8699"/>
    <tableColumn id="7769" xr3:uid="{7F3190E6-29FE-4B0B-835B-61FE0AF87D5A}" name="Column7759" dataDxfId="8698"/>
    <tableColumn id="7770" xr3:uid="{E7C948D3-59F9-427A-B4F9-15941FF97F8E}" name="Column7760" dataDxfId="8697"/>
    <tableColumn id="7771" xr3:uid="{7DE80DB1-BEFF-4A77-A2CE-F4D1A6F453A1}" name="Column7761" dataDxfId="8696"/>
    <tableColumn id="7772" xr3:uid="{DFA2BCD8-E302-485A-89CA-D767C54227C3}" name="Column7762" dataDxfId="8695"/>
    <tableColumn id="7773" xr3:uid="{80CB2515-43EB-4014-A1FF-A7D2D61DE589}" name="Column7763" dataDxfId="8694"/>
    <tableColumn id="7774" xr3:uid="{974B0838-DFEA-412A-A053-9E2479AF1C35}" name="Column7764" dataDxfId="8693"/>
    <tableColumn id="7775" xr3:uid="{2020C8AE-CAA3-4F42-8782-C5B8BF4CAF3C}" name="Column7765" dataDxfId="8692"/>
    <tableColumn id="7776" xr3:uid="{E937599A-5A7E-4618-92FA-51AB20AFC59D}" name="Column7766" dataDxfId="8691"/>
    <tableColumn id="7777" xr3:uid="{2F72A519-6F71-4B31-9EF4-EDBD2C397EEE}" name="Column7767" dataDxfId="8690"/>
    <tableColumn id="7778" xr3:uid="{B48BC4B7-7FFC-42B7-A5B0-A9B0C0503E37}" name="Column7768" dataDxfId="8689"/>
    <tableColumn id="7779" xr3:uid="{5485342E-270C-4410-BE99-2387C319761E}" name="Column7769" dataDxfId="8688"/>
    <tableColumn id="7780" xr3:uid="{2A0667D8-F6EF-4C63-9F84-897106CF7F87}" name="Column7770" dataDxfId="8687"/>
    <tableColumn id="7781" xr3:uid="{5D2217ED-31C0-46A3-89A1-70E34BF69A81}" name="Column7771" dataDxfId="8686"/>
    <tableColumn id="7782" xr3:uid="{5785BC22-CEF3-4BF0-B63D-ABF6FAB98ABF}" name="Column7772" dataDxfId="8685"/>
    <tableColumn id="7783" xr3:uid="{C1D4ACD0-1440-427A-BF8F-EC0D5757B567}" name="Column7773" dataDxfId="8684"/>
    <tableColumn id="7784" xr3:uid="{6E92E5D2-3BB4-4B39-B83F-38D02643771A}" name="Column7774" dataDxfId="8683"/>
    <tableColumn id="7785" xr3:uid="{D8F0AB45-6344-4FB1-9B04-4FC806937AA7}" name="Column7775" dataDxfId="8682"/>
    <tableColumn id="7786" xr3:uid="{0BB76220-8720-4BBE-850C-FF0DAE893461}" name="Column7776" dataDxfId="8681"/>
    <tableColumn id="7787" xr3:uid="{246F1ED5-1017-4764-B039-C6505479E427}" name="Column7777" dataDxfId="8680"/>
    <tableColumn id="7788" xr3:uid="{705B171E-9569-48E9-B185-5DF3EE28C15B}" name="Column7778" dataDxfId="8679"/>
    <tableColumn id="7789" xr3:uid="{1C47D8F4-1686-4E4F-A68C-10DECF093CA1}" name="Column7779" dataDxfId="8678"/>
    <tableColumn id="7790" xr3:uid="{0A347D6B-08A3-4A4C-A5C9-CE5D2792C334}" name="Column7780" dataDxfId="8677"/>
    <tableColumn id="7791" xr3:uid="{EE14A456-E61F-46F4-A373-193FEAAF0BCB}" name="Column7781" dataDxfId="8676"/>
    <tableColumn id="7792" xr3:uid="{F7C74DF4-39C7-4DBF-A509-E43C9291B245}" name="Column7782" dataDxfId="8675"/>
    <tableColumn id="7793" xr3:uid="{EFBAC818-AD40-4C4A-8F31-491A4273F288}" name="Column7783" dataDxfId="8674"/>
    <tableColumn id="7794" xr3:uid="{DD4234EA-80E1-4EC0-BEDC-C665AB49EF42}" name="Column7784" dataDxfId="8673"/>
    <tableColumn id="7795" xr3:uid="{75BA3BF2-6E40-428D-AEFD-7956C15627B1}" name="Column7785" dataDxfId="8672"/>
    <tableColumn id="7796" xr3:uid="{C56BB48E-6CAF-4227-B028-5AFABCB0166E}" name="Column7786" dataDxfId="8671"/>
    <tableColumn id="7797" xr3:uid="{3F8142B5-93AE-4E09-9A35-EDA267F8D02C}" name="Column7787" dataDxfId="8670"/>
    <tableColumn id="7798" xr3:uid="{7B3A37A5-E4C0-4CB6-B419-8D90F0AD74E7}" name="Column7788" dataDxfId="8669"/>
    <tableColumn id="7799" xr3:uid="{8A31A727-5149-4667-A73A-8711F31C0D56}" name="Column7789" dataDxfId="8668"/>
    <tableColumn id="7800" xr3:uid="{75B6F695-8D4C-4B47-AA10-A231F4E99BD8}" name="Column7790" dataDxfId="8667"/>
    <tableColumn id="7801" xr3:uid="{A0047902-14A8-4A62-A9C3-EB6297372361}" name="Column7791" dataDxfId="8666"/>
    <tableColumn id="7802" xr3:uid="{AD548BCE-55BB-4ECA-A821-CC4A8143C544}" name="Column7792" dataDxfId="8665"/>
    <tableColumn id="7803" xr3:uid="{D169AAE5-036F-4502-A0AD-610794BCB6B3}" name="Column7793" dataDxfId="8664"/>
    <tableColumn id="7804" xr3:uid="{C9F3005D-E6BB-404E-A3D9-31C170906BCB}" name="Column7794" dataDxfId="8663"/>
    <tableColumn id="7805" xr3:uid="{64834506-C9A9-4579-ACD1-07D986E1E9FD}" name="Column7795" dataDxfId="8662"/>
    <tableColumn id="7806" xr3:uid="{5C85E6E2-8C76-442D-90C1-BF57C29CE8C0}" name="Column7796" dataDxfId="8661"/>
    <tableColumn id="7807" xr3:uid="{04C34EB4-6097-4115-AF53-0B87D833E2D9}" name="Column7797" dataDxfId="8660"/>
    <tableColumn id="7808" xr3:uid="{E4F8F6BC-0500-48DB-8979-ABCC4BDF08E2}" name="Column7798" dataDxfId="8659"/>
    <tableColumn id="7809" xr3:uid="{516221E2-3609-4E3D-B45A-4056CF906B7D}" name="Column7799" dataDxfId="8658"/>
    <tableColumn id="7810" xr3:uid="{0BAD4450-01F3-496F-B7D1-4F9D48523963}" name="Column7800" dataDxfId="8657"/>
    <tableColumn id="7811" xr3:uid="{3E799528-D58F-4676-9945-0D7D58005775}" name="Column7801" dataDxfId="8656"/>
    <tableColumn id="7812" xr3:uid="{74A11577-EF87-4D1E-AC00-760CA61DC7BB}" name="Column7802" dataDxfId="8655"/>
    <tableColumn id="7813" xr3:uid="{0135F8B0-DD10-4DB4-9D25-1FF879BB9C60}" name="Column7803" dataDxfId="8654"/>
    <tableColumn id="7814" xr3:uid="{411A94FF-5FBF-4953-8110-058DDE27E6A2}" name="Column7804" dataDxfId="8653"/>
    <tableColumn id="7815" xr3:uid="{813CE68C-5E3B-442C-930E-343AF6562B29}" name="Column7805" dataDxfId="8652"/>
    <tableColumn id="7816" xr3:uid="{59813389-63CD-46DF-B501-E8B6D5668D2F}" name="Column7806" dataDxfId="8651"/>
    <tableColumn id="7817" xr3:uid="{DC6E6709-7404-4D67-BA94-A1635B6792E2}" name="Column7807" dataDxfId="8650"/>
    <tableColumn id="7818" xr3:uid="{0B8856CA-01D0-41A3-859E-E8C6522630D8}" name="Column7808" dataDxfId="8649"/>
    <tableColumn id="7819" xr3:uid="{61D46C7B-EC10-4720-8FF0-39BAFC3DD1A5}" name="Column7809" dataDxfId="8648"/>
    <tableColumn id="7820" xr3:uid="{3CDB10DD-4E51-470E-A3ED-003C80E236CA}" name="Column7810" dataDxfId="8647"/>
    <tableColumn id="7821" xr3:uid="{34FD0B17-DD24-4FC0-9B9D-03AB3F82806B}" name="Column7811" dataDxfId="8646"/>
    <tableColumn id="7822" xr3:uid="{A8C6B0FC-BC19-4B5A-A5EE-891844A855F7}" name="Column7812" dataDxfId="8645"/>
    <tableColumn id="7823" xr3:uid="{DA324D60-A166-46EC-9EAF-41C06650CEFD}" name="Column7813" dataDxfId="8644"/>
    <tableColumn id="7824" xr3:uid="{06D5418E-D826-4356-A8D4-9B6746DF14CB}" name="Column7814" dataDxfId="8643"/>
    <tableColumn id="7825" xr3:uid="{A4E921CA-81AA-41E7-B0EF-9E05800B2C94}" name="Column7815" dataDxfId="8642"/>
    <tableColumn id="7826" xr3:uid="{87765CBF-E1EF-4715-9010-BCDE1B23FA33}" name="Column7816" dataDxfId="8641"/>
    <tableColumn id="7827" xr3:uid="{A048A762-139A-4D28-B3AD-2ADE9DE0A239}" name="Column7817" dataDxfId="8640"/>
    <tableColumn id="7828" xr3:uid="{9D537781-5D45-4BDF-B212-88977192F8C0}" name="Column7818" dataDxfId="8639"/>
    <tableColumn id="7829" xr3:uid="{1039C9D2-9895-4878-B565-33BC1E7A83E9}" name="Column7819" dataDxfId="8638"/>
    <tableColumn id="7830" xr3:uid="{D10A1CCF-6E2D-4797-81F0-4BD44FF49FD4}" name="Column7820" dataDxfId="8637"/>
    <tableColumn id="7831" xr3:uid="{A5EF69C4-5CEE-41D8-949E-14C4ADF88B61}" name="Column7821" dataDxfId="8636"/>
    <tableColumn id="7832" xr3:uid="{5C8E4A45-F80B-491F-8EAB-A43B489A48D7}" name="Column7822" dataDxfId="8635"/>
    <tableColumn id="7833" xr3:uid="{038FFD43-D546-40C9-8ED3-FC5E96F73DBA}" name="Column7823" dataDxfId="8634"/>
    <tableColumn id="7834" xr3:uid="{2ECD0128-EEAE-490A-BD85-854E0D5C6470}" name="Column7824" dataDxfId="8633"/>
    <tableColumn id="7835" xr3:uid="{09FB73A5-11A3-42EA-83B8-0274ECB2DBA7}" name="Column7825" dataDxfId="8632"/>
    <tableColumn id="7836" xr3:uid="{F57192F0-0AAF-4D33-AE71-1E4412011D93}" name="Column7826" dataDxfId="8631"/>
    <tableColumn id="7837" xr3:uid="{E487B20F-4411-4BFA-A014-FEACF4F82AB8}" name="Column7827" dataDxfId="8630"/>
    <tableColumn id="7838" xr3:uid="{0E1DE7A9-366E-44C6-AA5C-6845EE4390BD}" name="Column7828" dataDxfId="8629"/>
    <tableColumn id="7839" xr3:uid="{4B60E548-A9E1-45A2-938C-A30FC1C0DC41}" name="Column7829" dataDxfId="8628"/>
    <tableColumn id="7840" xr3:uid="{3A1E22B8-AC37-49E8-BF1A-0AA208DB7DCF}" name="Column7830" dataDxfId="8627"/>
    <tableColumn id="7841" xr3:uid="{27C61313-4A82-4C22-91C2-14CE25AC6320}" name="Column7831" dataDxfId="8626"/>
    <tableColumn id="7842" xr3:uid="{1D496E2A-8962-46AE-8CD7-5D01B301BFC1}" name="Column7832" dataDxfId="8625"/>
    <tableColumn id="7843" xr3:uid="{33230147-9088-40CA-8CFB-DFDDD3409557}" name="Column7833" dataDxfId="8624"/>
    <tableColumn id="7844" xr3:uid="{EE859B2B-1E38-4C92-9C80-250BBDB07C8F}" name="Column7834" dataDxfId="8623"/>
    <tableColumn id="7845" xr3:uid="{BD3E3F81-C892-4BA0-8226-AFC8B732010F}" name="Column7835" dataDxfId="8622"/>
    <tableColumn id="7846" xr3:uid="{5416D0E2-B508-45BF-B076-7632575A687E}" name="Column7836" dataDxfId="8621"/>
    <tableColumn id="7847" xr3:uid="{9A5CBC03-49E0-40A9-96AD-05C98B57E13B}" name="Column7837" dataDxfId="8620"/>
    <tableColumn id="7848" xr3:uid="{79008891-4D2F-4DA4-A43D-B791B3EC6B5E}" name="Column7838" dataDxfId="8619"/>
    <tableColumn id="7849" xr3:uid="{A90A0C81-52FB-4E08-B155-E7EF76F71AA6}" name="Column7839" dataDxfId="8618"/>
    <tableColumn id="7850" xr3:uid="{6E300DA0-7ACA-4197-8CE9-E384660412B0}" name="Column7840" dataDxfId="8617"/>
    <tableColumn id="7851" xr3:uid="{22540B74-18E9-43EA-8654-E7848715BAEF}" name="Column7841" dataDxfId="8616"/>
    <tableColumn id="7852" xr3:uid="{A78A2601-F615-4700-BB5A-EDDBA6DBACEC}" name="Column7842" dataDxfId="8615"/>
    <tableColumn id="7853" xr3:uid="{0368BB2E-51CE-45B5-9716-143B85D024F8}" name="Column7843" dataDxfId="8614"/>
    <tableColumn id="7854" xr3:uid="{6AFF92C2-01DB-4E28-A77B-A98CD740E299}" name="Column7844" dataDxfId="8613"/>
    <tableColumn id="7855" xr3:uid="{2122C14B-7722-4520-ABAE-DC12EB363C7D}" name="Column7845" dataDxfId="8612"/>
    <tableColumn id="7856" xr3:uid="{8A304933-814C-44B3-ABE9-DB4B919473D6}" name="Column7846" dataDxfId="8611"/>
    <tableColumn id="7857" xr3:uid="{196E5691-D91B-463C-9A66-A6960034FE64}" name="Column7847" dataDxfId="8610"/>
    <tableColumn id="7858" xr3:uid="{E6A9B0E2-B17E-4EEA-84F1-2886AF4C633A}" name="Column7848" dataDxfId="8609"/>
    <tableColumn id="7859" xr3:uid="{DFD0270D-67DC-487B-851C-E21AB6C93A7C}" name="Column7849" dataDxfId="8608"/>
    <tableColumn id="7860" xr3:uid="{17029A14-C8AB-4425-A4B6-3F6B4630D412}" name="Column7850" dataDxfId="8607"/>
    <tableColumn id="7861" xr3:uid="{844980D2-175B-4F12-A9EE-EFF3D6DC02A6}" name="Column7851" dataDxfId="8606"/>
    <tableColumn id="7862" xr3:uid="{0B89AE2B-B86F-454B-B801-77E7EDA1C4F5}" name="Column7852" dataDxfId="8605"/>
    <tableColumn id="7863" xr3:uid="{B26F4CDB-E473-4B81-988E-C2A6E758C368}" name="Column7853" dataDxfId="8604"/>
    <tableColumn id="7864" xr3:uid="{416B0D54-5866-4E1B-BF1A-B569C3D18263}" name="Column7854" dataDxfId="8603"/>
    <tableColumn id="7865" xr3:uid="{9FCFDFC5-6B50-4F89-B241-31EDB6BF32F2}" name="Column7855" dataDxfId="8602"/>
    <tableColumn id="7866" xr3:uid="{B4D15637-D1AE-4BFE-9B83-9EB453D2F6B4}" name="Column7856" dataDxfId="8601"/>
    <tableColumn id="7867" xr3:uid="{C73788D3-40D7-43EC-854D-148E7B8DFDC7}" name="Column7857" dataDxfId="8600"/>
    <tableColumn id="7868" xr3:uid="{59DC14AF-973A-4D0F-8BC0-12FF69CD3A7A}" name="Column7858" dataDxfId="8599"/>
    <tableColumn id="7869" xr3:uid="{15CA2907-8F5D-49DB-8610-5554DFE6A21D}" name="Column7859" dataDxfId="8598"/>
    <tableColumn id="7870" xr3:uid="{4C5A3E81-DEC9-429A-B1AE-73BAA8A39F22}" name="Column7860" dataDxfId="8597"/>
    <tableColumn id="7871" xr3:uid="{673FF5D9-A76E-4D6D-9867-76C5BA724F5A}" name="Column7861" dataDxfId="8596"/>
    <tableColumn id="7872" xr3:uid="{824C5588-2715-4B53-A484-8CC9B6519E9A}" name="Column7862" dataDxfId="8595"/>
    <tableColumn id="7873" xr3:uid="{1D956380-48CC-4591-9353-C93A0802F64B}" name="Column7863" dataDxfId="8594"/>
    <tableColumn id="7874" xr3:uid="{3727D755-1229-45A6-AAEB-6704640C90B2}" name="Column7864" dataDxfId="8593"/>
    <tableColumn id="7875" xr3:uid="{BF0FF528-1100-4ECC-943F-EAC45AE548A2}" name="Column7865" dataDxfId="8592"/>
    <tableColumn id="7876" xr3:uid="{B4FBBA6D-5E6A-4362-8815-4C4857611325}" name="Column7866" dataDxfId="8591"/>
    <tableColumn id="7877" xr3:uid="{6F66E007-1E3C-4BEB-A74F-AB65ED4CF1BB}" name="Column7867" dataDxfId="8590"/>
    <tableColumn id="7878" xr3:uid="{A635DA02-AE78-4398-ADD9-AA60797386F0}" name="Column7868" dataDxfId="8589"/>
    <tableColumn id="7879" xr3:uid="{539AF03D-5B73-4132-BB1B-39B9D61BC999}" name="Column7869" dataDxfId="8588"/>
    <tableColumn id="7880" xr3:uid="{D164D201-3504-42F3-97BA-586BDE0851E6}" name="Column7870" dataDxfId="8587"/>
    <tableColumn id="7881" xr3:uid="{C518D069-9F10-490E-9394-20F028920DBD}" name="Column7871" dataDxfId="8586"/>
    <tableColumn id="7882" xr3:uid="{4CCC064C-3400-46EF-A926-36D31148D5AA}" name="Column7872" dataDxfId="8585"/>
    <tableColumn id="7883" xr3:uid="{62177FFD-E920-44C7-A7FA-1F89ACC3A038}" name="Column7873" dataDxfId="8584"/>
    <tableColumn id="7884" xr3:uid="{211F1FFE-C647-4814-816B-259CDAE1B253}" name="Column7874" dataDxfId="8583"/>
    <tableColumn id="7885" xr3:uid="{0E84E77E-0C66-4A96-87B6-AC88D0081D34}" name="Column7875" dataDxfId="8582"/>
    <tableColumn id="7886" xr3:uid="{05317093-AD37-4A2A-A8F1-861C89BD938B}" name="Column7876" dataDxfId="8581"/>
    <tableColumn id="7887" xr3:uid="{22F7C6B5-D545-4B6B-9DD0-BBBA039726E4}" name="Column7877" dataDxfId="8580"/>
    <tableColumn id="7888" xr3:uid="{1BC9CB7A-1D2C-47C2-9274-2EA329C5A9D4}" name="Column7878" dataDxfId="8579"/>
    <tableColumn id="7889" xr3:uid="{5B71F594-E86C-4867-BF03-F943DF75F2D4}" name="Column7879" dataDxfId="8578"/>
    <tableColumn id="7890" xr3:uid="{9EE67790-875A-4FD2-B6EF-19B1A5E8B5E1}" name="Column7880" dataDxfId="8577"/>
    <tableColumn id="7891" xr3:uid="{7814E9C5-F654-4D04-ABFA-FB6FC1796683}" name="Column7881" dataDxfId="8576"/>
    <tableColumn id="7892" xr3:uid="{8D009479-010E-4CC9-92F8-0C6BC916C743}" name="Column7882" dataDxfId="8575"/>
    <tableColumn id="7893" xr3:uid="{1310A985-94A8-4C90-9758-39CAFE5F503C}" name="Column7883" dataDxfId="8574"/>
    <tableColumn id="7894" xr3:uid="{B111D0CE-DE10-4503-A38B-13C7B6D07125}" name="Column7884" dataDxfId="8573"/>
    <tableColumn id="7895" xr3:uid="{C938D321-148B-49AF-A481-DE8840333F78}" name="Column7885" dataDxfId="8572"/>
    <tableColumn id="7896" xr3:uid="{534996B3-C674-4B14-B628-93EA5344D549}" name="Column7886" dataDxfId="8571"/>
    <tableColumn id="7897" xr3:uid="{D30A85F9-ED41-44C5-9521-B6F9BD101996}" name="Column7887" dataDxfId="8570"/>
    <tableColumn id="7898" xr3:uid="{2D09AF8D-4A67-4003-8D8E-5339FEB2F75A}" name="Column7888" dataDxfId="8569"/>
    <tableColumn id="7899" xr3:uid="{176771CF-9886-4A7F-B0E4-88792537266B}" name="Column7889" dataDxfId="8568"/>
    <tableColumn id="7900" xr3:uid="{495C8333-236A-4975-880B-5FE10A4805C9}" name="Column7890" dataDxfId="8567"/>
    <tableColumn id="7901" xr3:uid="{89A26C4E-1C05-44D4-9A85-4336E637CE01}" name="Column7891" dataDxfId="8566"/>
    <tableColumn id="7902" xr3:uid="{838CA5B1-A0C9-4E08-9B3E-BBC8C6315C1A}" name="Column7892" dataDxfId="8565"/>
    <tableColumn id="7903" xr3:uid="{76A7D18B-351F-4251-A630-5B4E24C864D3}" name="Column7893" dataDxfId="8564"/>
    <tableColumn id="7904" xr3:uid="{F4D46805-B05D-4C73-AC9A-CC5BD89D3183}" name="Column7894" dataDxfId="8563"/>
    <tableColumn id="7905" xr3:uid="{5CBC4FC5-52CD-4847-A09D-F216266623D5}" name="Column7895" dataDxfId="8562"/>
    <tableColumn id="7906" xr3:uid="{5545DDB9-3AC9-4844-B0D9-DF073C7BA8BA}" name="Column7896" dataDxfId="8561"/>
    <tableColumn id="7907" xr3:uid="{B964839D-01E7-4326-B1B7-5FD13D764C7F}" name="Column7897" dataDxfId="8560"/>
    <tableColumn id="7908" xr3:uid="{2DCCA31B-FE89-47D0-A279-38B472E2D532}" name="Column7898" dataDxfId="8559"/>
    <tableColumn id="7909" xr3:uid="{F2CC45AC-8439-421A-956E-6C9CC0C29060}" name="Column7899" dataDxfId="8558"/>
    <tableColumn id="7910" xr3:uid="{AB8EAC45-E187-49B5-A6C3-A56307228953}" name="Column7900" dataDxfId="8557"/>
    <tableColumn id="7911" xr3:uid="{9AA19FCD-CE22-46A3-8433-22946C0A6942}" name="Column7901" dataDxfId="8556"/>
    <tableColumn id="7912" xr3:uid="{0D7B10D7-B9AD-4E46-A163-94F819ABD005}" name="Column7902" dataDxfId="8555"/>
    <tableColumn id="7913" xr3:uid="{5DDD216C-6A06-4F81-96ED-3A552240AA26}" name="Column7903" dataDxfId="8554"/>
    <tableColumn id="7914" xr3:uid="{177D7BE4-892E-4C5B-8802-A6A94DF47E73}" name="Column7904" dataDxfId="8553"/>
    <tableColumn id="7915" xr3:uid="{00F8F091-4709-4C95-B66D-43718237033E}" name="Column7905" dataDxfId="8552"/>
    <tableColumn id="7916" xr3:uid="{D0812172-3D4E-4C54-A585-2126C3BF3808}" name="Column7906" dataDxfId="8551"/>
    <tableColumn id="7917" xr3:uid="{004CEE1B-F929-4F41-8145-8319632964B7}" name="Column7907" dataDxfId="8550"/>
    <tableColumn id="7918" xr3:uid="{7A58EC19-4F11-4AE0-B371-CC88B406C057}" name="Column7908" dataDxfId="8549"/>
    <tableColumn id="7919" xr3:uid="{C687457B-B8DC-4025-A813-EF449D1BEA65}" name="Column7909" dataDxfId="8548"/>
    <tableColumn id="7920" xr3:uid="{F93D1E65-B6F5-43E2-8A66-0A6D938BC215}" name="Column7910" dataDxfId="8547"/>
    <tableColumn id="7921" xr3:uid="{4F84BFB6-1C01-4535-82C7-43EB75D23703}" name="Column7911" dataDxfId="8546"/>
    <tableColumn id="7922" xr3:uid="{7F1946D6-B3DC-4F8A-BF4D-E356790E32DC}" name="Column7912" dataDxfId="8545"/>
    <tableColumn id="7923" xr3:uid="{E5AC9048-825A-4580-B1C1-65F3C3DB1C74}" name="Column7913" dataDxfId="8544"/>
    <tableColumn id="7924" xr3:uid="{CBC4195E-5615-4B8B-A7E4-46108CF1695E}" name="Column7914" dataDxfId="8543"/>
    <tableColumn id="7925" xr3:uid="{EFE2A545-7FAB-49AE-B43A-AB20CDA4815A}" name="Column7915" dataDxfId="8542"/>
    <tableColumn id="7926" xr3:uid="{49D2CD3A-CFCC-4276-A726-8E9E668F7D6C}" name="Column7916" dataDxfId="8541"/>
    <tableColumn id="7927" xr3:uid="{CF130C37-430E-40E9-8104-422F9402AC8C}" name="Column7917" dataDxfId="8540"/>
    <tableColumn id="7928" xr3:uid="{14C3FDAC-A148-4E81-8AE4-B985AA9D5C84}" name="Column7918" dataDxfId="8539"/>
    <tableColumn id="7929" xr3:uid="{C29EACC7-B9FC-4D91-8868-07D43494FC79}" name="Column7919" dataDxfId="8538"/>
    <tableColumn id="7930" xr3:uid="{1A623677-4401-4281-A8BB-F6B4FB0EC00E}" name="Column7920" dataDxfId="8537"/>
    <tableColumn id="7931" xr3:uid="{7AA6EAD0-E383-4D56-9B11-6ADFBD81C7A6}" name="Column7921" dataDxfId="8536"/>
    <tableColumn id="7932" xr3:uid="{0790C136-359C-42C5-BFE0-77991653B883}" name="Column7922" dataDxfId="8535"/>
    <tableColumn id="7933" xr3:uid="{FA6CF97A-5681-4300-A09B-6469213AA394}" name="Column7923" dataDxfId="8534"/>
    <tableColumn id="7934" xr3:uid="{51417908-7BDF-40B0-833F-F530FB23F332}" name="Column7924" dataDxfId="8533"/>
    <tableColumn id="7935" xr3:uid="{3162D3D4-01AD-42BA-8B09-9D68BF876221}" name="Column7925" dataDxfId="8532"/>
    <tableColumn id="7936" xr3:uid="{F2878A51-AD80-4656-99E6-41946D71D2C7}" name="Column7926" dataDxfId="8531"/>
    <tableColumn id="7937" xr3:uid="{9935A791-AC71-47A9-804B-A9B8196C5886}" name="Column7927" dataDxfId="8530"/>
    <tableColumn id="7938" xr3:uid="{4A1D6EAC-E9A1-4610-8784-669FBD2C5C29}" name="Column7928" dataDxfId="8529"/>
    <tableColumn id="7939" xr3:uid="{12C72399-CE1D-469E-AAF3-157748A63BC6}" name="Column7929" dataDxfId="8528"/>
    <tableColumn id="7940" xr3:uid="{68A63F8A-2416-4B89-8F8B-7CB7806475E8}" name="Column7930" dataDxfId="8527"/>
    <tableColumn id="7941" xr3:uid="{80F53566-D2D7-4155-AD01-3710AEBDA762}" name="Column7931" dataDxfId="8526"/>
    <tableColumn id="7942" xr3:uid="{29552D7B-0C9C-4A1F-AD6A-538A403BFAA4}" name="Column7932" dataDxfId="8525"/>
    <tableColumn id="7943" xr3:uid="{67B17885-124D-4FCB-BD96-9DC306E2CEA9}" name="Column7933" dataDxfId="8524"/>
    <tableColumn id="7944" xr3:uid="{08C415EE-06E9-4D9A-8097-44D0E7635597}" name="Column7934" dataDxfId="8523"/>
    <tableColumn id="7945" xr3:uid="{6866FA8F-7FAB-4DC4-881B-A4EA2A6549AF}" name="Column7935" dataDxfId="8522"/>
    <tableColumn id="7946" xr3:uid="{40678F74-A659-4ABC-8851-52CC29FBD27F}" name="Column7936" dataDxfId="8521"/>
    <tableColumn id="7947" xr3:uid="{A03D4D13-51DB-4C6D-AF90-9DFE1FB31D32}" name="Column7937" dataDxfId="8520"/>
    <tableColumn id="7948" xr3:uid="{46E23A01-F8B0-4E10-85AC-73C8B5A0037D}" name="Column7938" dataDxfId="8519"/>
    <tableColumn id="7949" xr3:uid="{9709F004-575A-4D6C-88BC-9E3DD808AFA3}" name="Column7939" dataDxfId="8518"/>
    <tableColumn id="7950" xr3:uid="{F535E1C7-2BEE-4B46-BB11-CF76F17F6391}" name="Column7940" dataDxfId="8517"/>
    <tableColumn id="7951" xr3:uid="{E123D109-9B97-430D-AA50-B37524FD3C6A}" name="Column7941" dataDxfId="8516"/>
    <tableColumn id="7952" xr3:uid="{9732B334-338B-42F9-8B0B-5D65165E5513}" name="Column7942" dataDxfId="8515"/>
    <tableColumn id="7953" xr3:uid="{D9A7F94F-7F26-4230-B3FF-7191D854C234}" name="Column7943" dataDxfId="8514"/>
    <tableColumn id="7954" xr3:uid="{04F6E4E9-FD43-4653-8F71-57F5D68C9A67}" name="Column7944" dataDxfId="8513"/>
    <tableColumn id="7955" xr3:uid="{0B224BA7-66DC-4108-B731-C834719F958A}" name="Column7945" dataDxfId="8512"/>
    <tableColumn id="7956" xr3:uid="{B75D8357-EFB8-472F-A471-F95CED7FEB79}" name="Column7946" dataDxfId="8511"/>
    <tableColumn id="7957" xr3:uid="{AFA9F361-3CEC-47DF-8775-A3FA5A058FA1}" name="Column7947" dataDxfId="8510"/>
    <tableColumn id="7958" xr3:uid="{493B132B-1D79-47BD-B9D5-D5EB7A397EFA}" name="Column7948" dataDxfId="8509"/>
    <tableColumn id="7959" xr3:uid="{7914F3F9-A0FD-491A-920F-EF04EEA8660D}" name="Column7949" dataDxfId="8508"/>
    <tableColumn id="7960" xr3:uid="{DB470B35-9B14-4A3E-A8C2-A3C9805C08BE}" name="Column7950" dataDxfId="8507"/>
    <tableColumn id="7961" xr3:uid="{F1666CA0-B18D-4B2B-833A-3BC559239D84}" name="Column7951" dataDxfId="8506"/>
    <tableColumn id="7962" xr3:uid="{A3726B14-43F9-4B5E-85E0-8E53265E7D5C}" name="Column7952" dataDxfId="8505"/>
    <tableColumn id="7963" xr3:uid="{09717457-8516-4D34-B156-7F58A5CB64C5}" name="Column7953" dataDxfId="8504"/>
    <tableColumn id="7964" xr3:uid="{6FCEE7DA-C68F-48BC-9D1F-5EE12B51AEEB}" name="Column7954" dataDxfId="8503"/>
    <tableColumn id="7965" xr3:uid="{7BDB48C0-8E0E-408C-A667-1DB9C2A5F8FF}" name="Column7955" dataDxfId="8502"/>
    <tableColumn id="7966" xr3:uid="{30533291-FF16-4898-B061-1D68E37AFA3B}" name="Column7956" dataDxfId="8501"/>
    <tableColumn id="7967" xr3:uid="{D1AC8F9F-C1C1-48F1-A8C0-D0B5CF7A73C7}" name="Column7957" dataDxfId="8500"/>
    <tableColumn id="7968" xr3:uid="{3A14CC2B-BA16-49C3-B7C2-9EB14F1EE02F}" name="Column7958" dataDxfId="8499"/>
    <tableColumn id="7969" xr3:uid="{9F05410F-81EB-47C5-9CC0-34CBD75A7619}" name="Column7959" dataDxfId="8498"/>
    <tableColumn id="7970" xr3:uid="{3BD19A5B-CED0-4693-8327-58D820FEC8EF}" name="Column7960" dataDxfId="8497"/>
    <tableColumn id="7971" xr3:uid="{8B328602-7015-4FBF-9F5B-7527522029FA}" name="Column7961" dataDxfId="8496"/>
    <tableColumn id="7972" xr3:uid="{E086948E-4E29-4537-9EFE-A6C3682BEDE0}" name="Column7962" dataDxfId="8495"/>
    <tableColumn id="7973" xr3:uid="{6857CCE7-4056-46E2-9CB4-8BEDEF38465A}" name="Column7963" dataDxfId="8494"/>
    <tableColumn id="7974" xr3:uid="{590D6C56-58D1-4DB9-A7DC-E3CF8BDD83D3}" name="Column7964" dataDxfId="8493"/>
    <tableColumn id="7975" xr3:uid="{0267F5F6-4045-43EA-93A9-E553A36D6BEE}" name="Column7965" dataDxfId="8492"/>
    <tableColumn id="7976" xr3:uid="{8982F755-37BB-4F4D-8BE8-5E03D6CD1730}" name="Column7966" dataDxfId="8491"/>
    <tableColumn id="7977" xr3:uid="{0E64C93C-B53F-44EE-9A53-90D066D719A0}" name="Column7967" dataDxfId="8490"/>
    <tableColumn id="7978" xr3:uid="{1B1AB295-14B2-48DC-B185-E343ACC4C969}" name="Column7968" dataDxfId="8489"/>
    <tableColumn id="7979" xr3:uid="{67252C39-8792-4D99-BC19-3E0BD130F49E}" name="Column7969" dataDxfId="8488"/>
    <tableColumn id="7980" xr3:uid="{EEFF386F-B96B-499E-B1CD-125023551DF5}" name="Column7970" dataDxfId="8487"/>
    <tableColumn id="7981" xr3:uid="{2005193E-EF57-4490-B4E0-FB67AB50DB26}" name="Column7971" dataDxfId="8486"/>
    <tableColumn id="7982" xr3:uid="{E82B9C9C-0C3F-4E2C-B287-4BB3BE03B36D}" name="Column7972" dataDxfId="8485"/>
    <tableColumn id="7983" xr3:uid="{962CD338-E2B8-4A2E-8369-964E09CFC149}" name="Column7973" dataDxfId="8484"/>
    <tableColumn id="7984" xr3:uid="{AB083369-8152-4A48-8BA2-8D8F5D7359B6}" name="Column7974" dataDxfId="8483"/>
    <tableColumn id="7985" xr3:uid="{B3C7F7AE-E573-4BF2-B133-4D6CE895EF88}" name="Column7975" dataDxfId="8482"/>
    <tableColumn id="7986" xr3:uid="{0AC5E57F-14A8-4EDE-B627-EFB5F02AE6BF}" name="Column7976" dataDxfId="8481"/>
    <tableColumn id="7987" xr3:uid="{6C75BB7A-E5D2-496B-9D8F-905355246C1C}" name="Column7977" dataDxfId="8480"/>
    <tableColumn id="7988" xr3:uid="{E290E4FD-5E4F-4B72-B640-022714FD34B5}" name="Column7978" dataDxfId="8479"/>
    <tableColumn id="7989" xr3:uid="{22989706-11CC-4E69-B5D9-4B6DC4D884B1}" name="Column7979" dataDxfId="8478"/>
    <tableColumn id="7990" xr3:uid="{E2D1DD00-2038-4185-BADA-AE5FF58D78FA}" name="Column7980" dataDxfId="8477"/>
    <tableColumn id="7991" xr3:uid="{DC8FC66C-3EA8-48C1-9DA1-D91F924413CB}" name="Column7981" dataDxfId="8476"/>
    <tableColumn id="7992" xr3:uid="{6155E4E9-47EB-4B9D-9940-0DC4E706E929}" name="Column7982" dataDxfId="8475"/>
    <tableColumn id="7993" xr3:uid="{A3509151-B1A9-4614-B55D-AA3B2B865F05}" name="Column7983" dataDxfId="8474"/>
    <tableColumn id="7994" xr3:uid="{01F023EC-6894-43E9-87BE-181A65273160}" name="Column7984" dataDxfId="8473"/>
    <tableColumn id="7995" xr3:uid="{CEA9AB21-493C-41EC-AD42-0657A363546A}" name="Column7985" dataDxfId="8472"/>
    <tableColumn id="7996" xr3:uid="{53DA335E-9B24-43C3-80E8-6D2A7140C2D7}" name="Column7986" dataDxfId="8471"/>
    <tableColumn id="7997" xr3:uid="{F0E82311-6CA3-4685-B511-15E9C6463204}" name="Column7987" dataDxfId="8470"/>
    <tableColumn id="7998" xr3:uid="{4F85AC20-CECB-4661-AAE9-DACEC1C6409E}" name="Column7988" dataDxfId="8469"/>
    <tableColumn id="7999" xr3:uid="{B8C8CE34-EEBC-4444-BDD0-3BD3EFA25FDC}" name="Column7989" dataDxfId="8468"/>
    <tableColumn id="8000" xr3:uid="{52E0263C-A173-40FE-9739-9BCECBC9D788}" name="Column7990" dataDxfId="8467"/>
    <tableColumn id="8001" xr3:uid="{6A7D8DD6-7122-46FF-AF0A-FA7FA4F49577}" name="Column7991" dataDxfId="8466"/>
    <tableColumn id="8002" xr3:uid="{0B3CAD46-D47F-4E20-8429-E27540C8DDC5}" name="Column7992" dataDxfId="8465"/>
    <tableColumn id="8003" xr3:uid="{AA962A73-3742-410C-B548-675601F9ED2C}" name="Column7993" dataDxfId="8464"/>
    <tableColumn id="8004" xr3:uid="{DDF78403-6D7D-4627-BDB0-B4270FFB7C4F}" name="Column7994" dataDxfId="8463"/>
    <tableColumn id="8005" xr3:uid="{910CBE6A-07EE-4857-AACF-7087F7B2DC41}" name="Column7995" dataDxfId="8462"/>
    <tableColumn id="8006" xr3:uid="{5A99F563-5AD1-4D09-8E5A-122C2107F798}" name="Column7996" dataDxfId="8461"/>
    <tableColumn id="8007" xr3:uid="{88AC86DF-C3DC-4B73-B094-6AB5ADCB6C6E}" name="Column7997" dataDxfId="8460"/>
    <tableColumn id="8008" xr3:uid="{D481A566-713E-42A7-9FDE-7A086D016EF8}" name="Column7998" dataDxfId="8459"/>
    <tableColumn id="8009" xr3:uid="{252B2F1A-66B5-4826-9D74-48D0CD4AFC44}" name="Column7999" dataDxfId="8458"/>
    <tableColumn id="8010" xr3:uid="{88B43B4A-2353-4C6F-8CD9-B8E916CE1AFB}" name="Column8000" dataDxfId="8457"/>
    <tableColumn id="8011" xr3:uid="{1395B4E6-A90A-44CA-BA8E-45AA0C7033E7}" name="Column8001" dataDxfId="8456"/>
    <tableColumn id="8012" xr3:uid="{21DE85E7-0BFF-4793-8ECC-5E55EFEA45AC}" name="Column8002" dataDxfId="8455"/>
    <tableColumn id="8013" xr3:uid="{57B5EB63-4AE4-45C5-B05E-A02CF4510749}" name="Column8003" dataDxfId="8454"/>
    <tableColumn id="8014" xr3:uid="{9F48E082-5B3D-4215-98C2-BE08AF1FC56C}" name="Column8004" dataDxfId="8453"/>
    <tableColumn id="8015" xr3:uid="{525B34BC-BEB0-4E36-8C68-BFC4C473143E}" name="Column8005" dataDxfId="8452"/>
    <tableColumn id="8016" xr3:uid="{C1043532-C418-47B6-95F1-1907BFDD81BF}" name="Column8006" dataDxfId="8451"/>
    <tableColumn id="8017" xr3:uid="{C4152747-6D68-473C-AFD3-0982A63E3BA6}" name="Column8007" dataDxfId="8450"/>
    <tableColumn id="8018" xr3:uid="{A58C42FD-B9B1-4876-82B4-C55D53128292}" name="Column8008" dataDxfId="8449"/>
    <tableColumn id="8019" xr3:uid="{27B32448-87D1-4B0A-9ADE-223F08D48A48}" name="Column8009" dataDxfId="8448"/>
    <tableColumn id="8020" xr3:uid="{F5E36538-A404-4CA2-93AF-E0D388F631CC}" name="Column8010" dataDxfId="8447"/>
    <tableColumn id="8021" xr3:uid="{9AA540EA-E667-49F1-BEB5-75B52F73670A}" name="Column8011" dataDxfId="8446"/>
    <tableColumn id="8022" xr3:uid="{F9191C5F-2BA9-4775-8C52-104689D99B34}" name="Column8012" dataDxfId="8445"/>
    <tableColumn id="8023" xr3:uid="{EBE93CE9-4BE8-4E47-9FA5-AE971572449E}" name="Column8013" dataDxfId="8444"/>
    <tableColumn id="8024" xr3:uid="{322B487F-6266-4D08-84CD-88C005B99E08}" name="Column8014" dataDxfId="8443"/>
    <tableColumn id="8025" xr3:uid="{C0642EB0-EE97-4D61-8CC8-E1DCA136BD40}" name="Column8015" dataDxfId="8442"/>
    <tableColumn id="8026" xr3:uid="{19861C39-B3C8-4180-B676-DAC0A451DCDB}" name="Column8016" dataDxfId="8441"/>
    <tableColumn id="8027" xr3:uid="{725772C9-58A3-4EDB-96AE-1893D11F0232}" name="Column8017" dataDxfId="8440"/>
    <tableColumn id="8028" xr3:uid="{8EDFF16B-79C6-4AFE-BB94-AEE700D42ACA}" name="Column8018" dataDxfId="8439"/>
    <tableColumn id="8029" xr3:uid="{5B515420-7628-4190-942D-E009A14B905A}" name="Column8019" dataDxfId="8438"/>
    <tableColumn id="8030" xr3:uid="{47815A09-8139-4119-A826-C10DA1DC8E34}" name="Column8020" dataDxfId="8437"/>
    <tableColumn id="8031" xr3:uid="{F563C103-161D-470C-B2A9-9AA5E905FCA5}" name="Column8021" dataDxfId="8436"/>
    <tableColumn id="8032" xr3:uid="{4950060B-04E5-43AC-8AD3-30B62F6F72DF}" name="Column8022" dataDxfId="8435"/>
    <tableColumn id="8033" xr3:uid="{177D54C1-D0A5-4FAC-8287-FA26B7B5B54F}" name="Column8023" dataDxfId="8434"/>
    <tableColumn id="8034" xr3:uid="{693A7F3D-B073-4E90-B922-71C3C4D2CA52}" name="Column8024" dataDxfId="8433"/>
    <tableColumn id="8035" xr3:uid="{C22F9430-6BEA-4C54-9BA9-5F60C94A2761}" name="Column8025" dataDxfId="8432"/>
    <tableColumn id="8036" xr3:uid="{E7F2D6B3-A232-41BB-BFE5-8BA68AA3130F}" name="Column8026" dataDxfId="8431"/>
    <tableColumn id="8037" xr3:uid="{DDC3B6E7-3871-4457-B196-555E4E537782}" name="Column8027" dataDxfId="8430"/>
    <tableColumn id="8038" xr3:uid="{72575E39-2721-4C1B-ACE8-C2F51A4E7DFF}" name="Column8028" dataDxfId="8429"/>
    <tableColumn id="8039" xr3:uid="{2B309F0F-0B1D-4F79-AC37-68C5E63F6EBB}" name="Column8029" dataDxfId="8428"/>
    <tableColumn id="8040" xr3:uid="{8B9A11F2-4D14-47EB-9490-2E320EB7D402}" name="Column8030" dataDxfId="8427"/>
    <tableColumn id="8041" xr3:uid="{D8FF0AD2-ACA3-4F65-A922-4C4D33D8A2E2}" name="Column8031" dataDxfId="8426"/>
    <tableColumn id="8042" xr3:uid="{DB8E8704-2ABD-459A-BA12-ACA8AB411B44}" name="Column8032" dataDxfId="8425"/>
    <tableColumn id="8043" xr3:uid="{0BBCF018-2C2F-4F50-8231-D9E800346ED0}" name="Column8033" dataDxfId="8424"/>
    <tableColumn id="8044" xr3:uid="{46D8EDD8-C20B-4593-9EC1-B1615CF1CC30}" name="Column8034" dataDxfId="8423"/>
    <tableColumn id="8045" xr3:uid="{8EF3D3E4-C96F-4CAF-AFE7-50E479F99D72}" name="Column8035" dataDxfId="8422"/>
    <tableColumn id="8046" xr3:uid="{60C12F6F-431B-4A7C-9108-DBCC3D823D46}" name="Column8036" dataDxfId="8421"/>
    <tableColumn id="8047" xr3:uid="{661652AF-D8DA-44ED-A5BF-8EE09D327CBF}" name="Column8037" dataDxfId="8420"/>
    <tableColumn id="8048" xr3:uid="{5E4283EB-34DA-4FFC-B5F1-A66FDC04C9F4}" name="Column8038" dataDxfId="8419"/>
    <tableColumn id="8049" xr3:uid="{D20FAFA0-FA02-4930-B316-1AA383DA44BB}" name="Column8039" dataDxfId="8418"/>
    <tableColumn id="8050" xr3:uid="{5E88029B-CA91-4DE9-BD86-878F906FB815}" name="Column8040" dataDxfId="8417"/>
    <tableColumn id="8051" xr3:uid="{499DFA80-38A7-448E-AC4B-2A3EFFFD20FE}" name="Column8041" dataDxfId="8416"/>
    <tableColumn id="8052" xr3:uid="{C192F65E-3733-421A-845D-E69D471D5D42}" name="Column8042" dataDxfId="8415"/>
    <tableColumn id="8053" xr3:uid="{F3AC1A4F-AEAF-423E-B32C-4A71908020F3}" name="Column8043" dataDxfId="8414"/>
    <tableColumn id="8054" xr3:uid="{1E8EDA8B-A1E0-48EC-93BA-458E43D844C9}" name="Column8044" dataDxfId="8413"/>
    <tableColumn id="8055" xr3:uid="{A181327C-8CEF-4EDF-A2C1-1872F7906450}" name="Column8045" dataDxfId="8412"/>
    <tableColumn id="8056" xr3:uid="{92E4FE2D-D5EA-4194-8495-B66ECD37BCEC}" name="Column8046" dataDxfId="8411"/>
    <tableColumn id="8057" xr3:uid="{221B80A5-6D30-4074-AF29-4B542CBC0D5D}" name="Column8047" dataDxfId="8410"/>
    <tableColumn id="8058" xr3:uid="{36D94CB6-B7C4-48B8-9FBB-C82BECE31779}" name="Column8048" dataDxfId="8409"/>
    <tableColumn id="8059" xr3:uid="{284EDFD1-FE66-4335-9012-58ABC773EFD4}" name="Column8049" dataDxfId="8408"/>
    <tableColumn id="8060" xr3:uid="{BC91C79E-5258-4E14-8623-A3BEF6DD981C}" name="Column8050" dataDxfId="8407"/>
    <tableColumn id="8061" xr3:uid="{0BCBB309-5AAC-48FA-8713-E69C1B26EF0E}" name="Column8051" dataDxfId="8406"/>
    <tableColumn id="8062" xr3:uid="{8900B959-A987-42F0-83CB-81AEAF23F605}" name="Column8052" dataDxfId="8405"/>
    <tableColumn id="8063" xr3:uid="{37FB1459-B563-448C-92C3-8FBA22384FC3}" name="Column8053" dataDxfId="8404"/>
    <tableColumn id="8064" xr3:uid="{410E86C6-E8C0-4EBB-8546-108B52374450}" name="Column8054" dataDxfId="8403"/>
    <tableColumn id="8065" xr3:uid="{09A8843D-F5FC-49EA-A6C3-645629E65475}" name="Column8055" dataDxfId="8402"/>
    <tableColumn id="8066" xr3:uid="{AD2D9DE9-3746-45EB-ADDA-EC347B98F2AA}" name="Column8056" dataDxfId="8401"/>
    <tableColumn id="8067" xr3:uid="{A178FDC2-2889-4AAE-AD23-6F0F135A345C}" name="Column8057" dataDxfId="8400"/>
    <tableColumn id="8068" xr3:uid="{226837A0-7E14-44B9-BE6F-07DB0A2C941B}" name="Column8058" dataDxfId="8399"/>
    <tableColumn id="8069" xr3:uid="{AE355680-FEBF-4618-A2D3-7B75F2B3C6E7}" name="Column8059" dataDxfId="8398"/>
    <tableColumn id="8070" xr3:uid="{BDFD93D3-8186-4423-BD57-7964427EF3F5}" name="Column8060" dataDxfId="8397"/>
    <tableColumn id="8071" xr3:uid="{2629D6A9-FFDE-44D6-BC70-3A5B27F0CC99}" name="Column8061" dataDxfId="8396"/>
    <tableColumn id="8072" xr3:uid="{93EC340D-161C-474C-B08E-DBFCCB707442}" name="Column8062" dataDxfId="8395"/>
    <tableColumn id="8073" xr3:uid="{9010AB23-1913-4EFC-9240-AF4AFEBB6A35}" name="Column8063" dataDxfId="8394"/>
    <tableColumn id="8074" xr3:uid="{168B6221-8B7E-4CCB-8217-58CACBD6CA09}" name="Column8064" dataDxfId="8393"/>
    <tableColumn id="8075" xr3:uid="{927826E9-9FE4-4C8A-B514-0549E0FB658F}" name="Column8065" dataDxfId="8392"/>
    <tableColumn id="8076" xr3:uid="{D0BA2B42-44CD-4B13-8890-102BB616E6CD}" name="Column8066" dataDxfId="8391"/>
    <tableColumn id="8077" xr3:uid="{E92DBF5C-04A8-4D0E-9A52-5F917C633ADC}" name="Column8067" dataDxfId="8390"/>
    <tableColumn id="8078" xr3:uid="{DF06C3F8-707A-4724-93B0-42EFB5D26AFD}" name="Column8068" dataDxfId="8389"/>
    <tableColumn id="8079" xr3:uid="{D130D6C0-4442-4506-BB9C-4D461E39A10D}" name="Column8069" dataDxfId="8388"/>
    <tableColumn id="8080" xr3:uid="{73A2B1EB-3AC6-4BA3-95F1-2DEDC9C99AE1}" name="Column8070" dataDxfId="8387"/>
    <tableColumn id="8081" xr3:uid="{854D3F57-82A5-4731-8ED6-B38DE2716247}" name="Column8071" dataDxfId="8386"/>
    <tableColumn id="8082" xr3:uid="{01C2F61B-79E1-4983-A0B6-E7CC688FC004}" name="Column8072" dataDxfId="8385"/>
    <tableColumn id="8083" xr3:uid="{C1FF606F-DFE4-4E1A-9194-5E3906A6AF9A}" name="Column8073" dataDxfId="8384"/>
    <tableColumn id="8084" xr3:uid="{7B481B14-9346-4BE9-B972-5302CFF6E257}" name="Column8074" dataDxfId="8383"/>
    <tableColumn id="8085" xr3:uid="{22B0E217-7EDD-4884-AD18-C0318FBD9499}" name="Column8075" dataDxfId="8382"/>
    <tableColumn id="8086" xr3:uid="{92DD5798-3C26-43AE-B11D-0222E328F48A}" name="Column8076" dataDxfId="8381"/>
    <tableColumn id="8087" xr3:uid="{9E2154B4-8258-4ACA-AA38-89F73AAFECC2}" name="Column8077" dataDxfId="8380"/>
    <tableColumn id="8088" xr3:uid="{0F8C7349-429C-429A-90E5-4A66DDE3A80C}" name="Column8078" dataDxfId="8379"/>
    <tableColumn id="8089" xr3:uid="{DDE7F34B-9B2E-4739-8A94-A7631C77FC0A}" name="Column8079" dataDxfId="8378"/>
    <tableColumn id="8090" xr3:uid="{00A37C68-94FD-4EB4-B791-DF5DD9473697}" name="Column8080" dataDxfId="8377"/>
    <tableColumn id="8091" xr3:uid="{8761B9ED-19FB-43ED-82F8-B4DE06510DC9}" name="Column8081" dataDxfId="8376"/>
    <tableColumn id="8092" xr3:uid="{CE29829C-D727-4396-92ED-5A1F18145330}" name="Column8082" dataDxfId="8375"/>
    <tableColumn id="8093" xr3:uid="{A1E7D9E1-E172-465A-B727-30C5521C4224}" name="Column8083" dataDxfId="8374"/>
    <tableColumn id="8094" xr3:uid="{38C4D41E-92F2-49DB-AAD7-79C0A6B11AC9}" name="Column8084" dataDxfId="8373"/>
    <tableColumn id="8095" xr3:uid="{989F415F-4BBC-4FE0-B74C-F134F452D88E}" name="Column8085" dataDxfId="8372"/>
    <tableColumn id="8096" xr3:uid="{73C0DFA8-5B15-4545-8F16-42C56A2A64AF}" name="Column8086" dataDxfId="8371"/>
    <tableColumn id="8097" xr3:uid="{D9CAA957-729F-42EA-8DA6-728329F23A4D}" name="Column8087" dataDxfId="8370"/>
    <tableColumn id="8098" xr3:uid="{D1C41221-FD0B-4450-AF17-D3ABA9704C0D}" name="Column8088" dataDxfId="8369"/>
    <tableColumn id="8099" xr3:uid="{095BE342-A855-4E8D-83E2-48FC77F26BD3}" name="Column8089" dataDxfId="8368"/>
    <tableColumn id="8100" xr3:uid="{1A9AB333-2DEB-40D0-8A33-FDC6115AEC0B}" name="Column8090" dataDxfId="8367"/>
    <tableColumn id="8101" xr3:uid="{3BD89067-B2E8-4255-BC7A-F589DD733E66}" name="Column8091" dataDxfId="8366"/>
    <tableColumn id="8102" xr3:uid="{A8CCB965-1396-48B0-8862-F1A1297C698D}" name="Column8092" dataDxfId="8365"/>
    <tableColumn id="8103" xr3:uid="{8D2DC3BE-993B-4765-8479-FA43416D5A0F}" name="Column8093" dataDxfId="8364"/>
    <tableColumn id="8104" xr3:uid="{68C462A1-468E-416E-89FF-0E029EB2C6B6}" name="Column8094" dataDxfId="8363"/>
    <tableColumn id="8105" xr3:uid="{147873F3-8FC6-45E7-A508-D798F9B2C5DC}" name="Column8095" dataDxfId="8362"/>
    <tableColumn id="8106" xr3:uid="{89B19F63-E2B5-45D1-93A1-0CFAE772A253}" name="Column8096" dataDxfId="8361"/>
    <tableColumn id="8107" xr3:uid="{1056D016-823F-4D22-8DAE-005D6DCA1288}" name="Column8097" dataDxfId="8360"/>
    <tableColumn id="8108" xr3:uid="{D6D447BD-974E-43D0-BC50-545F470D13C3}" name="Column8098" dataDxfId="8359"/>
    <tableColumn id="8109" xr3:uid="{A1CE071B-B55D-41B1-93B4-795B4A5C8A69}" name="Column8099" dataDxfId="8358"/>
    <tableColumn id="8110" xr3:uid="{4456609B-1AC4-4E94-A7F7-A2142B8299D2}" name="Column8100" dataDxfId="8357"/>
    <tableColumn id="8111" xr3:uid="{7C442111-9665-41C1-853C-67F0608C3065}" name="Column8101" dataDxfId="8356"/>
    <tableColumn id="8112" xr3:uid="{685655BD-7EB6-47BE-AACE-8DF3A09B0BED}" name="Column8102" dataDxfId="8355"/>
    <tableColumn id="8113" xr3:uid="{C2F67BB7-33D5-4F44-98D3-EC5C78C01AC4}" name="Column8103" dataDxfId="8354"/>
    <tableColumn id="8114" xr3:uid="{D32407FE-79F3-47AC-921C-7EEBA388E78F}" name="Column8104" dataDxfId="8353"/>
    <tableColumn id="8115" xr3:uid="{D3905744-3824-4D16-AE83-DCBE4B829FE4}" name="Column8105" dataDxfId="8352"/>
    <tableColumn id="8116" xr3:uid="{1598A768-A5A1-4B1E-88F7-A41FFBF7AD1F}" name="Column8106" dataDxfId="8351"/>
    <tableColumn id="8117" xr3:uid="{561ABC51-5CBC-40B8-9A31-A265828CDFF0}" name="Column8107" dataDxfId="8350"/>
    <tableColumn id="8118" xr3:uid="{7E69181F-23A7-4AFE-AAB1-1B6C5F321AE6}" name="Column8108" dataDxfId="8349"/>
    <tableColumn id="8119" xr3:uid="{20386BBF-5A47-4626-99A0-90978EB506D6}" name="Column8109" dataDxfId="8348"/>
    <tableColumn id="8120" xr3:uid="{5B01278B-C80C-49E6-BEB1-2A9A3664EFA3}" name="Column8110" dataDxfId="8347"/>
    <tableColumn id="8121" xr3:uid="{AA702931-54A0-4ECF-87E2-E5E150E3E126}" name="Column8111" dataDxfId="8346"/>
    <tableColumn id="8122" xr3:uid="{B6EC338A-CD10-4390-A504-09598848E085}" name="Column8112" dataDxfId="8345"/>
    <tableColumn id="8123" xr3:uid="{CA9CE6FD-84D6-4E56-BE7B-DC559BBFC667}" name="Column8113" dataDxfId="8344"/>
    <tableColumn id="8124" xr3:uid="{EE3F4CB5-4A93-48EB-B248-F72EEA589884}" name="Column8114" dataDxfId="8343"/>
    <tableColumn id="8125" xr3:uid="{EB18E8ED-F3EC-406F-83AA-9544AE053817}" name="Column8115" dataDxfId="8342"/>
    <tableColumn id="8126" xr3:uid="{D3BB440B-E1C4-469C-ABB3-0F99C376263F}" name="Column8116" dataDxfId="8341"/>
    <tableColumn id="8127" xr3:uid="{E27F90B2-3D90-4430-8BCF-CBED0E2E774E}" name="Column8117" dataDxfId="8340"/>
    <tableColumn id="8128" xr3:uid="{18809FBE-D7D8-46F3-B101-6F9DD9EEA39D}" name="Column8118" dataDxfId="8339"/>
    <tableColumn id="8129" xr3:uid="{268A24CA-647D-4A33-931F-E2047F311F5A}" name="Column8119" dataDxfId="8338"/>
    <tableColumn id="8130" xr3:uid="{E64AC6F9-6EC1-4931-AAC0-9A33D4B8F772}" name="Column8120" dataDxfId="8337"/>
    <tableColumn id="8131" xr3:uid="{B149D154-40CE-4148-A01C-BE9CEDFA8E02}" name="Column8121" dataDxfId="8336"/>
    <tableColumn id="8132" xr3:uid="{806B5339-24FA-48AE-A410-33DCF13EBEDF}" name="Column8122" dataDxfId="8335"/>
    <tableColumn id="8133" xr3:uid="{581B6666-8332-4243-98BE-87A1EDC16F63}" name="Column8123" dataDxfId="8334"/>
    <tableColumn id="8134" xr3:uid="{5F2CBEA2-AE0B-48D0-8FCF-2A61B88CE313}" name="Column8124" dataDxfId="8333"/>
    <tableColumn id="8135" xr3:uid="{26FBBC2F-5310-46D5-8F2D-5E66F349BC49}" name="Column8125" dataDxfId="8332"/>
    <tableColumn id="8136" xr3:uid="{E74DC349-1967-49D3-A24F-5748DF74F7D2}" name="Column8126" dataDxfId="8331"/>
    <tableColumn id="8137" xr3:uid="{F72C07ED-436C-4515-AE09-3EBB9E6C96DA}" name="Column8127" dataDxfId="8330"/>
    <tableColumn id="8138" xr3:uid="{993C8C66-4C06-4CBC-9A4F-3BAC84537F6D}" name="Column8128" dataDxfId="8329"/>
    <tableColumn id="8139" xr3:uid="{2A19C58E-5CD3-417D-AACA-F9E6B12CAD2B}" name="Column8129" dataDxfId="8328"/>
    <tableColumn id="8140" xr3:uid="{112AEF15-6C38-4059-B88B-05800E407C1B}" name="Column8130" dataDxfId="8327"/>
    <tableColumn id="8141" xr3:uid="{BD50772F-CEAB-436A-9BC3-99BDD8489DD8}" name="Column8131" dataDxfId="8326"/>
    <tableColumn id="8142" xr3:uid="{AFB9480C-EFB6-4914-B0E5-F66D9892CE22}" name="Column8132" dataDxfId="8325"/>
    <tableColumn id="8143" xr3:uid="{8CCBF5AA-D5DE-496B-A988-0B5B1BFFB2FB}" name="Column8133" dataDxfId="8324"/>
    <tableColumn id="8144" xr3:uid="{2E566430-2B3D-4BEE-9790-25A6783BD1B1}" name="Column8134" dataDxfId="8323"/>
    <tableColumn id="8145" xr3:uid="{39BC285D-09F9-4B6A-A622-76079247C870}" name="Column8135" dataDxfId="8322"/>
    <tableColumn id="8146" xr3:uid="{4BB55DAD-05B3-46B4-A647-0482C774C4C4}" name="Column8136" dataDxfId="8321"/>
    <tableColumn id="8147" xr3:uid="{B13AE633-97D7-4852-814F-FC40518382F8}" name="Column8137" dataDxfId="8320"/>
    <tableColumn id="8148" xr3:uid="{032BC3A2-DE78-4927-A840-7D4FEC6F69DB}" name="Column8138" dataDxfId="8319"/>
    <tableColumn id="8149" xr3:uid="{FB87A4EC-2435-4511-8A80-A2C5D83E0039}" name="Column8139" dataDxfId="8318"/>
    <tableColumn id="8150" xr3:uid="{A392AFB2-9E17-4E06-821A-FCE10338B3E8}" name="Column8140" dataDxfId="8317"/>
    <tableColumn id="8151" xr3:uid="{7F205348-24F2-418E-836B-771F197610A1}" name="Column8141" dataDxfId="8316"/>
    <tableColumn id="8152" xr3:uid="{47375F85-023F-4F36-992B-519AEA2E8B46}" name="Column8142" dataDxfId="8315"/>
    <tableColumn id="8153" xr3:uid="{55AB0C9F-2906-492F-853F-0071C35F1EE1}" name="Column8143" dataDxfId="8314"/>
    <tableColumn id="8154" xr3:uid="{AC0F7A90-6664-44A6-BF6A-5A75AFD9CC10}" name="Column8144" dataDxfId="8313"/>
    <tableColumn id="8155" xr3:uid="{4EB079EB-4371-4AE7-8484-5B98A655F5D3}" name="Column8145" dataDxfId="8312"/>
    <tableColumn id="8156" xr3:uid="{B63B9997-5A12-47CB-AE62-BFE6C50CEF70}" name="Column8146" dataDxfId="8311"/>
    <tableColumn id="8157" xr3:uid="{31150D1A-DBC0-4D88-AEA1-89819CEB6E00}" name="Column8147" dataDxfId="8310"/>
    <tableColumn id="8158" xr3:uid="{6974503B-8E25-45EB-88A6-371195650F57}" name="Column8148" dataDxfId="8309"/>
    <tableColumn id="8159" xr3:uid="{28E3E35B-4E04-4FD0-8B8A-4B8769A78560}" name="Column8149" dataDxfId="8308"/>
    <tableColumn id="8160" xr3:uid="{C6DCA273-773E-474C-A7EA-5BD49879B13E}" name="Column8150" dataDxfId="8307"/>
    <tableColumn id="8161" xr3:uid="{6054BFD0-9DC7-47F7-8F67-158F70BF1432}" name="Column8151" dataDxfId="8306"/>
    <tableColumn id="8162" xr3:uid="{ADB5847E-5A08-4B1E-9501-AC18982995DF}" name="Column8152" dataDxfId="8305"/>
    <tableColumn id="8163" xr3:uid="{766FDBA2-DD6D-4436-AE53-2AA690822C9F}" name="Column8153" dataDxfId="8304"/>
    <tableColumn id="8164" xr3:uid="{9F16A63E-4684-4499-B2C0-C238B9C0E19E}" name="Column8154" dataDxfId="8303"/>
    <tableColumn id="8165" xr3:uid="{8708B43C-646D-4699-8CBD-17FB16B58825}" name="Column8155" dataDxfId="8302"/>
    <tableColumn id="8166" xr3:uid="{CF849C39-4842-468D-9D0D-80C92E1973F5}" name="Column8156" dataDxfId="8301"/>
    <tableColumn id="8167" xr3:uid="{40AA9706-50E6-4B6C-8AE4-FD445B94D0CC}" name="Column8157" dataDxfId="8300"/>
    <tableColumn id="8168" xr3:uid="{ED676C3E-C1D9-48ED-B2B8-92736550C1F3}" name="Column8158" dataDxfId="8299"/>
    <tableColumn id="8169" xr3:uid="{E5B96B02-53C4-4883-AC0D-8927091A467F}" name="Column8159" dataDxfId="8298"/>
    <tableColumn id="8170" xr3:uid="{CD9705D4-1B7B-49A4-A869-1290BF72FEB6}" name="Column8160" dataDxfId="8297"/>
    <tableColumn id="8171" xr3:uid="{3C48DD5A-1475-4549-A8FE-04D18E10CC71}" name="Column8161" dataDxfId="8296"/>
    <tableColumn id="8172" xr3:uid="{BFAA68D4-9480-4BA8-8E19-584A0DC9BF7E}" name="Column8162" dataDxfId="8295"/>
    <tableColumn id="8173" xr3:uid="{3E808069-C47A-40D4-9F27-948A46EDD5BD}" name="Column8163" dataDxfId="8294"/>
    <tableColumn id="8174" xr3:uid="{03C114A7-7B93-4F14-A738-59AC1F60B323}" name="Column8164" dataDxfId="8293"/>
    <tableColumn id="8175" xr3:uid="{399163FB-5B6C-48D5-8B91-63E58AF4416F}" name="Column8165" dataDxfId="8292"/>
    <tableColumn id="8176" xr3:uid="{1693C40B-F539-452F-9BE7-E5CC06420955}" name="Column8166" dataDxfId="8291"/>
    <tableColumn id="8177" xr3:uid="{23FD23F1-AF11-4A4F-8542-B11F2B6635CD}" name="Column8167" dataDxfId="8290"/>
    <tableColumn id="8178" xr3:uid="{35201A29-6398-4B45-BE44-E01AA4B3E811}" name="Column8168" dataDxfId="8289"/>
    <tableColumn id="8179" xr3:uid="{5267529A-F819-406E-8277-C2D0EE76CA74}" name="Column8169" dataDxfId="8288"/>
    <tableColumn id="8180" xr3:uid="{BEAE3F21-5525-4C7B-86B5-9105CF2CAE6A}" name="Column8170" dataDxfId="8287"/>
    <tableColumn id="8181" xr3:uid="{027A8C5C-E4D0-4196-BF96-BAF7F25163C9}" name="Column8171" dataDxfId="8286"/>
    <tableColumn id="8182" xr3:uid="{4083774A-0222-49EA-B93B-03E1C38AE673}" name="Column8172" dataDxfId="8285"/>
    <tableColumn id="8183" xr3:uid="{3AFAE159-CD91-4897-881E-8049FF8AEECD}" name="Column8173" dataDxfId="8284"/>
    <tableColumn id="8184" xr3:uid="{D26638DA-01C4-41DF-821A-11E3DB643A11}" name="Column8174" dataDxfId="8283"/>
    <tableColumn id="8185" xr3:uid="{7DDB9460-F6C8-48F0-B1C0-C4F3BE2434B6}" name="Column8175" dataDxfId="8282"/>
    <tableColumn id="8186" xr3:uid="{F1AD0F5C-4B8F-4DCB-A279-18F93C72DECF}" name="Column8176" dataDxfId="8281"/>
    <tableColumn id="8187" xr3:uid="{6084B660-DD11-446E-AE84-9D4C24896AC2}" name="Column8177" dataDxfId="8280"/>
    <tableColumn id="8188" xr3:uid="{FA26396C-BF5B-4961-8258-C43DAFDE217A}" name="Column8178" dataDxfId="8279"/>
    <tableColumn id="8189" xr3:uid="{3A568056-F028-4114-9353-E7A736E70B6D}" name="Column8179" dataDxfId="8278"/>
    <tableColumn id="8190" xr3:uid="{465531A2-3D2A-4BD9-9CFF-1068F9F5B767}" name="Column8180" dataDxfId="8277"/>
    <tableColumn id="8191" xr3:uid="{611F309A-8931-4100-A249-EC06AFE0C5F8}" name="Column8181" dataDxfId="8276"/>
    <tableColumn id="8192" xr3:uid="{815437A8-29A7-4103-B6B6-4EB6D431E5EF}" name="Column8182" dataDxfId="8275"/>
    <tableColumn id="8193" xr3:uid="{F43A0CE6-C452-4931-986E-2AFA4AB7BF93}" name="Column8183" dataDxfId="8274"/>
    <tableColumn id="8194" xr3:uid="{FD6B1E44-618C-4F9F-BD30-BA9F5F6FCB83}" name="Column8184" dataDxfId="8273"/>
    <tableColumn id="8195" xr3:uid="{4BB9EE72-FECC-4872-AE1E-C5ECE0A06BE0}" name="Column8185" dataDxfId="8272"/>
    <tableColumn id="8196" xr3:uid="{06BF9A9A-63CA-4E92-AB94-35D12DA3CCFC}" name="Column8186" dataDxfId="8271"/>
    <tableColumn id="8197" xr3:uid="{46931886-A9AE-4EFC-B56F-EB03759FBB43}" name="Column8187" dataDxfId="8270"/>
    <tableColumn id="8198" xr3:uid="{495E7016-803D-41BB-8F2C-94FEFBB0720E}" name="Column8188" dataDxfId="8269"/>
    <tableColumn id="8199" xr3:uid="{1F008B89-4D4B-4C46-A6D8-3F2E1B805CCF}" name="Column8189" dataDxfId="8268"/>
    <tableColumn id="8200" xr3:uid="{263C32FD-53B9-4DBA-9A28-EE84468AC458}" name="Column8190" dataDxfId="8267"/>
    <tableColumn id="8201" xr3:uid="{5C62D989-FB05-4B20-BAA2-9D8713305C58}" name="Column8191" dataDxfId="8266"/>
    <tableColumn id="8202" xr3:uid="{C27CB2BC-F364-41E8-9BD4-EDB38DF1C7EC}" name="Column8192" dataDxfId="8265"/>
    <tableColumn id="8203" xr3:uid="{A8135D7A-CFEA-40E8-8ECF-C2BDCCB02C86}" name="Column8193" dataDxfId="8264"/>
    <tableColumn id="8204" xr3:uid="{1FD3D5DF-55C1-4739-90A4-C4DE11DEB3FC}" name="Column8194" dataDxfId="8263"/>
    <tableColumn id="8205" xr3:uid="{86B73F24-A52A-4335-B8F7-8228FE68DDAD}" name="Column8195" dataDxfId="8262"/>
    <tableColumn id="8206" xr3:uid="{D882F95E-246A-4409-8D32-C503F387FE7B}" name="Column8196" dataDxfId="8261"/>
    <tableColumn id="8207" xr3:uid="{A0B14845-1E24-4637-924D-2CAE807FE2ED}" name="Column8197" dataDxfId="8260"/>
    <tableColumn id="8208" xr3:uid="{9E5E358A-0359-45B0-BD69-D99D04930550}" name="Column8198" dataDxfId="8259"/>
    <tableColumn id="8209" xr3:uid="{611F105C-B83D-4E36-BA75-6FC4CD939215}" name="Column8199" dataDxfId="8258"/>
    <tableColumn id="8210" xr3:uid="{161D4313-9F7E-4758-A4BA-AC8F086BF672}" name="Column8200" dataDxfId="8257"/>
    <tableColumn id="8211" xr3:uid="{CA0F54EB-1A5D-4D4A-9BBC-2E50FFE0A8F6}" name="Column8201" dataDxfId="8256"/>
    <tableColumn id="8212" xr3:uid="{17C33E87-A944-4BBA-9E57-5C5DB9567301}" name="Column8202" dataDxfId="8255"/>
    <tableColumn id="8213" xr3:uid="{2AD09205-13C6-42D5-96A3-9882DD69D475}" name="Column8203" dataDxfId="8254"/>
    <tableColumn id="8214" xr3:uid="{9922BA93-FE47-42E4-91E1-104315E9C389}" name="Column8204" dataDxfId="8253"/>
    <tableColumn id="8215" xr3:uid="{7D4DC262-108C-4006-9935-EB0A3BDC9D1B}" name="Column8205" dataDxfId="8252"/>
    <tableColumn id="8216" xr3:uid="{E698717D-E414-47FE-AE5A-D15B3F609F61}" name="Column8206" dataDxfId="8251"/>
    <tableColumn id="8217" xr3:uid="{670DE71D-B26B-4CF2-8EC2-C2D8E4157639}" name="Column8207" dataDxfId="8250"/>
    <tableColumn id="8218" xr3:uid="{7000C4E3-7DA8-4FAE-9655-675ACC2BA0BF}" name="Column8208" dataDxfId="8249"/>
    <tableColumn id="8219" xr3:uid="{49A02760-1C79-4D5C-AB08-8995EBF3D045}" name="Column8209" dataDxfId="8248"/>
    <tableColumn id="8220" xr3:uid="{8739517E-36FD-472D-87D6-E3744D767FE0}" name="Column8210" dataDxfId="8247"/>
    <tableColumn id="8221" xr3:uid="{C29C2028-21FC-48F5-B1E7-87CA5D347D94}" name="Column8211" dataDxfId="8246"/>
    <tableColumn id="8222" xr3:uid="{EA4DD624-8615-43AC-A38D-64A54729E393}" name="Column8212" dataDxfId="8245"/>
    <tableColumn id="8223" xr3:uid="{4EED434F-15F8-4B81-8686-369C8618D9BF}" name="Column8213" dataDxfId="8244"/>
    <tableColumn id="8224" xr3:uid="{DB9E785D-C925-42F9-ADE5-92049E3447EA}" name="Column8214" dataDxfId="8243"/>
    <tableColumn id="8225" xr3:uid="{88C4B6E3-6F5F-4AA5-A20C-624E00CBCC5F}" name="Column8215" dataDxfId="8242"/>
    <tableColumn id="8226" xr3:uid="{3D82942B-7910-44BD-9D9C-65812AF941CF}" name="Column8216" dataDxfId="8241"/>
    <tableColumn id="8227" xr3:uid="{6B1BD143-3565-433E-8A3D-76D914129AD4}" name="Column8217" dataDxfId="8240"/>
    <tableColumn id="8228" xr3:uid="{A401160C-716A-4DC0-B7E1-8189F5D0BDDE}" name="Column8218" dataDxfId="8239"/>
    <tableColumn id="8229" xr3:uid="{CA1B6B1C-E925-40B6-841A-DB7EFC03A263}" name="Column8219" dataDxfId="8238"/>
    <tableColumn id="8230" xr3:uid="{ABBB488E-B353-482C-A420-C402C158BF70}" name="Column8220" dataDxfId="8237"/>
    <tableColumn id="8231" xr3:uid="{F48366AE-F60F-4BEA-87E1-E548833D75AC}" name="Column8221" dataDxfId="8236"/>
    <tableColumn id="8232" xr3:uid="{C98F6F78-B28D-4DB3-84AB-876E9859DDF4}" name="Column8222" dataDxfId="8235"/>
    <tableColumn id="8233" xr3:uid="{D662D5CF-6883-4DFB-81A3-EE713DB768D3}" name="Column8223" dataDxfId="8234"/>
    <tableColumn id="8234" xr3:uid="{CC7A4F33-392B-4E32-AB5A-2B8483BCF059}" name="Column8224" dataDxfId="8233"/>
    <tableColumn id="8235" xr3:uid="{BC55D683-3A36-4FAB-B37D-D86511A4E9E7}" name="Column8225" dataDxfId="8232"/>
    <tableColumn id="8236" xr3:uid="{2F82DB1B-FE47-4F69-A012-54DD88F79590}" name="Column8226" dataDxfId="8231"/>
    <tableColumn id="8237" xr3:uid="{3E16A7F7-5C33-4C9F-AF93-CCC3C847E133}" name="Column8227" dataDxfId="8230"/>
    <tableColumn id="8238" xr3:uid="{C43EFE50-7455-47E9-AF60-CB801025D1F0}" name="Column8228" dataDxfId="8229"/>
    <tableColumn id="8239" xr3:uid="{A9EF4706-16B3-4378-A31B-D077E5FCA0CE}" name="Column8229" dataDxfId="8228"/>
    <tableColumn id="8240" xr3:uid="{D8CA1FA1-8275-46E7-A8BE-4A237B65000D}" name="Column8230" dataDxfId="8227"/>
    <tableColumn id="8241" xr3:uid="{E13DC646-490E-409D-8E41-1425612B3169}" name="Column8231" dataDxfId="8226"/>
    <tableColumn id="8242" xr3:uid="{DBECD5CB-08E7-45C0-AFB8-7833C3879E32}" name="Column8232" dataDxfId="8225"/>
    <tableColumn id="8243" xr3:uid="{59AB8AF1-05A1-4CB0-8DD9-4B523917A8D2}" name="Column8233" dataDxfId="8224"/>
    <tableColumn id="8244" xr3:uid="{DE91C203-9CF1-4411-BCDC-D1836EBF473E}" name="Column8234" dataDxfId="8223"/>
    <tableColumn id="8245" xr3:uid="{024ED8D3-DE21-44B8-B1CB-5D1A9AF64CD4}" name="Column8235" dataDxfId="8222"/>
    <tableColumn id="8246" xr3:uid="{568BADE7-CB7D-437A-8C5B-CFBE234747DF}" name="Column8236" dataDxfId="8221"/>
    <tableColumn id="8247" xr3:uid="{D60DCAED-73E2-45C3-AD08-AE7CCCB83E0B}" name="Column8237" dataDxfId="8220"/>
    <tableColumn id="8248" xr3:uid="{9F0106E7-B8CC-40E7-A702-08376B63E22A}" name="Column8238" dataDxfId="8219"/>
    <tableColumn id="8249" xr3:uid="{32D0DAE6-4624-40DD-A1AA-F604D5A7D73C}" name="Column8239" dataDxfId="8218"/>
    <tableColumn id="8250" xr3:uid="{304CE733-C81A-4564-B0B3-8137A6CDD1A1}" name="Column8240" dataDxfId="8217"/>
    <tableColumn id="8251" xr3:uid="{DB5C8546-719D-4CD1-BE23-A26C71B21E57}" name="Column8241" dataDxfId="8216"/>
    <tableColumn id="8252" xr3:uid="{B7E104AC-4EEF-4119-B2F8-D4BF885EA432}" name="Column8242" dataDxfId="8215"/>
    <tableColumn id="8253" xr3:uid="{892D5C18-9CA9-455F-8FC0-F8F0218EB5BD}" name="Column8243" dataDxfId="8214"/>
    <tableColumn id="8254" xr3:uid="{753D82F1-AF36-4FF0-8A66-37D6C68D5462}" name="Column8244" dataDxfId="8213"/>
    <tableColumn id="8255" xr3:uid="{BD6F512A-6081-4E4C-BA95-C892600A124D}" name="Column8245" dataDxfId="8212"/>
    <tableColumn id="8256" xr3:uid="{8096CF9C-C724-42ED-B4C3-21DCC33059D7}" name="Column8246" dataDxfId="8211"/>
    <tableColumn id="8257" xr3:uid="{D8B89515-5C16-4378-B837-85DD0601C4CF}" name="Column8247" dataDxfId="8210"/>
    <tableColumn id="8258" xr3:uid="{F7FE873A-7717-48D8-937F-46DC01834153}" name="Column8248" dataDxfId="8209"/>
    <tableColumn id="8259" xr3:uid="{3D69DC59-1BCF-4CF3-8D9E-870B3DDB2A8F}" name="Column8249" dataDxfId="8208"/>
    <tableColumn id="8260" xr3:uid="{D9F23461-22EE-469C-8B6D-EA04941A156F}" name="Column8250" dataDxfId="8207"/>
    <tableColumn id="8261" xr3:uid="{B9397A20-29BF-4DBE-91FC-7B0E80CC31AF}" name="Column8251" dataDxfId="8206"/>
    <tableColumn id="8262" xr3:uid="{BBA91A1D-7D46-45D8-9A8D-004696B16D8A}" name="Column8252" dataDxfId="8205"/>
    <tableColumn id="8263" xr3:uid="{F121421F-DC89-461A-BD02-B4F63C709582}" name="Column8253" dataDxfId="8204"/>
    <tableColumn id="8264" xr3:uid="{A386C9A6-1DFB-4FB1-9E99-E5C22F5D0D43}" name="Column8254" dataDxfId="8203"/>
    <tableColumn id="8265" xr3:uid="{2F7300D3-2359-4028-89E2-F1357673783A}" name="Column8255" dataDxfId="8202"/>
    <tableColumn id="8266" xr3:uid="{8D912A45-886C-4DF1-8B99-83346A0C8A5A}" name="Column8256" dataDxfId="8201"/>
    <tableColumn id="8267" xr3:uid="{43581BA4-4A29-44D8-9CB6-8DE01F3FAE23}" name="Column8257" dataDxfId="8200"/>
    <tableColumn id="8268" xr3:uid="{82E3677E-1742-4911-B743-3A391BCE8C71}" name="Column8258" dataDxfId="8199"/>
    <tableColumn id="8269" xr3:uid="{B1AC6207-3EA3-4651-8CCD-A9DDF33FE6C7}" name="Column8259" dataDxfId="8198"/>
    <tableColumn id="8270" xr3:uid="{B776E2BE-E933-4073-B375-D265F3BAABCF}" name="Column8260" dataDxfId="8197"/>
    <tableColumn id="8271" xr3:uid="{19DBF56E-27DD-4465-9093-95A5C7826B46}" name="Column8261" dataDxfId="8196"/>
    <tableColumn id="8272" xr3:uid="{EE0604B6-6673-4C66-8143-A24F3E0F97E3}" name="Column8262" dataDxfId="8195"/>
    <tableColumn id="8273" xr3:uid="{79E11D5E-A9A5-4E14-B55E-59B11E1FD3EA}" name="Column8263" dataDxfId="8194"/>
    <tableColumn id="8274" xr3:uid="{852F980C-5962-4A11-B933-CA5D1DC1DD42}" name="Column8264" dataDxfId="8193"/>
    <tableColumn id="8275" xr3:uid="{BF88E78A-96AA-45AE-82CC-C71B06907A90}" name="Column8265" dataDxfId="8192"/>
    <tableColumn id="8276" xr3:uid="{4E41342E-7762-4C6E-A16A-B6D15B151FB0}" name="Column8266" dataDxfId="8191"/>
    <tableColumn id="8277" xr3:uid="{4675C731-BAE4-4E10-BAC1-707CC86151A9}" name="Column8267" dataDxfId="8190"/>
    <tableColumn id="8278" xr3:uid="{0388D508-557D-425B-9AD1-EAC9ECB9FC07}" name="Column8268" dataDxfId="8189"/>
    <tableColumn id="8279" xr3:uid="{046CA05C-6C77-410F-BA84-97D9B0ED0D86}" name="Column8269" dataDxfId="8188"/>
    <tableColumn id="8280" xr3:uid="{1742455E-6E61-40E4-A712-7FACE8C82465}" name="Column8270" dataDxfId="8187"/>
    <tableColumn id="8281" xr3:uid="{84D8DA7E-FCED-4CD3-9259-FB2B2A242B57}" name="Column8271" dataDxfId="8186"/>
    <tableColumn id="8282" xr3:uid="{DCB8953F-C3D8-4445-9C05-FB842C939144}" name="Column8272" dataDxfId="8185"/>
    <tableColumn id="8283" xr3:uid="{47D2593F-5CD3-4D36-AD8D-4D8BE23DB948}" name="Column8273" dataDxfId="8184"/>
    <tableColumn id="8284" xr3:uid="{8F7FECAB-76A8-4C7C-BAE4-69D185766457}" name="Column8274" dataDxfId="8183"/>
    <tableColumn id="8285" xr3:uid="{792E7195-75C0-485F-A1E6-7862B14C1AF3}" name="Column8275" dataDxfId="8182"/>
    <tableColumn id="8286" xr3:uid="{9BFFB070-64CC-4227-9C3A-39AC337831E9}" name="Column8276" dataDxfId="8181"/>
    <tableColumn id="8287" xr3:uid="{2E3E297B-38CC-45DC-8D47-5A8860D7F693}" name="Column8277" dataDxfId="8180"/>
    <tableColumn id="8288" xr3:uid="{FB09EF45-9D8D-4D8F-8731-8BC0736F4525}" name="Column8278" dataDxfId="8179"/>
    <tableColumn id="8289" xr3:uid="{0342E5E7-C721-459B-B4B2-DF4282B21D21}" name="Column8279" dataDxfId="8178"/>
    <tableColumn id="8290" xr3:uid="{554CCB10-231E-4061-AD81-AF34E13F9315}" name="Column8280" dataDxfId="8177"/>
    <tableColumn id="8291" xr3:uid="{8497284B-312B-4D17-9070-AB82B284E3A5}" name="Column8281" dataDxfId="8176"/>
    <tableColumn id="8292" xr3:uid="{5B6CCAA6-3432-4D27-B256-831049A313F2}" name="Column8282" dataDxfId="8175"/>
    <tableColumn id="8293" xr3:uid="{5EFC49E3-9F90-459A-9D56-E63ECABA6109}" name="Column8283" dataDxfId="8174"/>
    <tableColumn id="8294" xr3:uid="{BFBF60C4-4CF7-45D5-8579-03AE956C3025}" name="Column8284" dataDxfId="8173"/>
    <tableColumn id="8295" xr3:uid="{B9D524D0-E16B-4812-9B28-AC9424EC26C1}" name="Column8285" dataDxfId="8172"/>
    <tableColumn id="8296" xr3:uid="{9F5479AA-C9D1-4D50-A293-FD15DBB5E0EC}" name="Column8286" dataDxfId="8171"/>
    <tableColumn id="8297" xr3:uid="{92F6B519-D18A-46F5-B635-B5891FF36385}" name="Column8287" dataDxfId="8170"/>
    <tableColumn id="8298" xr3:uid="{E56A47FE-DB56-4786-AFCE-98AEE9814294}" name="Column8288" dataDxfId="8169"/>
    <tableColumn id="8299" xr3:uid="{0524DD80-1448-4C5A-BEF8-E03B51D234CE}" name="Column8289" dataDxfId="8168"/>
    <tableColumn id="8300" xr3:uid="{8EB9E8FF-BB12-4EEE-873A-D5815D9FB173}" name="Column8290" dataDxfId="8167"/>
    <tableColumn id="8301" xr3:uid="{53B0306E-A670-479A-ADF1-B29896756E20}" name="Column8291" dataDxfId="8166"/>
    <tableColumn id="8302" xr3:uid="{F29B9055-7D39-4590-8A07-782DD51AF16E}" name="Column8292" dataDxfId="8165"/>
    <tableColumn id="8303" xr3:uid="{73FB5BA3-AB9D-47B9-8260-0F2B43276B57}" name="Column8293" dataDxfId="8164"/>
    <tableColumn id="8304" xr3:uid="{EF68A7E4-A8E8-48BA-B0F2-EE365F75A5A1}" name="Column8294" dataDxfId="8163"/>
    <tableColumn id="8305" xr3:uid="{EC1179FA-D876-4242-B44F-5EF20B770E7D}" name="Column8295" dataDxfId="8162"/>
    <tableColumn id="8306" xr3:uid="{9A2DCC78-BD45-46B5-A47D-65F71D7CC7C7}" name="Column8296" dataDxfId="8161"/>
    <tableColumn id="8307" xr3:uid="{04F077A4-550A-458A-A439-DF350160B7FA}" name="Column8297" dataDxfId="8160"/>
    <tableColumn id="8308" xr3:uid="{FC08DA1F-A9EA-4DC5-AA7C-60F3AE52C594}" name="Column8298" dataDxfId="8159"/>
    <tableColumn id="8309" xr3:uid="{2B85F8E6-4FF3-4DAC-BB8F-DD7074E7BE6A}" name="Column8299" dataDxfId="8158"/>
    <tableColumn id="8310" xr3:uid="{0CB47201-D9D1-47C4-97A7-11DDAB99D906}" name="Column8300" dataDxfId="8157"/>
    <tableColumn id="8311" xr3:uid="{68772B6B-1254-4CC4-9E45-4E2907A1333E}" name="Column8301" dataDxfId="8156"/>
    <tableColumn id="8312" xr3:uid="{56AE41AA-3AD3-4D51-9F99-C2F2A906D7C2}" name="Column8302" dataDxfId="8155"/>
    <tableColumn id="8313" xr3:uid="{DD666A4C-EC9B-483B-89F0-224722741089}" name="Column8303" dataDxfId="8154"/>
    <tableColumn id="8314" xr3:uid="{18F2AC0C-30A8-423C-8AD2-718D7F722A57}" name="Column8304" dataDxfId="8153"/>
    <tableColumn id="8315" xr3:uid="{A8B67855-25AC-4748-BA34-5C9D5BCA3E7A}" name="Column8305" dataDxfId="8152"/>
    <tableColumn id="8316" xr3:uid="{44714B02-49AE-45FF-93C4-A1A2AB8035A8}" name="Column8306" dataDxfId="8151"/>
    <tableColumn id="8317" xr3:uid="{65D5C0F0-4BEB-45A0-B59E-51F394CA8F00}" name="Column8307" dataDxfId="8150"/>
    <tableColumn id="8318" xr3:uid="{400025D7-6EFC-40CE-86B8-5DEEA716746C}" name="Column8308" dataDxfId="8149"/>
    <tableColumn id="8319" xr3:uid="{366C15C4-C081-427B-9AC8-EC3532D97EF7}" name="Column8309" dataDxfId="8148"/>
    <tableColumn id="8320" xr3:uid="{50DE8F5E-DE4F-4A26-8914-1630A257BB42}" name="Column8310" dataDxfId="8147"/>
    <tableColumn id="8321" xr3:uid="{41C4BBFD-2316-4B6A-834C-7BD3BCF3FCEC}" name="Column8311" dataDxfId="8146"/>
    <tableColumn id="8322" xr3:uid="{0ED1EDF9-55BA-43C8-BD35-32A28AA3BA2B}" name="Column8312" dataDxfId="8145"/>
    <tableColumn id="8323" xr3:uid="{899EE378-B996-49AC-B13B-C88B73FE16B5}" name="Column8313" dataDxfId="8144"/>
    <tableColumn id="8324" xr3:uid="{0A393EF2-1B61-49B1-8D02-7B9300AB0004}" name="Column8314" dataDxfId="8143"/>
    <tableColumn id="8325" xr3:uid="{302D236F-636A-4864-8915-C96596422B80}" name="Column8315" dataDxfId="8142"/>
    <tableColumn id="8326" xr3:uid="{342D531D-3578-4255-9C20-AEB7426C5FCF}" name="Column8316" dataDxfId="8141"/>
    <tableColumn id="8327" xr3:uid="{793869A8-24E1-4E0B-8C2C-7094686DBB55}" name="Column8317" dataDxfId="8140"/>
    <tableColumn id="8328" xr3:uid="{F93B0BAD-3725-4BC2-B00B-DAEBF27B588B}" name="Column8318" dataDxfId="8139"/>
    <tableColumn id="8329" xr3:uid="{EB134AE9-1BF1-4893-9BFB-D882B485E663}" name="Column8319" dataDxfId="8138"/>
    <tableColumn id="8330" xr3:uid="{60AADE8B-EB7F-4708-8D91-8DA767E48F39}" name="Column8320" dataDxfId="8137"/>
    <tableColumn id="8331" xr3:uid="{4CAB53B1-A5E7-4581-B9B6-5062DA893B5A}" name="Column8321" dataDxfId="8136"/>
    <tableColumn id="8332" xr3:uid="{70AA479F-6492-4446-B9EF-642178FE699C}" name="Column8322" dataDxfId="8135"/>
    <tableColumn id="8333" xr3:uid="{54A94669-C910-4354-BBE3-0CF728612406}" name="Column8323" dataDxfId="8134"/>
    <tableColumn id="8334" xr3:uid="{315D5195-02DA-46DB-B00F-E264B311745B}" name="Column8324" dataDxfId="8133"/>
    <tableColumn id="8335" xr3:uid="{41FC6987-A721-4EBA-8BB5-74B56A20186E}" name="Column8325" dataDxfId="8132"/>
    <tableColumn id="8336" xr3:uid="{EFEB351A-D2BC-4DFF-AD39-FA16D6072DB5}" name="Column8326" dataDxfId="8131"/>
    <tableColumn id="8337" xr3:uid="{173C0430-BB12-479F-A617-7732BF2B1D69}" name="Column8327" dataDxfId="8130"/>
    <tableColumn id="8338" xr3:uid="{2BF079EF-ABC1-4EBB-BAC7-1BF9721FC8CC}" name="Column8328" dataDxfId="8129"/>
    <tableColumn id="8339" xr3:uid="{BA5EA8E7-CF52-4AF6-88BB-0AB56950A16F}" name="Column8329" dataDxfId="8128"/>
    <tableColumn id="8340" xr3:uid="{0BE0D65E-EB25-4B1F-9F5A-CD6FA3AFEA57}" name="Column8330" dataDxfId="8127"/>
    <tableColumn id="8341" xr3:uid="{16E2DAB4-ADE8-496B-B7FF-22B7B163D2DF}" name="Column8331" dataDxfId="8126"/>
    <tableColumn id="8342" xr3:uid="{D03D244E-528A-4A52-BF5A-103FFC242478}" name="Column8332" dataDxfId="8125"/>
    <tableColumn id="8343" xr3:uid="{B5A5BE10-386D-4CEA-827F-E517E9F8EEE9}" name="Column8333" dataDxfId="8124"/>
    <tableColumn id="8344" xr3:uid="{625BD9C2-EBFC-423B-A287-FEA12E6F9575}" name="Column8334" dataDxfId="8123"/>
    <tableColumn id="8345" xr3:uid="{FA2CA211-0C26-4C76-BEF9-B0E09168E26D}" name="Column8335" dataDxfId="8122"/>
    <tableColumn id="8346" xr3:uid="{5A811E1D-805E-4CB2-AB98-BC750FEEA975}" name="Column8336" dataDxfId="8121"/>
    <tableColumn id="8347" xr3:uid="{9AC68161-D3B2-40BD-A151-5714234C5336}" name="Column8337" dataDxfId="8120"/>
    <tableColumn id="8348" xr3:uid="{0320E220-9A28-4B9A-AE1D-8218477814E4}" name="Column8338" dataDxfId="8119"/>
    <tableColumn id="8349" xr3:uid="{9DFFBEFD-5740-4954-87C1-01E4384E3C4B}" name="Column8339" dataDxfId="8118"/>
    <tableColumn id="8350" xr3:uid="{2A718547-3E78-40C8-8CDF-24446DC9644B}" name="Column8340" dataDxfId="8117"/>
    <tableColumn id="8351" xr3:uid="{8FA13F5F-FDBE-494B-ACD9-54142305934D}" name="Column8341" dataDxfId="8116"/>
    <tableColumn id="8352" xr3:uid="{5FD181F1-5451-4D36-9184-F4DBCA18AB13}" name="Column8342" dataDxfId="8115"/>
    <tableColumn id="8353" xr3:uid="{792ABF67-E324-4C5A-90E4-C060270032D8}" name="Column8343" dataDxfId="8114"/>
    <tableColumn id="8354" xr3:uid="{FDFE765D-B70E-49B6-A62A-303C0D0341C4}" name="Column8344" dataDxfId="8113"/>
    <tableColumn id="8355" xr3:uid="{20E84F40-ADED-463A-8319-3AADEAB5F098}" name="Column8345" dataDxfId="8112"/>
    <tableColumn id="8356" xr3:uid="{E4926CC9-A28B-4A90-B213-DDBD8F092E3E}" name="Column8346" dataDxfId="8111"/>
    <tableColumn id="8357" xr3:uid="{F5DB3CAC-BBD3-46FC-AA07-E3C9D76C6D61}" name="Column8347" dataDxfId="8110"/>
    <tableColumn id="8358" xr3:uid="{5F4E65A7-6F61-4C4E-AD55-D66A74078BFA}" name="Column8348" dataDxfId="8109"/>
    <tableColumn id="8359" xr3:uid="{B835A9E2-7EFD-42D1-8DC7-11E3035DFAAE}" name="Column8349" dataDxfId="8108"/>
    <tableColumn id="8360" xr3:uid="{6B6819B3-6561-49D6-A24B-7B3524509903}" name="Column8350" dataDxfId="8107"/>
    <tableColumn id="8361" xr3:uid="{30C85AFC-2061-4812-94B4-11D5D2DF121F}" name="Column8351" dataDxfId="8106"/>
    <tableColumn id="8362" xr3:uid="{938DE898-74EC-47AA-A8E7-91CC8A2AFF9E}" name="Column8352" dataDxfId="8105"/>
    <tableColumn id="8363" xr3:uid="{851E3344-EF86-4A35-A8EE-0E8BEE3D507E}" name="Column8353" dataDxfId="8104"/>
    <tableColumn id="8364" xr3:uid="{2ACC6FD8-DBE8-4C74-93B7-0E9B3D4BA393}" name="Column8354" dataDxfId="8103"/>
    <tableColumn id="8365" xr3:uid="{F352F15F-F326-4400-B9EB-8B8AA5857CA6}" name="Column8355" dataDxfId="8102"/>
    <tableColumn id="8366" xr3:uid="{72EE8592-19D1-4446-AEAC-FEEA7A320F7D}" name="Column8356" dataDxfId="8101"/>
    <tableColumn id="8367" xr3:uid="{4E4C2C7A-BFF7-4F31-9596-FDD4FF26CD32}" name="Column8357" dataDxfId="8100"/>
    <tableColumn id="8368" xr3:uid="{D6A53715-7BF7-4954-8A05-6C829E3B2BEA}" name="Column8358" dataDxfId="8099"/>
    <tableColumn id="8369" xr3:uid="{655FF3BA-E3A9-442B-BB9F-96B834778BBA}" name="Column8359" dataDxfId="8098"/>
    <tableColumn id="8370" xr3:uid="{27240E5D-A5DC-40B4-8E66-ADCB6D25028D}" name="Column8360" dataDxfId="8097"/>
    <tableColumn id="8371" xr3:uid="{EA8E0EA1-D440-4B51-9A8B-73CA91387116}" name="Column8361" dataDxfId="8096"/>
    <tableColumn id="8372" xr3:uid="{295FBEE6-3A2D-4473-956E-87AA46194F2D}" name="Column8362" dataDxfId="8095"/>
    <tableColumn id="8373" xr3:uid="{4CA60145-3D7E-4A12-B64D-6BA5A82BBA5D}" name="Column8363" dataDxfId="8094"/>
    <tableColumn id="8374" xr3:uid="{AC59EE71-BF26-4344-8958-F2603E66CF83}" name="Column8364" dataDxfId="8093"/>
    <tableColumn id="8375" xr3:uid="{2C12FF32-557D-4E56-B534-76D36645B091}" name="Column8365" dataDxfId="8092"/>
    <tableColumn id="8376" xr3:uid="{DA2EBCB8-6A98-423C-A50F-03A5E3D5611E}" name="Column8366" dataDxfId="8091"/>
    <tableColumn id="8377" xr3:uid="{439EF407-6574-4661-BF57-EFC5A1C2CB65}" name="Column8367" dataDxfId="8090"/>
    <tableColumn id="8378" xr3:uid="{43C02FFF-3F86-4B7D-A6DC-4DBB18F2869E}" name="Column8368" dataDxfId="8089"/>
    <tableColumn id="8379" xr3:uid="{47062E59-DCFC-4EF1-A037-35BF7BE3D3B3}" name="Column8369" dataDxfId="8088"/>
    <tableColumn id="8380" xr3:uid="{1B247AAD-0429-4391-9716-DFE618F9A6A8}" name="Column8370" dataDxfId="8087"/>
    <tableColumn id="8381" xr3:uid="{3E4E332B-0376-4FA3-BAE0-1ECDB9CDA1A8}" name="Column8371" dataDxfId="8086"/>
    <tableColumn id="8382" xr3:uid="{2F4CBD7F-B178-448F-96D6-228CD2327D9E}" name="Column8372" dataDxfId="8085"/>
    <tableColumn id="8383" xr3:uid="{DAA4F332-090D-406B-9E9C-AF7F36180E22}" name="Column8373" dataDxfId="8084"/>
    <tableColumn id="8384" xr3:uid="{ED0422F3-39E8-4341-97F9-441EB3BF7C72}" name="Column8374" dataDxfId="8083"/>
    <tableColumn id="8385" xr3:uid="{D10F412F-CD1B-448E-9BB7-8D948460CC93}" name="Column8375" dataDxfId="8082"/>
    <tableColumn id="8386" xr3:uid="{1479AFB1-6B4E-4922-BCB7-5B2D72227A50}" name="Column8376" dataDxfId="8081"/>
    <tableColumn id="8387" xr3:uid="{F7BEA35C-C956-4490-8262-4418FF9F51CB}" name="Column8377" dataDxfId="8080"/>
    <tableColumn id="8388" xr3:uid="{A12980A3-61F1-436A-96DA-8DF0D6A5DA9E}" name="Column8378" dataDxfId="8079"/>
    <tableColumn id="8389" xr3:uid="{0D7E5BCB-B8D5-4B97-B297-4E611A50FF0D}" name="Column8379" dataDxfId="8078"/>
    <tableColumn id="8390" xr3:uid="{AEFC7392-CF5D-437D-B102-95B6751CF1EB}" name="Column8380" dataDxfId="8077"/>
    <tableColumn id="8391" xr3:uid="{F813C1F5-EE36-40E4-81FB-D43E1C117B69}" name="Column8381" dataDxfId="8076"/>
    <tableColumn id="8392" xr3:uid="{ADA9B27E-8066-4C9D-A53A-054D0988AAF4}" name="Column8382" dataDxfId="8075"/>
    <tableColumn id="8393" xr3:uid="{E729EB86-B2A9-4A15-8CAD-709009069F0A}" name="Column8383" dataDxfId="8074"/>
    <tableColumn id="8394" xr3:uid="{026860EF-0691-440C-8409-6B1B0F265534}" name="Column8384" dataDxfId="8073"/>
    <tableColumn id="8395" xr3:uid="{69B04B2A-F4A2-4F1A-A14C-613C8575629F}" name="Column8385" dataDxfId="8072"/>
    <tableColumn id="8396" xr3:uid="{AE2C97B5-4ACD-4AA5-BA76-BE1B835CC447}" name="Column8386" dataDxfId="8071"/>
    <tableColumn id="8397" xr3:uid="{8CEA9B19-8322-4DC1-A977-60D2ACFD6FD3}" name="Column8387" dataDxfId="8070"/>
    <tableColumn id="8398" xr3:uid="{FAA4FCE4-BDF2-44F4-9A6B-3189D976D072}" name="Column8388" dataDxfId="8069"/>
    <tableColumn id="8399" xr3:uid="{E4FA7AC3-93FA-4E26-A7DD-237EC7B4B8FF}" name="Column8389" dataDxfId="8068"/>
    <tableColumn id="8400" xr3:uid="{A792898D-6D5D-4C6D-89EC-0C3B7C886C4E}" name="Column8390" dataDxfId="8067"/>
    <tableColumn id="8401" xr3:uid="{A14FCD57-224C-4C4C-8A54-C1C1BDE9AEF8}" name="Column8391" dataDxfId="8066"/>
    <tableColumn id="8402" xr3:uid="{7010BEC4-7D1C-4E80-8A17-6CA13B45999F}" name="Column8392" dataDxfId="8065"/>
    <tableColumn id="8403" xr3:uid="{97DAD2AB-CDCC-4F42-82F3-0084B621909C}" name="Column8393" dataDxfId="8064"/>
    <tableColumn id="8404" xr3:uid="{872EC169-00DA-4535-BA3E-4D43EDEBEB76}" name="Column8394" dataDxfId="8063"/>
    <tableColumn id="8405" xr3:uid="{823CCE62-7F28-4CB2-8214-B1AC0AE0D120}" name="Column8395" dataDxfId="8062"/>
    <tableColumn id="8406" xr3:uid="{0D2914CD-2BE8-4A63-9A16-3F32F4B6A008}" name="Column8396" dataDxfId="8061"/>
    <tableColumn id="8407" xr3:uid="{75CF71FB-E49A-4682-B91B-6B9CAA6F0016}" name="Column8397" dataDxfId="8060"/>
    <tableColumn id="8408" xr3:uid="{A4E6A8D3-0EBD-4EAB-B0F1-975CB3814249}" name="Column8398" dataDxfId="8059"/>
    <tableColumn id="8409" xr3:uid="{BFDCE634-9F2D-49C2-83C4-9C813A0479FE}" name="Column8399" dataDxfId="8058"/>
    <tableColumn id="8410" xr3:uid="{54DFB4D6-333F-41DE-857D-0D0C194514DE}" name="Column8400" dataDxfId="8057"/>
    <tableColumn id="8411" xr3:uid="{A7F60BCA-B1B2-42B0-AF7A-0C002DB38CF2}" name="Column8401" dataDxfId="8056"/>
    <tableColumn id="8412" xr3:uid="{8FECC7BF-83A6-46C4-B058-62A527E0F87E}" name="Column8402" dataDxfId="8055"/>
    <tableColumn id="8413" xr3:uid="{EDD56FEA-489C-4F2D-972D-24B055E0DEAD}" name="Column8403" dataDxfId="8054"/>
    <tableColumn id="8414" xr3:uid="{5C5BEF66-3D28-404B-82C1-D9C3C49E7F6A}" name="Column8404" dataDxfId="8053"/>
    <tableColumn id="8415" xr3:uid="{DE595168-DC9E-4284-A06C-0D06766A960D}" name="Column8405" dataDxfId="8052"/>
    <tableColumn id="8416" xr3:uid="{9EC7FA14-0C6D-48D7-ACA5-B60AACC75DD6}" name="Column8406" dataDxfId="8051"/>
    <tableColumn id="8417" xr3:uid="{F981F98D-745C-4912-ADF7-4698DE47F18D}" name="Column8407" dataDxfId="8050"/>
    <tableColumn id="8418" xr3:uid="{73CCF687-FED3-426C-8FBA-9C3D2BD2E2BF}" name="Column8408" dataDxfId="8049"/>
    <tableColumn id="8419" xr3:uid="{1D98F8F6-3D91-456A-9C04-3C6DFCF32BDF}" name="Column8409" dataDxfId="8048"/>
    <tableColumn id="8420" xr3:uid="{F6C87FF9-D093-47DD-9A9D-6E8021D9359B}" name="Column8410" dataDxfId="8047"/>
    <tableColumn id="8421" xr3:uid="{AE524E26-C0AB-4B4A-8C76-624430533EB5}" name="Column8411" dataDxfId="8046"/>
    <tableColumn id="8422" xr3:uid="{3293120B-B678-44E2-BBE9-6D5E16C90A47}" name="Column8412" dataDxfId="8045"/>
    <tableColumn id="8423" xr3:uid="{44A1BDBA-6C5D-49DA-AB6B-4F4B57D36226}" name="Column8413" dataDxfId="8044"/>
    <tableColumn id="8424" xr3:uid="{BB55F745-DD96-482F-841D-0D9A5CB9D13E}" name="Column8414" dataDxfId="8043"/>
    <tableColumn id="8425" xr3:uid="{51207291-08CE-4D60-88F3-D9CA92FFFE69}" name="Column8415" dataDxfId="8042"/>
    <tableColumn id="8426" xr3:uid="{6794B9A5-C80B-4B8E-B7B5-930BA26E4B30}" name="Column8416" dataDxfId="8041"/>
    <tableColumn id="8427" xr3:uid="{0E91684D-70B7-4CF4-A16B-A993519B627D}" name="Column8417" dataDxfId="8040"/>
    <tableColumn id="8428" xr3:uid="{3117AA3D-D564-4940-BC18-4B531A86494F}" name="Column8418" dataDxfId="8039"/>
    <tableColumn id="8429" xr3:uid="{BA68F849-71A9-4F1E-B6C9-6BF4AD64427A}" name="Column8419" dataDxfId="8038"/>
    <tableColumn id="8430" xr3:uid="{7AABC4D7-21FA-4317-9FAE-9B268023877C}" name="Column8420" dataDxfId="8037"/>
    <tableColumn id="8431" xr3:uid="{8B589D98-6CE4-4BD6-A26A-466BAFE9AA4F}" name="Column8421" dataDxfId="8036"/>
    <tableColumn id="8432" xr3:uid="{BD2D98EB-21FE-4582-9E8D-C9AD2E8117D7}" name="Column8422" dataDxfId="8035"/>
    <tableColumn id="8433" xr3:uid="{B9BBE995-649C-46A3-88D7-D390CB108DDE}" name="Column8423" dataDxfId="8034"/>
    <tableColumn id="8434" xr3:uid="{C15AB6AF-A2E8-4D43-BCBE-E32F0F713CE1}" name="Column8424" dataDxfId="8033"/>
    <tableColumn id="8435" xr3:uid="{56ED5F9F-4D65-4BC0-9BF3-292FC660B019}" name="Column8425" dataDxfId="8032"/>
    <tableColumn id="8436" xr3:uid="{8CDF3F92-BB51-43BF-B96F-F7B786578838}" name="Column8426" dataDxfId="8031"/>
    <tableColumn id="8437" xr3:uid="{AFD442CF-B6EC-48B9-BADE-7327602ED084}" name="Column8427" dataDxfId="8030"/>
    <tableColumn id="8438" xr3:uid="{29D1DB7C-E982-44B9-893C-DAA69E6FD1A5}" name="Column8428" dataDxfId="8029"/>
    <tableColumn id="8439" xr3:uid="{9B15962D-0256-428C-80DC-F851B83A485C}" name="Column8429" dataDxfId="8028"/>
    <tableColumn id="8440" xr3:uid="{9CFB8818-FDD3-4471-8EA2-A2B4F04B3A6E}" name="Column8430" dataDxfId="8027"/>
    <tableColumn id="8441" xr3:uid="{190FB832-5A44-47FB-A04F-A9299A46E2C9}" name="Column8431" dataDxfId="8026"/>
    <tableColumn id="8442" xr3:uid="{D51534BB-EBF4-4642-9D90-220341DB629A}" name="Column8432" dataDxfId="8025"/>
    <tableColumn id="8443" xr3:uid="{8985B785-5427-4038-8595-C5DB64DE0608}" name="Column8433" dataDxfId="8024"/>
    <tableColumn id="8444" xr3:uid="{5B4BF634-5FC4-43AD-9952-6CBDD5C5FF35}" name="Column8434" dataDxfId="8023"/>
    <tableColumn id="8445" xr3:uid="{B258C087-9DB2-4CC2-8D53-E6306FA3B29D}" name="Column8435" dataDxfId="8022"/>
    <tableColumn id="8446" xr3:uid="{62179E9B-4A76-4138-BB4D-6CCD5868ADAD}" name="Column8436" dataDxfId="8021"/>
    <tableColumn id="8447" xr3:uid="{7CF27A25-9372-41BD-87E8-84513BC0ECFA}" name="Column8437" dataDxfId="8020"/>
    <tableColumn id="8448" xr3:uid="{31B7E99D-01EA-4655-8F42-F7755D3BC11C}" name="Column8438" dataDxfId="8019"/>
    <tableColumn id="8449" xr3:uid="{D2DE951B-3885-478E-B10B-E58A0A5C0010}" name="Column8439" dataDxfId="8018"/>
    <tableColumn id="8450" xr3:uid="{339BEA43-B6D9-41F4-A8BA-D3D385ED5352}" name="Column8440" dataDxfId="8017"/>
    <tableColumn id="8451" xr3:uid="{57ECD67D-7459-446C-B6A5-2C59B9BC1991}" name="Column8441" dataDxfId="8016"/>
    <tableColumn id="8452" xr3:uid="{7438A1DF-5EC2-45DE-BB4C-F813358FD8E2}" name="Column8442" dataDxfId="8015"/>
    <tableColumn id="8453" xr3:uid="{099B32EF-E7B5-4266-8929-E4644E2213E0}" name="Column8443" dataDxfId="8014"/>
    <tableColumn id="8454" xr3:uid="{15A921A7-0616-4A75-8924-D8F389A7EE9B}" name="Column8444" dataDxfId="8013"/>
    <tableColumn id="8455" xr3:uid="{14469B4F-4A28-4F48-B4CC-9DE129A9FBA1}" name="Column8445" dataDxfId="8012"/>
    <tableColumn id="8456" xr3:uid="{4B4099EC-E189-4B3E-B5C2-B2F2894FE6DA}" name="Column8446" dataDxfId="8011"/>
    <tableColumn id="8457" xr3:uid="{567D4AA0-D60E-4A07-AAA3-FD041BDE0B81}" name="Column8447" dataDxfId="8010"/>
    <tableColumn id="8458" xr3:uid="{A1D806BF-3BB5-4A40-97E3-4CCBA28557F5}" name="Column8448" dataDxfId="8009"/>
    <tableColumn id="8459" xr3:uid="{D7B4F9F3-F3F6-4D7E-A0D0-A0AD7FC8567E}" name="Column8449" dataDxfId="8008"/>
    <tableColumn id="8460" xr3:uid="{98DBAA75-78B9-498E-803F-16276408FFCD}" name="Column8450" dataDxfId="8007"/>
    <tableColumn id="8461" xr3:uid="{9A2244C7-3F02-4EAC-9A9F-AF5CB7DABA93}" name="Column8451" dataDxfId="8006"/>
    <tableColumn id="8462" xr3:uid="{A975156B-00FF-4C16-B314-9D4D0D4F5551}" name="Column8452" dataDxfId="8005"/>
    <tableColumn id="8463" xr3:uid="{38778AB3-4315-4117-8511-8A4127081E2E}" name="Column8453" dataDxfId="8004"/>
    <tableColumn id="8464" xr3:uid="{71FFBEC0-76B5-4E8D-84A1-5A95A032A1F6}" name="Column8454" dataDxfId="8003"/>
    <tableColumn id="8465" xr3:uid="{2F9C7FB2-5280-4293-9468-D42E75A203FD}" name="Column8455" dataDxfId="8002"/>
    <tableColumn id="8466" xr3:uid="{45599579-79EA-494A-84C3-6C39AF18777D}" name="Column8456" dataDxfId="8001"/>
    <tableColumn id="8467" xr3:uid="{2137FE53-942C-42DD-AAF2-FDD0933863EB}" name="Column8457" dataDxfId="8000"/>
    <tableColumn id="8468" xr3:uid="{65E145AE-1D80-45F7-AE0D-BC4D8BC4494F}" name="Column8458" dataDxfId="7999"/>
    <tableColumn id="8469" xr3:uid="{2ACC2726-6C93-4593-9571-56F7B18D371A}" name="Column8459" dataDxfId="7998"/>
    <tableColumn id="8470" xr3:uid="{C7F808E3-4E82-4414-8961-8AF700D27A38}" name="Column8460" dataDxfId="7997"/>
    <tableColumn id="8471" xr3:uid="{C20D0BC3-5EC8-4D3C-A1E3-2AB396C82068}" name="Column8461" dataDxfId="7996"/>
    <tableColumn id="8472" xr3:uid="{2549D807-C070-479A-8BF4-484235E08123}" name="Column8462" dataDxfId="7995"/>
    <tableColumn id="8473" xr3:uid="{F55C7C10-541E-4526-A509-CCAA154FF079}" name="Column8463" dataDxfId="7994"/>
    <tableColumn id="8474" xr3:uid="{3B9D10F7-258F-4A0A-A16C-B85AA8F9FA2A}" name="Column8464" dataDxfId="7993"/>
    <tableColumn id="8475" xr3:uid="{E8C79105-BC0B-4326-84DD-B76A1991CB38}" name="Column8465" dataDxfId="7992"/>
    <tableColumn id="8476" xr3:uid="{B4400B89-E4D2-405F-8853-6DC6AC4972CE}" name="Column8466" dataDxfId="7991"/>
    <tableColumn id="8477" xr3:uid="{860A90C9-3897-48E7-91F2-C1E4C1152E8B}" name="Column8467" dataDxfId="7990"/>
    <tableColumn id="8478" xr3:uid="{7FB6C5F6-CA33-4869-BF5C-AB1BFCBAB471}" name="Column8468" dataDxfId="7989"/>
    <tableColumn id="8479" xr3:uid="{507CF01F-F9FC-446E-BF5E-4B0843781D1B}" name="Column8469" dataDxfId="7988"/>
    <tableColumn id="8480" xr3:uid="{A78EA80F-0D0E-42BB-94D5-61277DAA6038}" name="Column8470" dataDxfId="7987"/>
    <tableColumn id="8481" xr3:uid="{A34AB6B6-115F-4C62-B7F8-C13BFF91B028}" name="Column8471" dataDxfId="7986"/>
    <tableColumn id="8482" xr3:uid="{0064B462-6575-41E2-910F-DDCEF6834984}" name="Column8472" dataDxfId="7985"/>
    <tableColumn id="8483" xr3:uid="{7AE51375-5445-41EE-B2CD-6427BE9953AA}" name="Column8473" dataDxfId="7984"/>
    <tableColumn id="8484" xr3:uid="{2E9123A8-D486-4EC5-8FE6-D63A86E149FD}" name="Column8474" dataDxfId="7983"/>
    <tableColumn id="8485" xr3:uid="{9CBA1A04-C0E9-45DD-8E02-B95876206173}" name="Column8475" dataDxfId="7982"/>
    <tableColumn id="8486" xr3:uid="{BDC96B6E-6E90-4100-A328-0A7F4B0DB109}" name="Column8476" dataDxfId="7981"/>
    <tableColumn id="8487" xr3:uid="{5F33F263-9C52-4CF6-8CF5-A65BD5A452E6}" name="Column8477" dataDxfId="7980"/>
    <tableColumn id="8488" xr3:uid="{D7138C52-AF05-4AC1-81C9-EC2FC9C3A075}" name="Column8478" dataDxfId="7979"/>
    <tableColumn id="8489" xr3:uid="{758E989B-BF99-4B97-9047-B2656E5F4162}" name="Column8479" dataDxfId="7978"/>
    <tableColumn id="8490" xr3:uid="{217F8346-D18F-46EB-BC69-D85AFF763CA4}" name="Column8480" dataDxfId="7977"/>
    <tableColumn id="8491" xr3:uid="{F7B98997-7F5D-4E0B-85B3-11A44017A138}" name="Column8481" dataDxfId="7976"/>
    <tableColumn id="8492" xr3:uid="{724603F5-FBFF-47F8-93F8-FC1835207E3E}" name="Column8482" dataDxfId="7975"/>
    <tableColumn id="8493" xr3:uid="{CF65FF4D-AC5D-489F-A277-DD95D8199B4E}" name="Column8483" dataDxfId="7974"/>
    <tableColumn id="8494" xr3:uid="{48D18829-2F94-427C-ABD2-A5958AD8516B}" name="Column8484" dataDxfId="7973"/>
    <tableColumn id="8495" xr3:uid="{B06DAC53-9410-4133-BD4E-215C3F3E5FCD}" name="Column8485" dataDxfId="7972"/>
    <tableColumn id="8496" xr3:uid="{F310BB58-9C0E-4DCB-B292-E224875F2C1C}" name="Column8486" dataDxfId="7971"/>
    <tableColumn id="8497" xr3:uid="{8A5F5199-8607-4550-9A37-29CC22F43F42}" name="Column8487" dataDxfId="7970"/>
    <tableColumn id="8498" xr3:uid="{B6AFDEFF-3D54-4DEC-9BEE-0D58A8A64DD7}" name="Column8488" dataDxfId="7969"/>
    <tableColumn id="8499" xr3:uid="{D07A5A48-74CC-4855-8457-8CB443F10792}" name="Column8489" dataDxfId="7968"/>
    <tableColumn id="8500" xr3:uid="{88AB93C7-104B-4778-B128-384C64C90129}" name="Column8490" dataDxfId="7967"/>
    <tableColumn id="8501" xr3:uid="{9B4A770E-FC6D-4C96-9F43-CDDF7E3198DE}" name="Column8491" dataDxfId="7966"/>
    <tableColumn id="8502" xr3:uid="{2AFE6A88-1095-49F5-9DA4-BA9EDE8D0B8E}" name="Column8492" dataDxfId="7965"/>
    <tableColumn id="8503" xr3:uid="{3022EB5A-91EF-4ABF-B2A6-18033544774D}" name="Column8493" dataDxfId="7964"/>
    <tableColumn id="8504" xr3:uid="{4108BB83-5D79-49F3-9F96-9CFBC3AE5CE1}" name="Column8494" dataDxfId="7963"/>
    <tableColumn id="8505" xr3:uid="{F9D296DD-0281-4539-BB64-2599B5F1C03A}" name="Column8495" dataDxfId="7962"/>
    <tableColumn id="8506" xr3:uid="{D15F2EA4-A3E9-420D-9CEB-7FDEA8FCE381}" name="Column8496" dataDxfId="7961"/>
    <tableColumn id="8507" xr3:uid="{D33CEB16-6EA7-4E63-8806-1C342C607875}" name="Column8497" dataDxfId="7960"/>
    <tableColumn id="8508" xr3:uid="{C2280122-B19D-4792-99A6-431BAE808562}" name="Column8498" dataDxfId="7959"/>
    <tableColumn id="8509" xr3:uid="{A2362790-35EA-4317-AADB-7A5F08D1D154}" name="Column8499" dataDxfId="7958"/>
    <tableColumn id="8510" xr3:uid="{B2F654D3-38C2-49E2-8101-CBD19E7C1B44}" name="Column8500" dataDxfId="7957"/>
    <tableColumn id="8511" xr3:uid="{022A389E-D50D-4D4F-89AA-968821F72EFE}" name="Column8501" dataDxfId="7956"/>
    <tableColumn id="8512" xr3:uid="{9C1958D2-B38C-49A1-BC6E-9E64955811F1}" name="Column8502" dataDxfId="7955"/>
    <tableColumn id="8513" xr3:uid="{DD319071-BC27-4C7D-AB90-AAE862E6674B}" name="Column8503" dataDxfId="7954"/>
    <tableColumn id="8514" xr3:uid="{DA521BBC-D9D3-41E7-B04D-3BFD7A08E4AA}" name="Column8504" dataDxfId="7953"/>
    <tableColumn id="8515" xr3:uid="{5609DBF7-0FFB-43C8-998A-31E35183EE8D}" name="Column8505" dataDxfId="7952"/>
    <tableColumn id="8516" xr3:uid="{4441DA27-DF61-436E-B499-3EFDA2824CE7}" name="Column8506" dataDxfId="7951"/>
    <tableColumn id="8517" xr3:uid="{9B420E9D-B71F-407A-82B0-C79808E7FB73}" name="Column8507" dataDxfId="7950"/>
    <tableColumn id="8518" xr3:uid="{14AC6C97-B402-4E8B-A5B4-33D45843531C}" name="Column8508" dataDxfId="7949"/>
    <tableColumn id="8519" xr3:uid="{EBF4627F-3527-4CB5-8C88-DEC0967C7883}" name="Column8509" dataDxfId="7948"/>
    <tableColumn id="8520" xr3:uid="{DDD25320-BB5F-4F6B-B8C1-D7B5786885C8}" name="Column8510" dataDxfId="7947"/>
    <tableColumn id="8521" xr3:uid="{4DE655CE-A227-48B3-BDA0-5B4B8E7669AE}" name="Column8511" dataDxfId="7946"/>
    <tableColumn id="8522" xr3:uid="{94369086-CD6E-4C2E-9075-B1193FFAB3A3}" name="Column8512" dataDxfId="7945"/>
    <tableColumn id="8523" xr3:uid="{931E6CF4-0A7F-4501-86D6-BC398B852205}" name="Column8513" dataDxfId="7944"/>
    <tableColumn id="8524" xr3:uid="{94087569-F208-4B63-9214-C2FDD0872011}" name="Column8514" dataDxfId="7943"/>
    <tableColumn id="8525" xr3:uid="{28152435-1CC4-4FAB-ADE0-6EA86D6C5A8E}" name="Column8515" dataDxfId="7942"/>
    <tableColumn id="8526" xr3:uid="{ED227922-4655-4756-AF9B-2EB425E3B6BF}" name="Column8516" dataDxfId="7941"/>
    <tableColumn id="8527" xr3:uid="{A0825A71-B6DC-475F-9C5C-2E4F3D8F7E98}" name="Column8517" dataDxfId="7940"/>
    <tableColumn id="8528" xr3:uid="{A9E53464-D4CE-48F9-A27A-337CF2D49A7F}" name="Column8518" dataDxfId="7939"/>
    <tableColumn id="8529" xr3:uid="{9A55131C-2E59-4DD8-BE21-D44048726CFD}" name="Column8519" dataDxfId="7938"/>
    <tableColumn id="8530" xr3:uid="{8B5BB8DD-D8F7-4B45-AB0C-C45AE3CB1643}" name="Column8520" dataDxfId="7937"/>
    <tableColumn id="8531" xr3:uid="{5207B9EB-1EB1-4B7E-BABE-BCE7219BBB73}" name="Column8521" dataDxfId="7936"/>
    <tableColumn id="8532" xr3:uid="{F31F91DE-D7C9-483C-813B-978E7CAE9757}" name="Column8522" dataDxfId="7935"/>
    <tableColumn id="8533" xr3:uid="{6C8C8C2C-A9C6-491A-BB13-6C340BEB753A}" name="Column8523" dataDxfId="7934"/>
    <tableColumn id="8534" xr3:uid="{8ECC3D61-D052-4B20-BEF9-DE0EA96B76DF}" name="Column8524" dataDxfId="7933"/>
    <tableColumn id="8535" xr3:uid="{11E8FAC8-510D-45E7-9545-987B843476F1}" name="Column8525" dataDxfId="7932"/>
    <tableColumn id="8536" xr3:uid="{D5C5EF53-0567-42DE-9542-C183ADF717C5}" name="Column8526" dataDxfId="7931"/>
    <tableColumn id="8537" xr3:uid="{31B2821F-04DC-4EF5-89B4-DA54E43AB5D9}" name="Column8527" dataDxfId="7930"/>
    <tableColumn id="8538" xr3:uid="{ACB161F3-F684-4574-AE4A-722B39FEEE24}" name="Column8528" dataDxfId="7929"/>
    <tableColumn id="8539" xr3:uid="{908556D2-E142-492E-9AEE-2091587DED26}" name="Column8529" dataDxfId="7928"/>
    <tableColumn id="8540" xr3:uid="{67469AA2-28D0-4874-A28D-95B5D45E504F}" name="Column8530" dataDxfId="7927"/>
    <tableColumn id="8541" xr3:uid="{B798AF67-68A3-48C1-AC9B-E314CC4878BA}" name="Column8531" dataDxfId="7926"/>
    <tableColumn id="8542" xr3:uid="{A6C4A4F0-1F18-4CF7-AF33-0D78DE2C8BC5}" name="Column8532" dataDxfId="7925"/>
    <tableColumn id="8543" xr3:uid="{D036301C-9B59-4895-B79F-DC244482C026}" name="Column8533" dataDxfId="7924"/>
    <tableColumn id="8544" xr3:uid="{3F0C5A1F-066A-44B4-A389-5856560A4796}" name="Column8534" dataDxfId="7923"/>
    <tableColumn id="8545" xr3:uid="{719EE889-0C54-4F82-9458-4891110E9E51}" name="Column8535" dataDxfId="7922"/>
    <tableColumn id="8546" xr3:uid="{4EA28439-6644-4E42-ABCF-842DA4E17C22}" name="Column8536" dataDxfId="7921"/>
    <tableColumn id="8547" xr3:uid="{C4B26889-AE6A-4212-B0BC-325514384459}" name="Column8537" dataDxfId="7920"/>
    <tableColumn id="8548" xr3:uid="{0286B875-E6A1-41E0-8045-7F2EC5DACC76}" name="Column8538" dataDxfId="7919"/>
    <tableColumn id="8549" xr3:uid="{B45E96A1-6B46-4BD2-9EBD-8F4E30139DE4}" name="Column8539" dataDxfId="7918"/>
    <tableColumn id="8550" xr3:uid="{9207706A-FFFD-4372-8F9E-5FFA5C46718A}" name="Column8540" dataDxfId="7917"/>
    <tableColumn id="8551" xr3:uid="{8B69FF8A-BC7D-4890-BF83-934B93B73293}" name="Column8541" dataDxfId="7916"/>
    <tableColumn id="8552" xr3:uid="{5E57178E-46F7-4B9E-B948-F8853FE5D222}" name="Column8542" dataDxfId="7915"/>
    <tableColumn id="8553" xr3:uid="{A1081958-D717-40BA-B067-D86397899B22}" name="Column8543" dataDxfId="7914"/>
    <tableColumn id="8554" xr3:uid="{3B709842-2A2A-48E4-9900-293E7B39B776}" name="Column8544" dataDxfId="7913"/>
    <tableColumn id="8555" xr3:uid="{40AE1389-C3C6-4E91-93BB-512717783C1F}" name="Column8545" dataDxfId="7912"/>
    <tableColumn id="8556" xr3:uid="{161DE24F-6805-40EF-B81E-34B109B44E66}" name="Column8546" dataDxfId="7911"/>
    <tableColumn id="8557" xr3:uid="{445F7409-4A70-486E-99DC-0F3BEFCFEE9D}" name="Column8547" dataDxfId="7910"/>
    <tableColumn id="8558" xr3:uid="{6E8F346C-1AD9-4EE3-8622-6C1C1EC0D41E}" name="Column8548" dataDxfId="7909"/>
    <tableColumn id="8559" xr3:uid="{621C48A9-41F6-49A3-8BF7-5A7910C5E4EF}" name="Column8549" dataDxfId="7908"/>
    <tableColumn id="8560" xr3:uid="{AEB7FB22-9D81-4E33-968B-320013B20F2B}" name="Column8550" dataDxfId="7907"/>
    <tableColumn id="8561" xr3:uid="{ACCDE498-6EB0-4A04-915A-F2518AE1938C}" name="Column8551" dataDxfId="7906"/>
    <tableColumn id="8562" xr3:uid="{5D28B3A3-0445-4EA6-B4F7-C8DE371D3738}" name="Column8552" dataDxfId="7905"/>
    <tableColumn id="8563" xr3:uid="{87DDAD24-9F98-47B1-87D6-58073B50CC4C}" name="Column8553" dataDxfId="7904"/>
    <tableColumn id="8564" xr3:uid="{846AB9E4-5C51-46D2-9F7A-FF67A9185382}" name="Column8554" dataDxfId="7903"/>
    <tableColumn id="8565" xr3:uid="{99ABA3F6-B8BD-40CC-836E-29FDAA234F3A}" name="Column8555" dataDxfId="7902"/>
    <tableColumn id="8566" xr3:uid="{7E059606-4DA0-4A93-A3D7-D00FF3E80D66}" name="Column8556" dataDxfId="7901"/>
    <tableColumn id="8567" xr3:uid="{CE7D25C5-BEC4-4A3A-B314-D23402707594}" name="Column8557" dataDxfId="7900"/>
    <tableColumn id="8568" xr3:uid="{588FD4C3-553D-4D48-83AE-5213669C648D}" name="Column8558" dataDxfId="7899"/>
    <tableColumn id="8569" xr3:uid="{DD6DF331-54AE-49C2-B914-596DBF738CE9}" name="Column8559" dataDxfId="7898"/>
    <tableColumn id="8570" xr3:uid="{33AE659F-2B9F-4042-966D-2FF94BC88280}" name="Column8560" dataDxfId="7897"/>
    <tableColumn id="8571" xr3:uid="{D0E79622-7BA1-4714-B9F9-92B89D35CEA1}" name="Column8561" dataDxfId="7896"/>
    <tableColumn id="8572" xr3:uid="{4870460B-ABFA-48D2-B9CD-F8CCDA2ADEA9}" name="Column8562" dataDxfId="7895"/>
    <tableColumn id="8573" xr3:uid="{5DC5AB99-22ED-4F88-B5F5-3BCDBDEE2F73}" name="Column8563" dataDxfId="7894"/>
    <tableColumn id="8574" xr3:uid="{45CA3B51-A43D-40E6-983E-04370CD25C3E}" name="Column8564" dataDxfId="7893"/>
    <tableColumn id="8575" xr3:uid="{CD25E5B7-BE22-4551-9EBD-73A3551F6541}" name="Column8565" dataDxfId="7892"/>
    <tableColumn id="8576" xr3:uid="{EC27B1F8-5A3E-4F5A-BC29-34615126B579}" name="Column8566" dataDxfId="7891"/>
    <tableColumn id="8577" xr3:uid="{944678FC-A08A-401D-9BD9-AFD0BBD2B2E7}" name="Column8567" dataDxfId="7890"/>
    <tableColumn id="8578" xr3:uid="{91CFA83F-5A9B-485D-81A0-16FC615C7E60}" name="Column8568" dataDxfId="7889"/>
    <tableColumn id="8579" xr3:uid="{C34247AF-711F-4179-8DAB-C50F7F9EE0C5}" name="Column8569" dataDxfId="7888"/>
    <tableColumn id="8580" xr3:uid="{81E85799-1A08-42A7-BD4D-83897C9226E1}" name="Column8570" dataDxfId="7887"/>
    <tableColumn id="8581" xr3:uid="{E8135F97-D9B6-4114-A81F-ABB71303E5DE}" name="Column8571" dataDxfId="7886"/>
    <tableColumn id="8582" xr3:uid="{3A52DBB5-5DBB-4A66-A2F3-81196C8AC464}" name="Column8572" dataDxfId="7885"/>
    <tableColumn id="8583" xr3:uid="{192D4985-01DD-4C3B-AA69-B69139770DCC}" name="Column8573" dataDxfId="7884"/>
    <tableColumn id="8584" xr3:uid="{CE0EAB99-49E5-4B5E-AF93-F6BDBC90E1A9}" name="Column8574" dataDxfId="7883"/>
    <tableColumn id="8585" xr3:uid="{43262356-2727-4CF2-9079-3B1579D57272}" name="Column8575" dataDxfId="7882"/>
    <tableColumn id="8586" xr3:uid="{E7117DEA-CAC0-4D49-9FED-529829CC5F16}" name="Column8576" dataDxfId="7881"/>
    <tableColumn id="8587" xr3:uid="{E23389A3-CD59-4AA9-B3A6-0582B016598C}" name="Column8577" dataDxfId="7880"/>
    <tableColumn id="8588" xr3:uid="{B8A34D76-AA96-4393-B069-EEC7957C6D6D}" name="Column8578" dataDxfId="7879"/>
    <tableColumn id="8589" xr3:uid="{AD6344C3-D083-437D-BC63-B83B8B7525E2}" name="Column8579" dataDxfId="7878"/>
    <tableColumn id="8590" xr3:uid="{BC72807F-130E-4667-A2EC-4C471CF474A6}" name="Column8580" dataDxfId="7877"/>
    <tableColumn id="8591" xr3:uid="{2864DB75-8712-425D-888D-A3F3BEA31401}" name="Column8581" dataDxfId="7876"/>
    <tableColumn id="8592" xr3:uid="{AAF292E4-0DE6-4B9B-BDDF-A43B22666BA5}" name="Column8582" dataDxfId="7875"/>
    <tableColumn id="8593" xr3:uid="{DEA0AD94-5C80-4FA8-A8C8-58A12AC71BBC}" name="Column8583" dataDxfId="7874"/>
    <tableColumn id="8594" xr3:uid="{60DC278C-4D48-49EE-9450-C1ABE8CDC40A}" name="Column8584" dataDxfId="7873"/>
    <tableColumn id="8595" xr3:uid="{A09A539C-D9DF-4EA3-B6A9-20E61C432F9A}" name="Column8585" dataDxfId="7872"/>
    <tableColumn id="8596" xr3:uid="{19BC2F47-59C9-41C9-84A8-8747837FF859}" name="Column8586" dataDxfId="7871"/>
    <tableColumn id="8597" xr3:uid="{479CCFDF-45DE-423A-9042-CB34F2E94962}" name="Column8587" dataDxfId="7870"/>
    <tableColumn id="8598" xr3:uid="{D3F75676-2871-4814-AFFF-54726CE792A4}" name="Column8588" dataDxfId="7869"/>
    <tableColumn id="8599" xr3:uid="{65E3FCC0-82CA-45CD-BC5F-36CD3251EFF2}" name="Column8589" dataDxfId="7868"/>
    <tableColumn id="8600" xr3:uid="{8534AB13-3A74-4756-A73D-24110B92BF05}" name="Column8590" dataDxfId="7867"/>
    <tableColumn id="8601" xr3:uid="{5DE1A715-FE3D-47BD-BE5B-F5F7F4B7164F}" name="Column8591" dataDxfId="7866"/>
    <tableColumn id="8602" xr3:uid="{720667EB-E899-4172-AAF3-C98649F2FFE7}" name="Column8592" dataDxfId="7865"/>
    <tableColumn id="8603" xr3:uid="{1D1DCD94-8747-4762-B0E0-6D39E0192F7E}" name="Column8593" dataDxfId="7864"/>
    <tableColumn id="8604" xr3:uid="{F81A79EC-2267-4734-A280-13DA14B8D36A}" name="Column8594" dataDxfId="7863"/>
    <tableColumn id="8605" xr3:uid="{102AC84C-C1D8-40CC-9772-A1881166D2B4}" name="Column8595" dataDxfId="7862"/>
    <tableColumn id="8606" xr3:uid="{77F4186B-EBEE-400F-8A90-9275EF2DF37F}" name="Column8596" dataDxfId="7861"/>
    <tableColumn id="8607" xr3:uid="{7E35C04F-181E-41E6-83B3-382B53EC0556}" name="Column8597" dataDxfId="7860"/>
    <tableColumn id="8608" xr3:uid="{8DF41B89-3DA8-4EF3-91E1-6C8BFCAE61D8}" name="Column8598" dataDxfId="7859"/>
    <tableColumn id="8609" xr3:uid="{4E1A75C0-0718-42BD-ACB6-8EAEA49EE5CB}" name="Column8599" dataDxfId="7858"/>
    <tableColumn id="8610" xr3:uid="{FAA76D3E-7F1E-4A0E-8599-17B47FBF4519}" name="Column8600" dataDxfId="7857"/>
    <tableColumn id="8611" xr3:uid="{FEE1BC2D-5FD3-488F-AC65-3F350FC0BD5D}" name="Column8601" dataDxfId="7856"/>
    <tableColumn id="8612" xr3:uid="{DF3ACDB8-FC20-497C-BB02-8FB071784F3A}" name="Column8602" dataDxfId="7855"/>
    <tableColumn id="8613" xr3:uid="{23AD14EC-9B22-4482-A39F-7CB4D17D68AA}" name="Column8603" dataDxfId="7854"/>
    <tableColumn id="8614" xr3:uid="{D845CAC0-5D1F-448B-A557-712DA26B6876}" name="Column8604" dataDxfId="7853"/>
    <tableColumn id="8615" xr3:uid="{B2787866-1DE4-48A6-BB40-81686A64224D}" name="Column8605" dataDxfId="7852"/>
    <tableColumn id="8616" xr3:uid="{24E29F70-9A8E-45B3-80B8-EE8699BE998F}" name="Column8606" dataDxfId="7851"/>
    <tableColumn id="8617" xr3:uid="{19F77F13-AE60-43B4-958F-1BE5A89330E3}" name="Column8607" dataDxfId="7850"/>
    <tableColumn id="8618" xr3:uid="{91CC0FF2-CD76-4587-AE13-B9AB23D36FA9}" name="Column8608" dataDxfId="7849"/>
    <tableColumn id="8619" xr3:uid="{C8D77CF3-F299-424D-9EA9-62086ECAC34C}" name="Column8609" dataDxfId="7848"/>
    <tableColumn id="8620" xr3:uid="{36E3DDEB-C206-4D7B-823C-7D9055373A76}" name="Column8610" dataDxfId="7847"/>
    <tableColumn id="8621" xr3:uid="{DA7C9D88-8628-473E-AA95-CB97E83AD1D3}" name="Column8611" dataDxfId="7846"/>
    <tableColumn id="8622" xr3:uid="{6A0D6A95-FAB8-4251-9DF4-F32C70B4869B}" name="Column8612" dataDxfId="7845"/>
    <tableColumn id="8623" xr3:uid="{DAF58043-2759-42C1-BEA3-AC269EB4C26E}" name="Column8613" dataDxfId="7844"/>
    <tableColumn id="8624" xr3:uid="{FEAF8C12-4002-4ABF-814D-4D32AADDC304}" name="Column8614" dataDxfId="7843"/>
    <tableColumn id="8625" xr3:uid="{6593EBF0-336D-4BDC-B7E6-0110C7D19ACF}" name="Column8615" dataDxfId="7842"/>
    <tableColumn id="8626" xr3:uid="{E2B0A72D-683B-46AB-A265-C839AF751A0F}" name="Column8616" dataDxfId="7841"/>
    <tableColumn id="8627" xr3:uid="{03E88D1E-55E1-44B9-9DAD-115CBC7A31A6}" name="Column8617" dataDxfId="7840"/>
    <tableColumn id="8628" xr3:uid="{34BBBAF1-C5B0-4218-BEEC-49E54B6172A8}" name="Column8618" dataDxfId="7839"/>
    <tableColumn id="8629" xr3:uid="{3EC2D172-6B44-4AFA-A86A-C5FD770CD4B5}" name="Column8619" dataDxfId="7838"/>
    <tableColumn id="8630" xr3:uid="{54AFBC7F-22D7-4E06-B178-AE7F28B3F0D9}" name="Column8620" dataDxfId="7837"/>
    <tableColumn id="8631" xr3:uid="{D5A1DD2E-2F2D-41F7-B329-A26C3CC6B9A7}" name="Column8621" dataDxfId="7836"/>
    <tableColumn id="8632" xr3:uid="{6BA19A57-D1EA-48D6-B603-C146F1EB1E69}" name="Column8622" dataDxfId="7835"/>
    <tableColumn id="8633" xr3:uid="{1054537A-5D9C-4FF0-A8DE-2CD7E0850551}" name="Column8623" dataDxfId="7834"/>
    <tableColumn id="8634" xr3:uid="{761DFAA9-42C0-40C2-A761-28A615734FE0}" name="Column8624" dataDxfId="7833"/>
    <tableColumn id="8635" xr3:uid="{DB052A4E-DE36-4E29-987D-F1C851BF5FE6}" name="Column8625" dataDxfId="7832"/>
    <tableColumn id="8636" xr3:uid="{A6D62C19-C07C-44DA-A179-8C7457BF2FF8}" name="Column8626" dataDxfId="7831"/>
    <tableColumn id="8637" xr3:uid="{1F4D0D64-C2E3-4B07-9301-F9E877F9258F}" name="Column8627" dataDxfId="7830"/>
    <tableColumn id="8638" xr3:uid="{2ABDA3B8-A9E2-4B10-8D85-C54BFD2DE1D8}" name="Column8628" dataDxfId="7829"/>
    <tableColumn id="8639" xr3:uid="{96C5104C-CE3B-4916-B40D-1C10F78DF819}" name="Column8629" dataDxfId="7828"/>
    <tableColumn id="8640" xr3:uid="{AA834499-C2A8-4272-BDD2-81BE4DDB2821}" name="Column8630" dataDxfId="7827"/>
    <tableColumn id="8641" xr3:uid="{F947C8E6-0B14-4202-8AA0-819F0AB8C364}" name="Column8631" dataDxfId="7826"/>
    <tableColumn id="8642" xr3:uid="{6D199A1F-3832-4083-845E-EF577C2858C3}" name="Column8632" dataDxfId="7825"/>
    <tableColumn id="8643" xr3:uid="{A387C735-392F-4F30-B608-F6DBAF187D57}" name="Column8633" dataDxfId="7824"/>
    <tableColumn id="8644" xr3:uid="{174D1CA3-77AA-4D0A-AE4B-FAEFACDA3872}" name="Column8634" dataDxfId="7823"/>
    <tableColumn id="8645" xr3:uid="{97C96E7C-C23C-4043-8CDD-C4002A83C339}" name="Column8635" dataDxfId="7822"/>
    <tableColumn id="8646" xr3:uid="{193B2A03-5E56-4CC0-B03C-6880BFFD0FE9}" name="Column8636" dataDxfId="7821"/>
    <tableColumn id="8647" xr3:uid="{8035BB4E-76B1-43CA-B58A-0195D4E72EF1}" name="Column8637" dataDxfId="7820"/>
    <tableColumn id="8648" xr3:uid="{B4ABAFAD-DBE3-4F2C-BAFC-27EB9D119D79}" name="Column8638" dataDxfId="7819"/>
    <tableColumn id="8649" xr3:uid="{D33516B8-9F3B-4E7A-9769-650C65E49EE8}" name="Column8639" dataDxfId="7818"/>
    <tableColumn id="8650" xr3:uid="{474A66AA-D452-40C9-AC78-53F447F94C17}" name="Column8640" dataDxfId="7817"/>
    <tableColumn id="8651" xr3:uid="{9BF3EB29-4788-443E-A2AA-86C25EBF0A67}" name="Column8641" dataDxfId="7816"/>
    <tableColumn id="8652" xr3:uid="{FE11455E-3F81-4758-9018-76C9239D2AE4}" name="Column8642" dataDxfId="7815"/>
    <tableColumn id="8653" xr3:uid="{F9194E82-A26A-4EE3-A616-2FCF261D16AB}" name="Column8643" dataDxfId="7814"/>
    <tableColumn id="8654" xr3:uid="{205A7D1D-9A21-475F-BE4B-38377A28A45B}" name="Column8644" dataDxfId="7813"/>
    <tableColumn id="8655" xr3:uid="{9480C523-2525-4A8B-B5FF-B0B01A5C2B9A}" name="Column8645" dataDxfId="7812"/>
    <tableColumn id="8656" xr3:uid="{258BA2EE-FA67-413E-A8EB-95915F5E1E32}" name="Column8646" dataDxfId="7811"/>
    <tableColumn id="8657" xr3:uid="{5C3D28B8-6744-4BD5-8E89-39C0513CAA0B}" name="Column8647" dataDxfId="7810"/>
    <tableColumn id="8658" xr3:uid="{1FC56E4A-0FBC-4297-9F58-CB17AC945842}" name="Column8648" dataDxfId="7809"/>
    <tableColumn id="8659" xr3:uid="{8E2117EB-797E-476F-BF76-AC90AF471AE3}" name="Column8649" dataDxfId="7808"/>
    <tableColumn id="8660" xr3:uid="{12C25998-330D-4F81-B82D-2B779E3E3E82}" name="Column8650" dataDxfId="7807"/>
    <tableColumn id="8661" xr3:uid="{82B72658-79FE-4E18-A5C7-E8786FC58C79}" name="Column8651" dataDxfId="7806"/>
    <tableColumn id="8662" xr3:uid="{B266DEE4-3450-4269-8D83-3675031343D0}" name="Column8652" dataDxfId="7805"/>
    <tableColumn id="8663" xr3:uid="{93B98493-F7DB-47BD-AD72-1284432A4943}" name="Column8653" dataDxfId="7804"/>
    <tableColumn id="8664" xr3:uid="{263E1803-F95A-493B-8907-2ED9C0C4E86A}" name="Column8654" dataDxfId="7803"/>
    <tableColumn id="8665" xr3:uid="{0BD55D6E-7DE3-41E7-96EA-D4965B9C26EE}" name="Column8655" dataDxfId="7802"/>
    <tableColumn id="8666" xr3:uid="{29825473-14B1-459D-989F-DA60439E7E3F}" name="Column8656" dataDxfId="7801"/>
    <tableColumn id="8667" xr3:uid="{7CDEAC10-CD07-4934-B883-019813054CD0}" name="Column8657" dataDxfId="7800"/>
    <tableColumn id="8668" xr3:uid="{712C21B9-1C2E-4D16-9641-713FF6E1E4C2}" name="Column8658" dataDxfId="7799"/>
    <tableColumn id="8669" xr3:uid="{20219F4C-7030-4E96-9F1E-839EAD70DEC7}" name="Column8659" dataDxfId="7798"/>
    <tableColumn id="8670" xr3:uid="{62EBE619-2357-4EC0-916B-681DD79D2E74}" name="Column8660" dataDxfId="7797"/>
    <tableColumn id="8671" xr3:uid="{84453AD1-3EF4-45C5-8F49-BF212E70D06F}" name="Column8661" dataDxfId="7796"/>
    <tableColumn id="8672" xr3:uid="{4EE7DACD-7EC6-4125-B5A3-1F0A76F75E81}" name="Column8662" dataDxfId="7795"/>
    <tableColumn id="8673" xr3:uid="{D8C52E71-114C-4386-933A-B936B90194BF}" name="Column8663" dataDxfId="7794"/>
    <tableColumn id="8674" xr3:uid="{CE6EEA22-F246-4E42-B858-6C5B353A7E86}" name="Column8664" dataDxfId="7793"/>
    <tableColumn id="8675" xr3:uid="{5EF8757B-F93A-4403-AC8F-EFED4BD770C4}" name="Column8665" dataDxfId="7792"/>
    <tableColumn id="8676" xr3:uid="{1C639306-B7E3-44FD-A506-30D7C323C34A}" name="Column8666" dataDxfId="7791"/>
    <tableColumn id="8677" xr3:uid="{4F2D207D-54FC-4F40-A912-60907D8158AF}" name="Column8667" dataDxfId="7790"/>
    <tableColumn id="8678" xr3:uid="{C2108F2B-4599-4773-8E12-071E52364858}" name="Column8668" dataDxfId="7789"/>
    <tableColumn id="8679" xr3:uid="{A37738D0-5E79-4B91-95D7-918640FBEC59}" name="Column8669" dataDxfId="7788"/>
    <tableColumn id="8680" xr3:uid="{DB353642-9735-4948-99B8-0A7ABEA314AF}" name="Column8670" dataDxfId="7787"/>
    <tableColumn id="8681" xr3:uid="{C1E60061-EFCE-408D-9658-0D321137EA8F}" name="Column8671" dataDxfId="7786"/>
    <tableColumn id="8682" xr3:uid="{192FE9F8-32DA-4C71-A5EB-019606392880}" name="Column8672" dataDxfId="7785"/>
    <tableColumn id="8683" xr3:uid="{8AED9C15-0C96-450E-BF84-ED61D22B1847}" name="Column8673" dataDxfId="7784"/>
    <tableColumn id="8684" xr3:uid="{055DE93E-4746-44D5-9A5D-72A915C674DB}" name="Column8674" dataDxfId="7783"/>
    <tableColumn id="8685" xr3:uid="{B4AF6BC7-AEDC-48FC-B6C0-223FC51637B6}" name="Column8675" dataDxfId="7782"/>
    <tableColumn id="8686" xr3:uid="{FD363FCF-411B-459C-B7C6-6DB3E70D974B}" name="Column8676" dataDxfId="7781"/>
    <tableColumn id="8687" xr3:uid="{0E917B07-BF7D-4B86-A2A4-2727E20B6A92}" name="Column8677" dataDxfId="7780"/>
    <tableColumn id="8688" xr3:uid="{7E9E22EF-40FB-4287-8D32-74D3B63C587A}" name="Column8678" dataDxfId="7779"/>
    <tableColumn id="8689" xr3:uid="{76CEFA19-829A-40B7-8E97-8CA5597E8831}" name="Column8679" dataDxfId="7778"/>
    <tableColumn id="8690" xr3:uid="{C10D4848-54C5-4999-B64D-55F3EE0C8A01}" name="Column8680" dataDxfId="7777"/>
    <tableColumn id="8691" xr3:uid="{A07E0671-391D-4D1C-B652-7C11E3C8C89E}" name="Column8681" dataDxfId="7776"/>
    <tableColumn id="8692" xr3:uid="{300D1E50-63AE-4388-88A3-4EFE68041AAD}" name="Column8682" dataDxfId="7775"/>
    <tableColumn id="8693" xr3:uid="{F952677E-0EB7-4619-8C53-7D0D9CD95EB4}" name="Column8683" dataDxfId="7774"/>
    <tableColumn id="8694" xr3:uid="{8EB01980-BCCC-49A9-879B-94D9D9273ACB}" name="Column8684" dataDxfId="7773"/>
    <tableColumn id="8695" xr3:uid="{C2628F9F-C2A8-4392-8B29-60141386B2B1}" name="Column8685" dataDxfId="7772"/>
    <tableColumn id="8696" xr3:uid="{605CD8F3-EE2B-42EA-8CA9-B422811AE092}" name="Column8686" dataDxfId="7771"/>
    <tableColumn id="8697" xr3:uid="{B5F4C7A0-40EE-4FED-869C-6731D03C8AE3}" name="Column8687" dataDxfId="7770"/>
    <tableColumn id="8698" xr3:uid="{A218D914-3F1A-4D1D-8BE4-9D7E50551340}" name="Column8688" dataDxfId="7769"/>
    <tableColumn id="8699" xr3:uid="{7FFB5116-1CA9-479D-BDF1-073A514D4AE0}" name="Column8689" dataDxfId="7768"/>
    <tableColumn id="8700" xr3:uid="{851FD5AB-A91D-4E7C-B39E-FABF49520CC8}" name="Column8690" dataDxfId="7767"/>
    <tableColumn id="8701" xr3:uid="{E7E2BC4B-A2C5-4049-9EAF-ED0AF76B8D7C}" name="Column8691" dataDxfId="7766"/>
    <tableColumn id="8702" xr3:uid="{5CD9EB88-5F81-406B-B350-E7DC2026319C}" name="Column8692" dataDxfId="7765"/>
    <tableColumn id="8703" xr3:uid="{6CBD8EE0-F144-48E4-86FF-440B1E76B298}" name="Column8693" dataDxfId="7764"/>
    <tableColumn id="8704" xr3:uid="{1DAE7041-5970-446C-989F-F49BC1A01B4B}" name="Column8694" dataDxfId="7763"/>
    <tableColumn id="8705" xr3:uid="{41A420AD-F921-4459-8FBA-17D925754FDE}" name="Column8695" dataDxfId="7762"/>
    <tableColumn id="8706" xr3:uid="{ECA14480-C10A-4DA4-B2F2-FCC6BAF03CF5}" name="Column8696" dataDxfId="7761"/>
    <tableColumn id="8707" xr3:uid="{0398CE7C-28AF-4401-AC7C-E40564B76A99}" name="Column8697" dataDxfId="7760"/>
    <tableColumn id="8708" xr3:uid="{6D42AE16-A764-485F-89EE-9D5149729872}" name="Column8698" dataDxfId="7759"/>
    <tableColumn id="8709" xr3:uid="{08C013DD-E3ED-4570-9E22-9CD8A280FB83}" name="Column8699" dataDxfId="7758"/>
    <tableColumn id="8710" xr3:uid="{E4BF852E-DEF6-46F3-ABF7-DB337463E876}" name="Column8700" dataDxfId="7757"/>
    <tableColumn id="8711" xr3:uid="{99D820F8-2682-42A1-9153-D8782577DDEC}" name="Column8701" dataDxfId="7756"/>
    <tableColumn id="8712" xr3:uid="{44DBDBCE-5D7E-409D-9576-C1A58867F87C}" name="Column8702" dataDxfId="7755"/>
    <tableColumn id="8713" xr3:uid="{4CF771E0-15EB-4D9C-ABC6-4FE21781E48C}" name="Column8703" dataDxfId="7754"/>
    <tableColumn id="8714" xr3:uid="{2B9E8066-DE5B-436C-851D-1F71DE9165F1}" name="Column8704" dataDxfId="7753"/>
    <tableColumn id="8715" xr3:uid="{F1E3ADB7-02BA-4294-8553-B4CADEE7729E}" name="Column8705" dataDxfId="7752"/>
    <tableColumn id="8716" xr3:uid="{81F211B9-8860-44D4-9B85-020A98839D4E}" name="Column8706" dataDxfId="7751"/>
    <tableColumn id="8717" xr3:uid="{9C00034A-6DEE-4B4E-A45D-91029148D0A5}" name="Column8707" dataDxfId="7750"/>
    <tableColumn id="8718" xr3:uid="{E5ECC7E9-0314-4B6E-B3F0-5933A2DCA92F}" name="Column8708" dataDxfId="7749"/>
    <tableColumn id="8719" xr3:uid="{6AFB7E92-0D5A-4A2F-B574-A7A82FE24B66}" name="Column8709" dataDxfId="7748"/>
    <tableColumn id="8720" xr3:uid="{5CD29DC2-E2BA-40A2-AE51-6EBE41CF9C79}" name="Column8710" dataDxfId="7747"/>
    <tableColumn id="8721" xr3:uid="{4CF4265B-4446-4B9A-B8FC-CA9BC5DC449A}" name="Column8711" dataDxfId="7746"/>
    <tableColumn id="8722" xr3:uid="{8A82AF4A-B55C-43F8-9943-35D4B6C37C6B}" name="Column8712" dataDxfId="7745"/>
    <tableColumn id="8723" xr3:uid="{0D2035C3-9886-49D0-8AD1-7BAC954B3A98}" name="Column8713" dataDxfId="7744"/>
    <tableColumn id="8724" xr3:uid="{60000132-F888-45F6-B37F-A8C26A47487A}" name="Column8714" dataDxfId="7743"/>
    <tableColumn id="8725" xr3:uid="{669AA24E-AFC1-4402-99BB-F4AD7ECD70BB}" name="Column8715" dataDxfId="7742"/>
    <tableColumn id="8726" xr3:uid="{B77D391D-969B-4F49-9A81-69AA5E330814}" name="Column8716" dataDxfId="7741"/>
    <tableColumn id="8727" xr3:uid="{16BD6026-78C8-4AC5-8F5C-150EECAE64C5}" name="Column8717" dataDxfId="7740"/>
    <tableColumn id="8728" xr3:uid="{8C244326-E91B-46C6-9374-E13F6EF5C204}" name="Column8718" dataDxfId="7739"/>
    <tableColumn id="8729" xr3:uid="{26CB7223-5581-4F03-9765-DAE6A662AAAE}" name="Column8719" dataDxfId="7738"/>
    <tableColumn id="8730" xr3:uid="{14567D3F-D35B-4580-9109-1C0A4F14F997}" name="Column8720" dataDxfId="7737"/>
    <tableColumn id="8731" xr3:uid="{645E68F1-DC22-4646-892D-99285308EB59}" name="Column8721" dataDxfId="7736"/>
    <tableColumn id="8732" xr3:uid="{8F2555E0-BF98-4639-A573-383CE6A7FC81}" name="Column8722" dataDxfId="7735"/>
    <tableColumn id="8733" xr3:uid="{BBE68852-C9C6-4821-B325-3F7BA738AFE2}" name="Column8723" dataDxfId="7734"/>
    <tableColumn id="8734" xr3:uid="{A0458A88-2AE8-4A07-BCC0-58D7A2DD1F4C}" name="Column8724" dataDxfId="7733"/>
    <tableColumn id="8735" xr3:uid="{5CEAC379-57E1-4687-96A2-75D8DEAC1DD9}" name="Column8725" dataDxfId="7732"/>
    <tableColumn id="8736" xr3:uid="{B8858EAA-27C6-4E6F-AEDD-AC29E3E8A036}" name="Column8726" dataDxfId="7731"/>
    <tableColumn id="8737" xr3:uid="{C20BDC01-5469-4E1E-BFB9-A7BDC7985976}" name="Column8727" dataDxfId="7730"/>
    <tableColumn id="8738" xr3:uid="{3F794EAD-A4E0-476D-9A49-37C1417B3B78}" name="Column8728" dataDxfId="7729"/>
    <tableColumn id="8739" xr3:uid="{FFC735A8-7047-4E6A-B73D-66B79099A2C4}" name="Column8729" dataDxfId="7728"/>
    <tableColumn id="8740" xr3:uid="{930DB8D3-338D-4D1C-900B-6D70FD7E8470}" name="Column8730" dataDxfId="7727"/>
    <tableColumn id="8741" xr3:uid="{743733A9-2273-4F2F-AD6F-6D0E270C1BE5}" name="Column8731" dataDxfId="7726"/>
    <tableColumn id="8742" xr3:uid="{B502B9B3-CF8B-4DB6-94B3-938CF70686C1}" name="Column8732" dataDxfId="7725"/>
    <tableColumn id="8743" xr3:uid="{A3A6AB87-7A9B-44D1-91F2-BAE2CC244AFD}" name="Column8733" dataDxfId="7724"/>
    <tableColumn id="8744" xr3:uid="{DE243FAA-ABC7-4AD9-B525-906E58DFE357}" name="Column8734" dataDxfId="7723"/>
    <tableColumn id="8745" xr3:uid="{65D27D3D-ADC9-4B34-B3AE-39BD5A34F0FE}" name="Column8735" dataDxfId="7722"/>
    <tableColumn id="8746" xr3:uid="{5C90954A-748D-47F6-9767-FD89DEC4914D}" name="Column8736" dataDxfId="7721"/>
    <tableColumn id="8747" xr3:uid="{C474F4FE-44EE-4327-BD7C-6786A506AEC4}" name="Column8737" dataDxfId="7720"/>
    <tableColumn id="8748" xr3:uid="{451D0DAD-C568-46A8-9589-02484B3586EF}" name="Column8738" dataDxfId="7719"/>
    <tableColumn id="8749" xr3:uid="{09A90561-83B5-43DD-B717-1F2CA746D356}" name="Column8739" dataDxfId="7718"/>
    <tableColumn id="8750" xr3:uid="{D0495768-3D39-4670-986D-A3D0535F97E5}" name="Column8740" dataDxfId="7717"/>
    <tableColumn id="8751" xr3:uid="{8F7CC300-E6AC-4DA5-889E-1E679AA3811E}" name="Column8741" dataDxfId="7716"/>
    <tableColumn id="8752" xr3:uid="{82E21C96-7051-4055-B017-A2EB0E211E46}" name="Column8742" dataDxfId="7715"/>
    <tableColumn id="8753" xr3:uid="{D88BB0E4-FA9B-4DFC-8CB8-96349AA6C365}" name="Column8743" dataDxfId="7714"/>
    <tableColumn id="8754" xr3:uid="{441FC2C9-8D45-4119-8B87-537792A321D0}" name="Column8744" dataDxfId="7713"/>
    <tableColumn id="8755" xr3:uid="{60002BB4-34F9-4925-AEAD-F499409EA8FA}" name="Column8745" dataDxfId="7712"/>
    <tableColumn id="8756" xr3:uid="{142FEB0F-F8B2-45E0-9373-F64A89D4C3EE}" name="Column8746" dataDxfId="7711"/>
    <tableColumn id="8757" xr3:uid="{0BECDE23-45D6-48C0-8514-1CEB2157530A}" name="Column8747" dataDxfId="7710"/>
    <tableColumn id="8758" xr3:uid="{FA317FDD-8041-4C66-A38F-A7ECAF69CF25}" name="Column8748" dataDxfId="7709"/>
    <tableColumn id="8759" xr3:uid="{155C9500-77DB-48F5-A8E0-372A8A3F3595}" name="Column8749" dataDxfId="7708"/>
    <tableColumn id="8760" xr3:uid="{E021D4A1-6C49-4103-934F-1AD2866D1F5C}" name="Column8750" dataDxfId="7707"/>
    <tableColumn id="8761" xr3:uid="{4970537A-BDA1-46D4-BA11-AB65AE2FFF59}" name="Column8751" dataDxfId="7706"/>
    <tableColumn id="8762" xr3:uid="{71AE521C-F33C-44C6-AB0C-D448B9536DCD}" name="Column8752" dataDxfId="7705"/>
    <tableColumn id="8763" xr3:uid="{86BAEDA8-DB72-40D0-A279-C3950BF754AC}" name="Column8753" dataDxfId="7704"/>
    <tableColumn id="8764" xr3:uid="{F1D9CCF3-F885-452F-BCAB-9A5E1906DF72}" name="Column8754" dataDxfId="7703"/>
    <tableColumn id="8765" xr3:uid="{947C96CE-C88E-4140-B690-C5311D61EFAB}" name="Column8755" dataDxfId="7702"/>
    <tableColumn id="8766" xr3:uid="{8A928987-525E-42CC-BCA4-6E30F094747D}" name="Column8756" dataDxfId="7701"/>
    <tableColumn id="8767" xr3:uid="{8D6DF766-8E01-40DB-9DA4-79E3EB1999E9}" name="Column8757" dataDxfId="7700"/>
    <tableColumn id="8768" xr3:uid="{E1EEB739-8C10-4749-91CB-B0785EB89C5C}" name="Column8758" dataDxfId="7699"/>
    <tableColumn id="8769" xr3:uid="{A3A0B1A5-E28F-4060-8CC8-996BF04A847C}" name="Column8759" dataDxfId="7698"/>
    <tableColumn id="8770" xr3:uid="{C5D05A40-1273-4AAB-B43E-81A8ADE8E154}" name="Column8760" dataDxfId="7697"/>
    <tableColumn id="8771" xr3:uid="{536FDCD2-21F8-4C94-933B-B9F3B6341D0C}" name="Column8761" dataDxfId="7696"/>
    <tableColumn id="8772" xr3:uid="{E1964B51-DABE-47D3-A242-2FD70E5C94FE}" name="Column8762" dataDxfId="7695"/>
    <tableColumn id="8773" xr3:uid="{CA19E239-E542-4233-9DE1-286013DC0895}" name="Column8763" dataDxfId="7694"/>
    <tableColumn id="8774" xr3:uid="{4B10E21B-673B-4BA9-9586-345C20272F5B}" name="Column8764" dataDxfId="7693"/>
    <tableColumn id="8775" xr3:uid="{ADB638F2-C9C0-4412-8861-D343ACDE2192}" name="Column8765" dataDxfId="7692"/>
    <tableColumn id="8776" xr3:uid="{AE2DF19B-0286-41EE-8F0E-DD7B296623BA}" name="Column8766" dataDxfId="7691"/>
    <tableColumn id="8777" xr3:uid="{580B8A63-9D86-4EB9-BAB5-3B182183EF83}" name="Column8767" dataDxfId="7690"/>
    <tableColumn id="8778" xr3:uid="{6F7E01A4-51E7-4629-9760-3CCAAF12E084}" name="Column8768" dataDxfId="7689"/>
    <tableColumn id="8779" xr3:uid="{1F588463-BA0D-4DCD-9298-E742C0308EE9}" name="Column8769" dataDxfId="7688"/>
    <tableColumn id="8780" xr3:uid="{89A9709C-0992-412B-A421-EE887B58DE96}" name="Column8770" dataDxfId="7687"/>
    <tableColumn id="8781" xr3:uid="{7B09B952-5B2C-482D-8AC4-36691760CA4A}" name="Column8771" dataDxfId="7686"/>
    <tableColumn id="8782" xr3:uid="{46486A0E-D698-4FE5-82DA-55DB4A41180D}" name="Column8772" dataDxfId="7685"/>
    <tableColumn id="8783" xr3:uid="{07F54A5E-D1E7-4EC0-9266-A11819CD02B4}" name="Column8773" dataDxfId="7684"/>
    <tableColumn id="8784" xr3:uid="{9C1C5B47-9265-4545-B1B0-24A826EB9515}" name="Column8774" dataDxfId="7683"/>
    <tableColumn id="8785" xr3:uid="{C460D414-AA68-4B4A-AB63-2D5FE34F2D7C}" name="Column8775" dataDxfId="7682"/>
    <tableColumn id="8786" xr3:uid="{75FB7BC3-B9DB-4E0B-B44E-9B85304BF15F}" name="Column8776" dataDxfId="7681"/>
    <tableColumn id="8787" xr3:uid="{85642CAE-12D3-4747-8F77-CEFD26412DC6}" name="Column8777" dataDxfId="7680"/>
    <tableColumn id="8788" xr3:uid="{2E589352-5D9F-4BE9-8FC3-7BD547585AA4}" name="Column8778" dataDxfId="7679"/>
    <tableColumn id="8789" xr3:uid="{69D35119-4CB4-4CAF-BA70-494B4E3D1A12}" name="Column8779" dataDxfId="7678"/>
    <tableColumn id="8790" xr3:uid="{6329F168-1599-469A-B757-13640BDCDBE8}" name="Column8780" dataDxfId="7677"/>
    <tableColumn id="8791" xr3:uid="{F27B6F24-4A4C-427B-834F-91DCCEE31659}" name="Column8781" dataDxfId="7676"/>
    <tableColumn id="8792" xr3:uid="{B12AF686-964B-4655-9FA6-AB1E1E70207B}" name="Column8782" dataDxfId="7675"/>
    <tableColumn id="8793" xr3:uid="{4AF5A94B-5337-4456-B177-E6189D678775}" name="Column8783" dataDxfId="7674"/>
    <tableColumn id="8794" xr3:uid="{334E2F20-7909-4B05-B803-5DF3FC835ECB}" name="Column8784" dataDxfId="7673"/>
    <tableColumn id="8795" xr3:uid="{AB5FBADD-88EF-476B-B916-9A7939D602FA}" name="Column8785" dataDxfId="7672"/>
    <tableColumn id="8796" xr3:uid="{6A569945-7871-4824-8834-DB665CD75528}" name="Column8786" dataDxfId="7671"/>
    <tableColumn id="8797" xr3:uid="{BE77FA74-F18F-4290-A5A5-4265785EA866}" name="Column8787" dataDxfId="7670"/>
    <tableColumn id="8798" xr3:uid="{14EF650D-4CA8-459C-916B-2E72FA6A642F}" name="Column8788" dataDxfId="7669"/>
    <tableColumn id="8799" xr3:uid="{1C38BEDA-8F7A-4A04-BF7F-A91759741E9F}" name="Column8789" dataDxfId="7668"/>
    <tableColumn id="8800" xr3:uid="{DEB0DDAA-787A-48AC-9BF6-14F4FD188420}" name="Column8790" dataDxfId="7667"/>
    <tableColumn id="8801" xr3:uid="{D44DE185-F02F-40E3-B9F7-BC77DAE7F3B7}" name="Column8791" dataDxfId="7666"/>
    <tableColumn id="8802" xr3:uid="{40AF9857-AC5E-471F-B609-83B9E623CD48}" name="Column8792" dataDxfId="7665"/>
    <tableColumn id="8803" xr3:uid="{1A4D4B9E-B1EA-4FE5-B41A-6122CA85F8C8}" name="Column8793" dataDxfId="7664"/>
    <tableColumn id="8804" xr3:uid="{5FEA7AEE-3E16-41D3-A02F-969DF7CBF9F7}" name="Column8794" dataDxfId="7663"/>
    <tableColumn id="8805" xr3:uid="{CCDEE1C1-5CBD-4E6D-8675-A8A021454EA0}" name="Column8795" dataDxfId="7662"/>
    <tableColumn id="8806" xr3:uid="{88F08930-D8D8-4FCB-8FF0-9124F6627F6D}" name="Column8796" dataDxfId="7661"/>
    <tableColumn id="8807" xr3:uid="{59D97D22-6054-415C-BEC1-687E647BCE69}" name="Column8797" dataDxfId="7660"/>
    <tableColumn id="8808" xr3:uid="{56DB5EF9-6109-4F4F-A795-18F48B785EAD}" name="Column8798" dataDxfId="7659"/>
    <tableColumn id="8809" xr3:uid="{ED622AB8-19F3-44D7-9EA0-FE10B2F8A561}" name="Column8799" dataDxfId="7658"/>
    <tableColumn id="8810" xr3:uid="{296CB7D6-9E91-4DDC-A6CC-AD552455D068}" name="Column8800" dataDxfId="7657"/>
    <tableColumn id="8811" xr3:uid="{1D6FB7B2-64FE-44ED-9AB5-985567C5B9A9}" name="Column8801" dataDxfId="7656"/>
    <tableColumn id="8812" xr3:uid="{B1F3C072-8173-4D4A-8C12-4FFFED09F911}" name="Column8802" dataDxfId="7655"/>
    <tableColumn id="8813" xr3:uid="{21BF4FD8-934A-43C4-8B03-318BD5C18510}" name="Column8803" dataDxfId="7654"/>
    <tableColumn id="8814" xr3:uid="{3044BEE9-2518-4893-820B-F2615EA7A2B3}" name="Column8804" dataDxfId="7653"/>
    <tableColumn id="8815" xr3:uid="{7D21F62B-A7A3-4B80-81CB-309B7092E9C7}" name="Column8805" dataDxfId="7652"/>
    <tableColumn id="8816" xr3:uid="{EC8C56E0-F52A-4590-B08B-19A965199639}" name="Column8806" dataDxfId="7651"/>
    <tableColumn id="8817" xr3:uid="{C8B4B08F-EBB2-47AB-AC19-BB175DBAC1CF}" name="Column8807" dataDxfId="7650"/>
    <tableColumn id="8818" xr3:uid="{97A0D58D-57C0-4D26-A9C6-56915E851F58}" name="Column8808" dataDxfId="7649"/>
    <tableColumn id="8819" xr3:uid="{8E0350B9-DAED-4341-8907-3B16D445E626}" name="Column8809" dataDxfId="7648"/>
    <tableColumn id="8820" xr3:uid="{035FAE0F-0AF3-4973-B59B-6D8057B51B04}" name="Column8810" dataDxfId="7647"/>
    <tableColumn id="8821" xr3:uid="{301ACC53-59F0-41E7-855F-02ABEEDB140B}" name="Column8811" dataDxfId="7646"/>
    <tableColumn id="8822" xr3:uid="{CC04A9E2-2A39-449B-A8AB-9ACCA22D4630}" name="Column8812" dataDxfId="7645"/>
    <tableColumn id="8823" xr3:uid="{05931B4A-7AEF-4730-8345-FE90C2A9A701}" name="Column8813" dataDxfId="7644"/>
    <tableColumn id="8824" xr3:uid="{D3F098E6-753E-4E97-B1B5-75113D80CF81}" name="Column8814" dataDxfId="7643"/>
    <tableColumn id="8825" xr3:uid="{80C401A2-9776-40A6-9A46-94BC7BD092AA}" name="Column8815" dataDxfId="7642"/>
    <tableColumn id="8826" xr3:uid="{DEFDBD38-EA01-44DB-908C-7B49DF71C509}" name="Column8816" dataDxfId="7641"/>
    <tableColumn id="8827" xr3:uid="{E8DFDF46-1569-4DF3-AA09-6489342953A2}" name="Column8817" dataDxfId="7640"/>
    <tableColumn id="8828" xr3:uid="{A9D682F1-5A2A-4120-9AB0-81308DACA99C}" name="Column8818" dataDxfId="7639"/>
    <tableColumn id="8829" xr3:uid="{06E66FE0-6B4A-4F13-9EA4-089833AD8C3C}" name="Column8819" dataDxfId="7638"/>
    <tableColumn id="8830" xr3:uid="{949C6B23-D936-49CB-9CA5-D0217725F958}" name="Column8820" dataDxfId="7637"/>
    <tableColumn id="8831" xr3:uid="{87897E21-6C57-421D-88ED-1F67F7EC9044}" name="Column8821" dataDxfId="7636"/>
    <tableColumn id="8832" xr3:uid="{CB575287-9EF9-4C7D-8774-A56381709FF3}" name="Column8822" dataDxfId="7635"/>
    <tableColumn id="8833" xr3:uid="{2790F94C-28CF-48EF-B509-7467297663A3}" name="Column8823" dataDxfId="7634"/>
    <tableColumn id="8834" xr3:uid="{1D318EA9-84AC-42A9-95D1-A2A4D1881A27}" name="Column8824" dataDxfId="7633"/>
    <tableColumn id="8835" xr3:uid="{284978A9-2925-4A27-98A0-A6AFBD929853}" name="Column8825" dataDxfId="7632"/>
    <tableColumn id="8836" xr3:uid="{EA7EAF8A-B56E-4CD1-85D8-19C0591F6C14}" name="Column8826" dataDxfId="7631"/>
    <tableColumn id="8837" xr3:uid="{EBAC80F1-96E4-4D52-AF58-D9DF381DD70F}" name="Column8827" dataDxfId="7630"/>
    <tableColumn id="8838" xr3:uid="{BF2F4086-871A-444A-8C5D-947570DBC4CF}" name="Column8828" dataDxfId="7629"/>
    <tableColumn id="8839" xr3:uid="{B471C462-84D1-4789-90FC-36CC78700D76}" name="Column8829" dataDxfId="7628"/>
    <tableColumn id="8840" xr3:uid="{FD3E9754-B9E6-4A99-8996-58E00D2988AD}" name="Column8830" dataDxfId="7627"/>
    <tableColumn id="8841" xr3:uid="{09087E94-2B76-49CC-8F80-0D85CA41DBB2}" name="Column8831" dataDxfId="7626"/>
    <tableColumn id="8842" xr3:uid="{6E286379-04EF-433B-9A65-C24032EB57C4}" name="Column8832" dataDxfId="7625"/>
    <tableColumn id="8843" xr3:uid="{69F913DE-9C99-40D7-8D87-CF4A7BCED62E}" name="Column8833" dataDxfId="7624"/>
    <tableColumn id="8844" xr3:uid="{500418AD-283B-4504-BAA1-0B4E6B90749C}" name="Column8834" dataDxfId="7623"/>
    <tableColumn id="8845" xr3:uid="{10266823-B104-4A20-A7C5-FD4773A4D575}" name="Column8835" dataDxfId="7622"/>
    <tableColumn id="8846" xr3:uid="{2BCA67D1-C6CA-4FF2-B298-EE160BF6D358}" name="Column8836" dataDxfId="7621"/>
    <tableColumn id="8847" xr3:uid="{27E86746-070B-4C41-8A61-44FB02FA9429}" name="Column8837" dataDxfId="7620"/>
    <tableColumn id="8848" xr3:uid="{C540BE72-BABB-4551-B54A-302F160F57C4}" name="Column8838" dataDxfId="7619"/>
    <tableColumn id="8849" xr3:uid="{62A44B1B-4CA5-4852-9065-64400F663F3B}" name="Column8839" dataDxfId="7618"/>
    <tableColumn id="8850" xr3:uid="{7E91D62D-039F-47AD-A7D2-2312266AFFC7}" name="Column8840" dataDxfId="7617"/>
    <tableColumn id="8851" xr3:uid="{2C2DDA3D-A2ED-43B0-A807-585F03C5B375}" name="Column8841" dataDxfId="7616"/>
    <tableColumn id="8852" xr3:uid="{F7C9FF08-AC27-4B58-819E-9D3C1C055DE5}" name="Column8842" dataDxfId="7615"/>
    <tableColumn id="8853" xr3:uid="{EFE55A47-9E01-4DBE-9D41-357B720566B0}" name="Column8843" dataDxfId="7614"/>
    <tableColumn id="8854" xr3:uid="{89EA8FD9-8AA5-41DF-B07C-ED213D2987BE}" name="Column8844" dataDxfId="7613"/>
    <tableColumn id="8855" xr3:uid="{5FE2BF58-EDDC-46D1-96C8-823C1D5B85D4}" name="Column8845" dataDxfId="7612"/>
    <tableColumn id="8856" xr3:uid="{3E0E7A9C-8358-4962-AD8E-AC2310F36FA0}" name="Column8846" dataDxfId="7611"/>
    <tableColumn id="8857" xr3:uid="{F259DD7D-7B16-49B7-9D9D-60A929C3FE1D}" name="Column8847" dataDxfId="7610"/>
    <tableColumn id="8858" xr3:uid="{4CA42106-E7C0-40D7-B53A-DC84A8A14DE7}" name="Column8848" dataDxfId="7609"/>
    <tableColumn id="8859" xr3:uid="{F9A227B8-E56B-440D-8426-BDEA3FAFC865}" name="Column8849" dataDxfId="7608"/>
    <tableColumn id="8860" xr3:uid="{FFA49640-A7DE-47C9-B947-430DCF94B65D}" name="Column8850" dataDxfId="7607"/>
    <tableColumn id="8861" xr3:uid="{FAACB5B0-B7FE-4E19-AA47-4880F50F2B81}" name="Column8851" dataDxfId="7606"/>
    <tableColumn id="8862" xr3:uid="{0DCF3E0C-FDC7-4B2A-BFA8-7567A3EF692F}" name="Column8852" dataDxfId="7605"/>
    <tableColumn id="8863" xr3:uid="{769637C1-9F14-4ED2-861D-CF7B5AE7AFD1}" name="Column8853" dataDxfId="7604"/>
    <tableColumn id="8864" xr3:uid="{5E2BF7F6-F772-4267-94CF-A66F849649D2}" name="Column8854" dataDxfId="7603"/>
    <tableColumn id="8865" xr3:uid="{295386D4-75B7-46B7-A6E0-B8B6BEBB1974}" name="Column8855" dataDxfId="7602"/>
    <tableColumn id="8866" xr3:uid="{B5F72139-9A57-42FC-ABFF-23EB50A555BD}" name="Column8856" dataDxfId="7601"/>
    <tableColumn id="8867" xr3:uid="{76338BEA-E171-4390-A9C0-22CAA1F6BF45}" name="Column8857" dataDxfId="7600"/>
    <tableColumn id="8868" xr3:uid="{07319CA5-7F01-4D2B-B525-47D1FB6F8088}" name="Column8858" dataDxfId="7599"/>
    <tableColumn id="8869" xr3:uid="{FCAD687D-039F-42AF-ADAA-3C481E03BF49}" name="Column8859" dataDxfId="7598"/>
    <tableColumn id="8870" xr3:uid="{0832D144-0D73-4C57-A900-868FE5E39CE8}" name="Column8860" dataDxfId="7597"/>
    <tableColumn id="8871" xr3:uid="{7847EE6B-61B8-47E7-9165-A5C89B57235A}" name="Column8861" dataDxfId="7596"/>
    <tableColumn id="8872" xr3:uid="{9A67C20C-9955-4279-83CC-83FC0B7BEC61}" name="Column8862" dataDxfId="7595"/>
    <tableColumn id="8873" xr3:uid="{F8CFD285-48DD-4894-B7B0-11E81D55C3B9}" name="Column8863" dataDxfId="7594"/>
    <tableColumn id="8874" xr3:uid="{54AAB3AE-384F-444A-A992-206AAB88F088}" name="Column8864" dataDxfId="7593"/>
    <tableColumn id="8875" xr3:uid="{46E1D850-DD27-4DE4-BC57-10CF761D5A56}" name="Column8865" dataDxfId="7592"/>
    <tableColumn id="8876" xr3:uid="{F711ABA5-3037-41EE-9B6C-9B06D14297E6}" name="Column8866" dataDxfId="7591"/>
    <tableColumn id="8877" xr3:uid="{8AF083B4-F9B7-4471-BB3D-C7468CB60E1A}" name="Column8867" dataDxfId="7590"/>
    <tableColumn id="8878" xr3:uid="{3484067C-7AB9-4890-926D-5C605B642DA9}" name="Column8868" dataDxfId="7589"/>
    <tableColumn id="8879" xr3:uid="{7132268A-9F2E-48A4-8970-8DD3F01EE617}" name="Column8869" dataDxfId="7588"/>
    <tableColumn id="8880" xr3:uid="{07FD996C-1E33-472C-A6DA-244E2C935D88}" name="Column8870" dataDxfId="7587"/>
    <tableColumn id="8881" xr3:uid="{DDFF5B06-06E9-45ED-A238-5CF51E9B3ECC}" name="Column8871" dataDxfId="7586"/>
    <tableColumn id="8882" xr3:uid="{FE19144F-C9F2-4532-8AE0-049253AF8409}" name="Column8872" dataDxfId="7585"/>
    <tableColumn id="8883" xr3:uid="{12C658D8-D29C-4FA9-94C5-A32E3444739B}" name="Column8873" dataDxfId="7584"/>
    <tableColumn id="8884" xr3:uid="{8F2B8B83-DC8B-421F-89DD-4B48CB3E8B0F}" name="Column8874" dataDxfId="7583"/>
    <tableColumn id="8885" xr3:uid="{710966C2-0C1C-4437-92F8-5EC5AB91328C}" name="Column8875" dataDxfId="7582"/>
    <tableColumn id="8886" xr3:uid="{4C90E982-CC1E-4F0F-BCF4-59DC49752291}" name="Column8876" dataDxfId="7581"/>
    <tableColumn id="8887" xr3:uid="{9AF78ED2-582C-4F4A-ACB6-4B051CF223AC}" name="Column8877" dataDxfId="7580"/>
    <tableColumn id="8888" xr3:uid="{CD031731-971C-4511-86C1-A09C43F7A87E}" name="Column8878" dataDxfId="7579"/>
    <tableColumn id="8889" xr3:uid="{3C99F0C8-5ED9-412A-82CE-C7A9C844CDEA}" name="Column8879" dataDxfId="7578"/>
    <tableColumn id="8890" xr3:uid="{F9E38F31-2375-4B80-8A9C-9D4D22F99F4E}" name="Column8880" dataDxfId="7577"/>
    <tableColumn id="8891" xr3:uid="{3793A5A8-F1CA-4B50-B427-D70B168AD392}" name="Column8881" dataDxfId="7576"/>
    <tableColumn id="8892" xr3:uid="{ED93CD00-1334-4F8C-BAAC-9828FCB43F06}" name="Column8882" dataDxfId="7575"/>
    <tableColumn id="8893" xr3:uid="{60C5D64D-F944-4327-8963-934CDCAD9BDA}" name="Column8883" dataDxfId="7574"/>
    <tableColumn id="8894" xr3:uid="{48FEAC32-528F-4017-9ACC-20A35161B533}" name="Column8884" dataDxfId="7573"/>
    <tableColumn id="8895" xr3:uid="{1E330B45-D4F1-4171-AE3F-9905838B7466}" name="Column8885" dataDxfId="7572"/>
    <tableColumn id="8896" xr3:uid="{A8DD03C7-8397-4D17-AA25-5CCA4D1ACFA1}" name="Column8886" dataDxfId="7571"/>
    <tableColumn id="8897" xr3:uid="{E89EC9DB-7680-40A0-8CB9-920BB803EB6E}" name="Column8887" dataDxfId="7570"/>
    <tableColumn id="8898" xr3:uid="{26A1AA19-1153-41CA-A7B7-432989A6395B}" name="Column8888" dataDxfId="7569"/>
    <tableColumn id="8899" xr3:uid="{0F33CE53-266D-4AC2-A0B2-005DF3DDCB2C}" name="Column8889" dataDxfId="7568"/>
    <tableColumn id="8900" xr3:uid="{E6ACD26A-A768-4E28-8D95-4E995B99889F}" name="Column8890" dataDxfId="7567"/>
    <tableColumn id="8901" xr3:uid="{60DF531F-F6F6-4927-B25A-FB2AE0B54B93}" name="Column8891" dataDxfId="7566"/>
    <tableColumn id="8902" xr3:uid="{CD145E72-D6FF-43F9-825C-9E405945E5EA}" name="Column8892" dataDxfId="7565"/>
    <tableColumn id="8903" xr3:uid="{EF081C1F-F7AB-4D55-B593-A79C4082BCC4}" name="Column8893" dataDxfId="7564"/>
    <tableColumn id="8904" xr3:uid="{16A28112-5DD2-4E57-92DC-C7207F626E17}" name="Column8894" dataDxfId="7563"/>
    <tableColumn id="8905" xr3:uid="{0678E2E5-F978-410B-B961-AAE9B036E49C}" name="Column8895" dataDxfId="7562"/>
    <tableColumn id="8906" xr3:uid="{314042C8-1900-4133-AC80-D6037D31C5AD}" name="Column8896" dataDxfId="7561"/>
    <tableColumn id="8907" xr3:uid="{12C80357-3789-4089-B2F7-792A0285A439}" name="Column8897" dataDxfId="7560"/>
    <tableColumn id="8908" xr3:uid="{EB223FCB-1C9F-4CD9-AC41-B57E007D7DC8}" name="Column8898" dataDxfId="7559"/>
    <tableColumn id="8909" xr3:uid="{BA9A7CA8-94A8-4AD6-B371-0D057A0ECBEE}" name="Column8899" dataDxfId="7558"/>
    <tableColumn id="8910" xr3:uid="{30EE833B-A093-49FC-9B6F-19BD5FFACB96}" name="Column8900" dataDxfId="7557"/>
    <tableColumn id="8911" xr3:uid="{82678952-AF48-4E74-8D8C-53787F7821F1}" name="Column8901" dataDxfId="7556"/>
    <tableColumn id="8912" xr3:uid="{D6EB06A3-BB64-42A6-A71F-464F693333C6}" name="Column8902" dataDxfId="7555"/>
    <tableColumn id="8913" xr3:uid="{D910E311-11C2-441E-9F22-ADB74F39CA1F}" name="Column8903" dataDxfId="7554"/>
    <tableColumn id="8914" xr3:uid="{ADD5ADAD-DF9A-44AE-9534-01FE1A467A15}" name="Column8904" dataDxfId="7553"/>
    <tableColumn id="8915" xr3:uid="{427591A7-1392-40E8-A65A-BE3BDC1EDC76}" name="Column8905" dataDxfId="7552"/>
    <tableColumn id="8916" xr3:uid="{72A6C321-01B4-4A8D-90F7-563E8614DC23}" name="Column8906" dataDxfId="7551"/>
    <tableColumn id="8917" xr3:uid="{809F55F3-069E-4BC7-BA58-6F6676B46D1D}" name="Column8907" dataDxfId="7550"/>
    <tableColumn id="8918" xr3:uid="{C36A6277-5BEA-4B98-BA2A-98C92A962D45}" name="Column8908" dataDxfId="7549"/>
    <tableColumn id="8919" xr3:uid="{5D380A6B-E79D-4DAA-BDF7-040F0049F676}" name="Column8909" dataDxfId="7548"/>
    <tableColumn id="8920" xr3:uid="{079C7498-F86F-4A6B-844A-5110462A9051}" name="Column8910" dataDxfId="7547"/>
    <tableColumn id="8921" xr3:uid="{D478629B-074D-4257-BF3E-3265B79C134A}" name="Column8911" dataDxfId="7546"/>
    <tableColumn id="8922" xr3:uid="{211C4CAD-FC0F-4ADC-97CE-3F43353EE6DF}" name="Column8912" dataDxfId="7545"/>
    <tableColumn id="8923" xr3:uid="{920E7B34-BD91-4991-A789-A637B9B7B211}" name="Column8913" dataDxfId="7544"/>
    <tableColumn id="8924" xr3:uid="{C71BD50C-36FB-4903-B96C-DD775AEBC6DE}" name="Column8914" dataDxfId="7543"/>
    <tableColumn id="8925" xr3:uid="{5041357B-9CC4-4C32-A5FF-62BFBC175452}" name="Column8915" dataDxfId="7542"/>
    <tableColumn id="8926" xr3:uid="{D8A3DE33-3907-42DC-9D13-90D29555F0E6}" name="Column8916" dataDxfId="7541"/>
    <tableColumn id="8927" xr3:uid="{D22C5E93-D45B-4A5F-B06F-151C1E345BF5}" name="Column8917" dataDxfId="7540"/>
    <tableColumn id="8928" xr3:uid="{2C3F9AF5-BA89-4126-9490-E04B9BAC0CB4}" name="Column8918" dataDxfId="7539"/>
    <tableColumn id="8929" xr3:uid="{0E19B6BA-103B-4135-81E7-44F85DE97B3E}" name="Column8919" dataDxfId="7538"/>
    <tableColumn id="8930" xr3:uid="{15A2B595-0A29-4206-A339-3EC4946F8629}" name="Column8920" dataDxfId="7537"/>
    <tableColumn id="8931" xr3:uid="{9A586E68-1C41-489B-8129-2924B2A3B759}" name="Column8921" dataDxfId="7536"/>
    <tableColumn id="8932" xr3:uid="{E1EEF504-3AC9-4AB1-9606-C04D49473DA6}" name="Column8922" dataDxfId="7535"/>
    <tableColumn id="8933" xr3:uid="{E4F3F455-C40D-485E-8C2E-0FA6EDF7847A}" name="Column8923" dataDxfId="7534"/>
    <tableColumn id="8934" xr3:uid="{BB03C3CA-6FED-4A41-AA5B-45B269694BA8}" name="Column8924" dataDxfId="7533"/>
    <tableColumn id="8935" xr3:uid="{7B018D11-41DC-4390-9340-873A54D19117}" name="Column8925" dataDxfId="7532"/>
    <tableColumn id="8936" xr3:uid="{FFC26C8B-3678-459C-9401-F1A18343D119}" name="Column8926" dataDxfId="7531"/>
    <tableColumn id="8937" xr3:uid="{B48E683B-889E-482C-89E5-EB685800D73B}" name="Column8927" dataDxfId="7530"/>
    <tableColumn id="8938" xr3:uid="{908B550A-6D01-445C-8E59-5860CC4077F8}" name="Column8928" dataDxfId="7529"/>
    <tableColumn id="8939" xr3:uid="{9BFC56EA-8687-4BFA-82C7-2227285380B4}" name="Column8929" dataDxfId="7528"/>
    <tableColumn id="8940" xr3:uid="{EAA07C7A-EDCA-4448-BE07-AEAD2F3BE4D6}" name="Column8930" dataDxfId="7527"/>
    <tableColumn id="8941" xr3:uid="{A5BA3C2D-00B5-4C73-BA65-E997DAD88613}" name="Column8931" dataDxfId="7526"/>
    <tableColumn id="8942" xr3:uid="{97009397-F818-4C11-8F29-AA064196EE3E}" name="Column8932" dataDxfId="7525"/>
    <tableColumn id="8943" xr3:uid="{BAFFC314-71AA-4CF8-B89F-1C94AF308452}" name="Column8933" dataDxfId="7524"/>
    <tableColumn id="8944" xr3:uid="{49372DC4-3630-4074-B0D2-2245F0333DB5}" name="Column8934" dataDxfId="7523"/>
    <tableColumn id="8945" xr3:uid="{AB9AFE99-882B-4679-A9AB-0F0B34BE036B}" name="Column8935" dataDxfId="7522"/>
    <tableColumn id="8946" xr3:uid="{3D73B3ED-E40D-4FB4-ADD5-13297C3B26AE}" name="Column8936" dataDxfId="7521"/>
    <tableColumn id="8947" xr3:uid="{7524CB9F-C7FE-4815-A0E8-83597BACDBFD}" name="Column8937" dataDxfId="7520"/>
    <tableColumn id="8948" xr3:uid="{F0F969EB-B56F-4558-B71F-D845C07A2149}" name="Column8938" dataDxfId="7519"/>
    <tableColumn id="8949" xr3:uid="{22F12A2A-07A6-4C8B-BEA8-B768DD499D24}" name="Column8939" dataDxfId="7518"/>
    <tableColumn id="8950" xr3:uid="{0F52222F-482A-48CE-BEA7-5AEBD7836433}" name="Column8940" dataDxfId="7517"/>
    <tableColumn id="8951" xr3:uid="{EB94FE91-D6C1-40CB-A37B-FE1689C7C7F0}" name="Column8941" dataDxfId="7516"/>
    <tableColumn id="8952" xr3:uid="{05623A6E-EA95-4717-83A6-9F53F2DA5542}" name="Column8942" dataDxfId="7515"/>
    <tableColumn id="8953" xr3:uid="{6D694E06-E62A-44C3-A237-8F78120C2EE0}" name="Column8943" dataDxfId="7514"/>
    <tableColumn id="8954" xr3:uid="{63E9381F-8A4E-4141-868B-8222191396DF}" name="Column8944" dataDxfId="7513"/>
    <tableColumn id="8955" xr3:uid="{6CD889E1-870E-4238-B462-FADE3D3C41A6}" name="Column8945" dataDxfId="7512"/>
    <tableColumn id="8956" xr3:uid="{19278D62-DF70-490E-B3F1-CCA4DA319716}" name="Column8946" dataDxfId="7511"/>
    <tableColumn id="8957" xr3:uid="{CE67C4F9-03A2-4865-AFB0-B5694C2FA2E8}" name="Column8947" dataDxfId="7510"/>
    <tableColumn id="8958" xr3:uid="{1AF0BE79-DA9C-4EFF-B7DC-35BDA00AD97C}" name="Column8948" dataDxfId="7509"/>
    <tableColumn id="8959" xr3:uid="{65856310-399F-48C7-8F71-DD0E40EAB8BC}" name="Column8949" dataDxfId="7508"/>
    <tableColumn id="8960" xr3:uid="{9895A43F-0D6E-4087-B511-6D13A18276E3}" name="Column8950" dataDxfId="7507"/>
    <tableColumn id="8961" xr3:uid="{13581AF8-68D4-4267-B9C2-1F4EA6BFE2B5}" name="Column8951" dataDxfId="7506"/>
    <tableColumn id="8962" xr3:uid="{CF55DD20-CBB5-4BC2-A90B-1980E821DCD6}" name="Column8952" dataDxfId="7505"/>
    <tableColumn id="8963" xr3:uid="{7234A1C3-E76B-4222-BC29-B464353CC773}" name="Column8953" dataDxfId="7504"/>
    <tableColumn id="8964" xr3:uid="{A5DACC91-4901-4025-B9B8-F459220CFF09}" name="Column8954" dataDxfId="7503"/>
    <tableColumn id="8965" xr3:uid="{B9FE3D65-2AAD-4EC6-9AE1-43D817E5D4E2}" name="Column8955" dataDxfId="7502"/>
    <tableColumn id="8966" xr3:uid="{FAE337F6-3076-413D-847F-C9A7F206A65C}" name="Column8956" dataDxfId="7501"/>
    <tableColumn id="8967" xr3:uid="{D5C864A8-DDB9-4668-8FBD-CA03AD22909F}" name="Column8957" dataDxfId="7500"/>
    <tableColumn id="8968" xr3:uid="{946C4294-AE7B-40AD-BFDA-C567CEBE8A78}" name="Column8958" dataDxfId="7499"/>
    <tableColumn id="8969" xr3:uid="{46137695-7273-4F18-8B1E-ACD106716967}" name="Column8959" dataDxfId="7498"/>
    <tableColumn id="8970" xr3:uid="{368CA835-88D6-4DE5-971D-C78C803AEF5B}" name="Column8960" dataDxfId="7497"/>
    <tableColumn id="8971" xr3:uid="{4B771455-B9A3-4BCE-BB87-6A2E9466B12B}" name="Column8961" dataDxfId="7496"/>
    <tableColumn id="8972" xr3:uid="{015CEA2C-4521-44F4-BD54-D7DF73F4B252}" name="Column8962" dataDxfId="7495"/>
    <tableColumn id="8973" xr3:uid="{9BF21D5C-F7CF-41C4-8ED0-1E7E3F756440}" name="Column8963" dataDxfId="7494"/>
    <tableColumn id="8974" xr3:uid="{AE5F5F02-0534-43C9-AF4F-C8FA5929123D}" name="Column8964" dataDxfId="7493"/>
    <tableColumn id="8975" xr3:uid="{53C2E495-5415-44BA-B710-4B3D50801DD0}" name="Column8965" dataDxfId="7492"/>
    <tableColumn id="8976" xr3:uid="{68640997-EE39-4F06-87E7-3A8FB25098F7}" name="Column8966" dataDxfId="7491"/>
    <tableColumn id="8977" xr3:uid="{3F9CF0EB-93CA-4CC4-97AE-7E3AB7AEE7FA}" name="Column8967" dataDxfId="7490"/>
    <tableColumn id="8978" xr3:uid="{D74CF8B8-8372-42B0-98DE-F1CBDFC57245}" name="Column8968" dataDxfId="7489"/>
    <tableColumn id="8979" xr3:uid="{E7571179-6EB5-4366-AA2A-2BA2887E4352}" name="Column8969" dataDxfId="7488"/>
    <tableColumn id="8980" xr3:uid="{8357C8BB-EBEA-47B4-9E9D-995479339ED7}" name="Column8970" dataDxfId="7487"/>
    <tableColumn id="8981" xr3:uid="{F06E5F9E-65AF-44E6-AE99-BEF93517F1D7}" name="Column8971" dataDxfId="7486"/>
    <tableColumn id="8982" xr3:uid="{888538C2-877E-46F9-9DDA-7C0EA29E7C01}" name="Column8972" dataDxfId="7485"/>
    <tableColumn id="8983" xr3:uid="{1D6F05C6-59AC-4F8A-B4E5-5A97E0D1EB67}" name="Column8973" dataDxfId="7484"/>
    <tableColumn id="8984" xr3:uid="{2764F2B2-FC95-40B5-B847-585810739730}" name="Column8974" dataDxfId="7483"/>
    <tableColumn id="8985" xr3:uid="{2D5DFE51-81D0-4A6E-A64E-FBB1BD5BE056}" name="Column8975" dataDxfId="7482"/>
    <tableColumn id="8986" xr3:uid="{44B8DF66-04AF-4765-9B10-F36220185EB5}" name="Column8976" dataDxfId="7481"/>
    <tableColumn id="8987" xr3:uid="{95680ABA-CB44-4D39-BAA5-A059124F7113}" name="Column8977" dataDxfId="7480"/>
    <tableColumn id="8988" xr3:uid="{DC510A22-6CB5-4569-B686-B0DCEB79ECB5}" name="Column8978" dataDxfId="7479"/>
    <tableColumn id="8989" xr3:uid="{FD40D8FA-2655-430A-A7F8-A549EA9BCC0B}" name="Column8979" dataDxfId="7478"/>
    <tableColumn id="8990" xr3:uid="{7EC8521C-A34B-487C-8C26-AB0B61B415EC}" name="Column8980" dataDxfId="7477"/>
    <tableColumn id="8991" xr3:uid="{B6789A4B-5FFD-45B8-898D-0B1935C9EBFA}" name="Column8981" dataDxfId="7476"/>
    <tableColumn id="8992" xr3:uid="{9830B9A1-E53D-4CCC-906D-670097903EEE}" name="Column8982" dataDxfId="7475"/>
    <tableColumn id="8993" xr3:uid="{752C899C-3C0A-4F65-A35C-A8C4DB3A2D22}" name="Column8983" dataDxfId="7474"/>
    <tableColumn id="8994" xr3:uid="{CA28F4BE-6B13-4C25-8F59-DD4D4DF56EC1}" name="Column8984" dataDxfId="7473"/>
    <tableColumn id="8995" xr3:uid="{EC4CFA21-4A28-4870-9244-F3FE16AA04FB}" name="Column8985" dataDxfId="7472"/>
    <tableColumn id="8996" xr3:uid="{D8D9ABD1-C24C-4447-B58C-950F20CB40CB}" name="Column8986" dataDxfId="7471"/>
    <tableColumn id="8997" xr3:uid="{44ADD238-8397-43D0-92FD-4732CFC09C42}" name="Column8987" dataDxfId="7470"/>
    <tableColumn id="8998" xr3:uid="{E8FFFE1B-DC24-4AB7-8679-A6C74AFA9824}" name="Column8988" dataDxfId="7469"/>
    <tableColumn id="8999" xr3:uid="{11173499-FB2C-46BA-9E32-72D96D1C78EB}" name="Column8989" dataDxfId="7468"/>
    <tableColumn id="9000" xr3:uid="{13F9EE52-60A8-490C-876D-97FFB615E3A6}" name="Column8990" dataDxfId="7467"/>
    <tableColumn id="9001" xr3:uid="{7C5B039E-F480-4448-9A27-49ED2979DE68}" name="Column8991" dataDxfId="7466"/>
    <tableColumn id="9002" xr3:uid="{073E22D8-0DD8-4F50-BEEF-84B211CB794B}" name="Column8992" dataDxfId="7465"/>
    <tableColumn id="9003" xr3:uid="{C7C3C8F3-28F6-4083-A165-F2FDCEB7D63C}" name="Column8993" dataDxfId="7464"/>
    <tableColumn id="9004" xr3:uid="{F917EA03-95E1-4EFA-B440-DC726A707EC9}" name="Column8994" dataDxfId="7463"/>
    <tableColumn id="9005" xr3:uid="{54E7B8C8-150C-4833-ACA9-B8F399923464}" name="Column8995" dataDxfId="7462"/>
    <tableColumn id="9006" xr3:uid="{552FC7AD-F871-4634-887E-5141854BB791}" name="Column8996" dataDxfId="7461"/>
    <tableColumn id="9007" xr3:uid="{1C6A7A92-22CF-4895-B0B2-6F6ACEB18BAA}" name="Column8997" dataDxfId="7460"/>
    <tableColumn id="9008" xr3:uid="{11442D13-1D49-4888-A79F-4199353AC399}" name="Column8998" dataDxfId="7459"/>
    <tableColumn id="9009" xr3:uid="{A8FA8850-AD71-4F3E-999D-C502BB904A50}" name="Column8999" dataDxfId="7458"/>
    <tableColumn id="9010" xr3:uid="{E78509A7-8D42-4F03-B996-E74BCD51C713}" name="Column9000" dataDxfId="7457"/>
    <tableColumn id="9011" xr3:uid="{2EB52940-0147-4087-87FE-D74F1605C089}" name="Column9001" dataDxfId="7456"/>
    <tableColumn id="9012" xr3:uid="{E086A8A1-DB9F-42DC-A03A-03B8A402BC72}" name="Column9002" dataDxfId="7455"/>
    <tableColumn id="9013" xr3:uid="{E0C5D3C4-69B1-43B9-9461-21386E688AFA}" name="Column9003" dataDxfId="7454"/>
    <tableColumn id="9014" xr3:uid="{E83BFF61-94F0-44F3-9F24-9417E5F715E5}" name="Column9004" dataDxfId="7453"/>
    <tableColumn id="9015" xr3:uid="{0725F00E-C971-42D5-8C70-4C700AD5E00A}" name="Column9005" dataDxfId="7452"/>
    <tableColumn id="9016" xr3:uid="{7B3CB7AD-D4CF-41C4-99EF-16780DBA6ACD}" name="Column9006" dataDxfId="7451"/>
    <tableColumn id="9017" xr3:uid="{D6834462-8404-4DE7-8689-4A78EDB0E93E}" name="Column9007" dataDxfId="7450"/>
    <tableColumn id="9018" xr3:uid="{8DBEEAF4-2A77-4009-9CC5-7AD2F818A850}" name="Column9008" dataDxfId="7449"/>
    <tableColumn id="9019" xr3:uid="{954262BA-CBF2-45D9-A1C8-B6A87E5B197D}" name="Column9009" dataDxfId="7448"/>
    <tableColumn id="9020" xr3:uid="{BF280E64-5F62-4E19-91A4-CD27D761F9E1}" name="Column9010" dataDxfId="7447"/>
    <tableColumn id="9021" xr3:uid="{1972CC4D-E6A9-4587-B22F-EB38A436CE05}" name="Column9011" dataDxfId="7446"/>
    <tableColumn id="9022" xr3:uid="{4D13E546-D4FC-42A5-A5B9-84C5065F2EEF}" name="Column9012" dataDxfId="7445"/>
    <tableColumn id="9023" xr3:uid="{2AD54100-B287-4817-B267-44F2E3470719}" name="Column9013" dataDxfId="7444"/>
    <tableColumn id="9024" xr3:uid="{97A6CB47-5D04-42CC-991B-AE3171A73086}" name="Column9014" dataDxfId="7443"/>
    <tableColumn id="9025" xr3:uid="{481FE4F9-C7EB-45ED-A27E-EE34112ADDEF}" name="Column9015" dataDxfId="7442"/>
    <tableColumn id="9026" xr3:uid="{71AE6293-2B98-4235-B20E-1E9B9E5A0873}" name="Column9016" dataDxfId="7441"/>
    <tableColumn id="9027" xr3:uid="{864803FB-9C04-44C1-98A3-80730F5F5547}" name="Column9017" dataDxfId="7440"/>
    <tableColumn id="9028" xr3:uid="{1023240A-0A14-40BF-922B-7D5CD51BA1E5}" name="Column9018" dataDxfId="7439"/>
    <tableColumn id="9029" xr3:uid="{81B76DBE-CAD1-469A-A755-33A0D12D207E}" name="Column9019" dataDxfId="7438"/>
    <tableColumn id="9030" xr3:uid="{00BE14A1-C239-4B86-976E-5D43B769545D}" name="Column9020" dataDxfId="7437"/>
    <tableColumn id="9031" xr3:uid="{5B618BD0-FBF6-4ECB-B973-E78170748D8C}" name="Column9021" dataDxfId="7436"/>
    <tableColumn id="9032" xr3:uid="{68815B0B-4409-48E8-A608-2A85DD78D07C}" name="Column9022" dataDxfId="7435"/>
    <tableColumn id="9033" xr3:uid="{C152BF3B-952A-4E10-AED8-3A3B5EABB7F7}" name="Column9023" dataDxfId="7434"/>
    <tableColumn id="9034" xr3:uid="{98D3AFCF-9CC9-43E6-BF88-28ED944CFA52}" name="Column9024" dataDxfId="7433"/>
    <tableColumn id="9035" xr3:uid="{1D43BE2C-8420-4951-9463-5A667A18304D}" name="Column9025" dataDxfId="7432"/>
    <tableColumn id="9036" xr3:uid="{1FEA584A-EBFC-428E-91E8-0384761C2823}" name="Column9026" dataDxfId="7431"/>
    <tableColumn id="9037" xr3:uid="{5D6585E1-2701-4798-B648-FF6C0F6660F5}" name="Column9027" dataDxfId="7430"/>
    <tableColumn id="9038" xr3:uid="{63C37B06-2308-44BB-B0B6-1B0C13FE6975}" name="Column9028" dataDxfId="7429"/>
    <tableColumn id="9039" xr3:uid="{3AB7E55C-F998-4AAF-AD6F-218D7F587B9C}" name="Column9029" dataDxfId="7428"/>
    <tableColumn id="9040" xr3:uid="{2A06F100-EE0E-40D2-96DE-515C4839679C}" name="Column9030" dataDxfId="7427"/>
    <tableColumn id="9041" xr3:uid="{E8AA83BA-94E0-4ADB-BF41-8C9030E6D8C8}" name="Column9031" dataDxfId="7426"/>
    <tableColumn id="9042" xr3:uid="{50CBEAE6-AB10-4C64-8F0B-A6B39B6D5C26}" name="Column9032" dataDxfId="7425"/>
    <tableColumn id="9043" xr3:uid="{D3152842-07CD-4AEB-AA57-E82A4E2B0B53}" name="Column9033" dataDxfId="7424"/>
    <tableColumn id="9044" xr3:uid="{0B1FDD78-8DCA-4E33-937F-2E4427F398A4}" name="Column9034" dataDxfId="7423"/>
    <tableColumn id="9045" xr3:uid="{F4CEEE2F-DFA9-4D27-A980-629EB85494F6}" name="Column9035" dataDxfId="7422"/>
    <tableColumn id="9046" xr3:uid="{AD7C7538-4F5F-4A86-8C96-4090EB42B2BE}" name="Column9036" dataDxfId="7421"/>
    <tableColumn id="9047" xr3:uid="{E4CDF86B-6491-46A8-A8B1-07F737EC3370}" name="Column9037" dataDxfId="7420"/>
    <tableColumn id="9048" xr3:uid="{2B1ED169-1F43-4280-B9DF-A154188739D7}" name="Column9038" dataDxfId="7419"/>
    <tableColumn id="9049" xr3:uid="{9FB30D2D-3278-40C3-BBDC-519C317A057B}" name="Column9039" dataDxfId="7418"/>
    <tableColumn id="9050" xr3:uid="{7913C60D-D458-422C-BC7D-5BC91366B1A9}" name="Column9040" dataDxfId="7417"/>
    <tableColumn id="9051" xr3:uid="{B8531F6C-465E-43B5-BC19-5AD11E642500}" name="Column9041" dataDxfId="7416"/>
    <tableColumn id="9052" xr3:uid="{CA307507-0993-48B5-BEAE-4461487F0204}" name="Column9042" dataDxfId="7415"/>
    <tableColumn id="9053" xr3:uid="{2E758691-523B-4A14-AA93-B7DADC5A8FAA}" name="Column9043" dataDxfId="7414"/>
    <tableColumn id="9054" xr3:uid="{2EEEF256-68C6-44C0-9050-14CC931420AB}" name="Column9044" dataDxfId="7413"/>
    <tableColumn id="9055" xr3:uid="{2379B41D-BFCB-441E-B5A0-84FC9C0F2120}" name="Column9045" dataDxfId="7412"/>
    <tableColumn id="9056" xr3:uid="{D8F2A94B-E62F-4E75-A126-D83E05528B9B}" name="Column9046" dataDxfId="7411"/>
    <tableColumn id="9057" xr3:uid="{7135DED0-E892-487F-AB1F-0DE49C719847}" name="Column9047" dataDxfId="7410"/>
    <tableColumn id="9058" xr3:uid="{95DC0CDA-69B2-4842-B8D6-300FA924348D}" name="Column9048" dataDxfId="7409"/>
    <tableColumn id="9059" xr3:uid="{9CE81F13-FA06-4183-99B3-93DF2E4528F8}" name="Column9049" dataDxfId="7408"/>
    <tableColumn id="9060" xr3:uid="{FFA34B64-0D7C-4711-8AD0-D3ADA881E3C1}" name="Column9050" dataDxfId="7407"/>
    <tableColumn id="9061" xr3:uid="{2DB8FA4D-DB8A-431E-A996-F34283D16285}" name="Column9051" dataDxfId="7406"/>
    <tableColumn id="9062" xr3:uid="{8529826B-EF6E-44FF-8145-FD5FF1EFB06A}" name="Column9052" dataDxfId="7405"/>
    <tableColumn id="9063" xr3:uid="{5CD62BF1-B9DC-4136-8528-CAAC5EF36D86}" name="Column9053" dataDxfId="7404"/>
    <tableColumn id="9064" xr3:uid="{299E1333-3C9D-4C7E-8DDD-FCE0F5DF148F}" name="Column9054" dataDxfId="7403"/>
    <tableColumn id="9065" xr3:uid="{155F0235-5AC6-424A-A217-E2A108D9FB57}" name="Column9055" dataDxfId="7402"/>
    <tableColumn id="9066" xr3:uid="{26F06AFB-A7DB-4C9A-B1B8-ED4E244610F2}" name="Column9056" dataDxfId="7401"/>
    <tableColumn id="9067" xr3:uid="{A9E9F38A-E831-4C68-B4EB-1396355E2BA7}" name="Column9057" dataDxfId="7400"/>
    <tableColumn id="9068" xr3:uid="{F26B340C-BFB9-4E97-9266-DE43CA9CE016}" name="Column9058" dataDxfId="7399"/>
    <tableColumn id="9069" xr3:uid="{5CC75B80-5D3F-46BF-BABC-CA5984746DAE}" name="Column9059" dataDxfId="7398"/>
    <tableColumn id="9070" xr3:uid="{AA9BF57F-1CAB-40AF-B96B-1BA024F80257}" name="Column9060" dataDxfId="7397"/>
    <tableColumn id="9071" xr3:uid="{78A741B5-C058-43C4-B0AC-35111FADC362}" name="Column9061" dataDxfId="7396"/>
    <tableColumn id="9072" xr3:uid="{D145BBC3-4E4D-42C3-A200-DF8865F0E713}" name="Column9062" dataDxfId="7395"/>
    <tableColumn id="9073" xr3:uid="{FAA953A3-5661-4CB5-8D06-3FF6374FD348}" name="Column9063" dataDxfId="7394"/>
    <tableColumn id="9074" xr3:uid="{F96CB8F8-89C3-4D0A-868B-3A1FA16B59C3}" name="Column9064" dataDxfId="7393"/>
    <tableColumn id="9075" xr3:uid="{0305B70F-3683-410E-8793-85A14E980084}" name="Column9065" dataDxfId="7392"/>
    <tableColumn id="9076" xr3:uid="{AD2FB281-8C93-4570-9AF3-113E3A367F83}" name="Column9066" dataDxfId="7391"/>
    <tableColumn id="9077" xr3:uid="{37F11A8C-2944-4D83-B961-C75093319D96}" name="Column9067" dataDxfId="7390"/>
    <tableColumn id="9078" xr3:uid="{4303BDFF-9666-4B6A-BA97-E40F638050ED}" name="Column9068" dataDxfId="7389"/>
    <tableColumn id="9079" xr3:uid="{F31C83CD-B5CB-440F-AA50-D0B3BC3C7E7D}" name="Column9069" dataDxfId="7388"/>
    <tableColumn id="9080" xr3:uid="{15D29858-8744-4938-B1F8-1C922AF6A888}" name="Column9070" dataDxfId="7387"/>
    <tableColumn id="9081" xr3:uid="{A0CA41EB-ABCE-4414-A03C-F8E2A400CDED}" name="Column9071" dataDxfId="7386"/>
    <tableColumn id="9082" xr3:uid="{E13C0848-46FF-4A6E-8AA7-A6E87180C887}" name="Column9072" dataDxfId="7385"/>
    <tableColumn id="9083" xr3:uid="{9BADC1CA-F3F6-4473-909D-0B8CD03995A0}" name="Column9073" dataDxfId="7384"/>
    <tableColumn id="9084" xr3:uid="{5FD6524E-33BB-44AF-BD32-4F3FF514BE01}" name="Column9074" dataDxfId="7383"/>
    <tableColumn id="9085" xr3:uid="{EA989465-D28E-4424-B055-B10E60F74D71}" name="Column9075" dataDxfId="7382"/>
    <tableColumn id="9086" xr3:uid="{BB3A93A1-F023-427A-B532-EB8D8DBDFB0A}" name="Column9076" dataDxfId="7381"/>
    <tableColumn id="9087" xr3:uid="{9EEA7840-AF12-448F-A335-E726EA74F25D}" name="Column9077" dataDxfId="7380"/>
    <tableColumn id="9088" xr3:uid="{C847279B-C095-4A26-83FE-733AA5593884}" name="Column9078" dataDxfId="7379"/>
    <tableColumn id="9089" xr3:uid="{964AE80F-2AC7-4E1A-B980-EA7093E94236}" name="Column9079" dataDxfId="7378"/>
    <tableColumn id="9090" xr3:uid="{FA757F6D-5341-4568-A626-5F019776C658}" name="Column9080" dataDxfId="7377"/>
    <tableColumn id="9091" xr3:uid="{FD9FCAC2-58A9-43A2-B728-32B75E02DFAF}" name="Column9081" dataDxfId="7376"/>
    <tableColumn id="9092" xr3:uid="{514E77BC-1A4D-4E7E-B0EC-54CEB65B7C7B}" name="Column9082" dataDxfId="7375"/>
    <tableColumn id="9093" xr3:uid="{4E84034A-8A16-470B-92E0-4AFF25378A5A}" name="Column9083" dataDxfId="7374"/>
    <tableColumn id="9094" xr3:uid="{4812285A-E341-4D8C-AB75-3B75C1C125CD}" name="Column9084" dataDxfId="7373"/>
    <tableColumn id="9095" xr3:uid="{305074E7-10B0-4A2B-A04D-8612F38E133C}" name="Column9085" dataDxfId="7372"/>
    <tableColumn id="9096" xr3:uid="{03F1FD9C-3B10-4D38-B9D0-5F5524160639}" name="Column9086" dataDxfId="7371"/>
    <tableColumn id="9097" xr3:uid="{7352A5CE-57A8-4AA0-A164-A0693FC63BE2}" name="Column9087" dataDxfId="7370"/>
    <tableColumn id="9098" xr3:uid="{08CC1161-50EC-43A9-8432-7FCC2762C9FB}" name="Column9088" dataDxfId="7369"/>
    <tableColumn id="9099" xr3:uid="{C4895C25-8E57-4D3F-8A06-3AA32BCDEC4F}" name="Column9089" dataDxfId="7368"/>
    <tableColumn id="9100" xr3:uid="{B525F4C4-A729-4A01-BE88-4C6491D2F703}" name="Column9090" dataDxfId="7367"/>
    <tableColumn id="9101" xr3:uid="{E3425582-0428-4F09-9FD2-1F6F587045EE}" name="Column9091" dataDxfId="7366"/>
    <tableColumn id="9102" xr3:uid="{B28381FC-D19B-4C87-A768-40420472507E}" name="Column9092" dataDxfId="7365"/>
    <tableColumn id="9103" xr3:uid="{781CFF12-6C87-4EFC-905E-29479B5CAF65}" name="Column9093" dataDxfId="7364"/>
    <tableColumn id="9104" xr3:uid="{A490E5A7-F5DA-4BDD-92C6-A84BCB16A831}" name="Column9094" dataDxfId="7363"/>
    <tableColumn id="9105" xr3:uid="{49B6FCD4-E19E-4D58-ABDB-10DAB3713DA9}" name="Column9095" dataDxfId="7362"/>
    <tableColumn id="9106" xr3:uid="{B835D89C-E540-4D8E-B412-874CF90AE073}" name="Column9096" dataDxfId="7361"/>
    <tableColumn id="9107" xr3:uid="{BC5A0ADF-DFE6-4050-AE4A-BFEF0A201F22}" name="Column9097" dataDxfId="7360"/>
    <tableColumn id="9108" xr3:uid="{8D774707-9E21-4627-959D-4A29E3865E53}" name="Column9098" dataDxfId="7359"/>
    <tableColumn id="9109" xr3:uid="{782D6BB4-6828-401C-B1A7-9A68C5CCEE78}" name="Column9099" dataDxfId="7358"/>
    <tableColumn id="9110" xr3:uid="{BA582FCB-86B9-48C7-9B58-61541C01E43B}" name="Column9100" dataDxfId="7357"/>
    <tableColumn id="9111" xr3:uid="{EABB00D7-7762-4EAF-9CD1-1BD367BF5459}" name="Column9101" dataDxfId="7356"/>
    <tableColumn id="9112" xr3:uid="{6B28A332-EAB7-4440-BE9F-D6119BBFB333}" name="Column9102" dataDxfId="7355"/>
    <tableColumn id="9113" xr3:uid="{7CD9775C-D022-4970-8978-375F50EAA686}" name="Column9103" dataDxfId="7354"/>
    <tableColumn id="9114" xr3:uid="{1AAEDB68-4AD2-4B7B-9837-22FB34F11612}" name="Column9104" dataDxfId="7353"/>
    <tableColumn id="9115" xr3:uid="{5F0BDB58-5F6C-4908-8BCE-CAEB37E317F9}" name="Column9105" dataDxfId="7352"/>
    <tableColumn id="9116" xr3:uid="{4509601D-4869-45F7-90AE-F5467B576952}" name="Column9106" dataDxfId="7351"/>
    <tableColumn id="9117" xr3:uid="{BE1C0C1A-E213-457D-A8A6-52C2D0E74460}" name="Column9107" dataDxfId="7350"/>
    <tableColumn id="9118" xr3:uid="{2960ED93-2E51-4731-B564-1DE314D4EE71}" name="Column9108" dataDxfId="7349"/>
    <tableColumn id="9119" xr3:uid="{A95ED773-72CF-42FD-ADB4-8DB0F5109DA7}" name="Column9109" dataDxfId="7348"/>
    <tableColumn id="9120" xr3:uid="{8955A434-F3CD-44B5-AD4B-E230A507ABE7}" name="Column9110" dataDxfId="7347"/>
    <tableColumn id="9121" xr3:uid="{55CC64E3-327C-4DFC-8C69-C2FFD2805AF7}" name="Column9111" dataDxfId="7346"/>
    <tableColumn id="9122" xr3:uid="{BBE55F71-EFB2-4549-A539-577078347F6C}" name="Column9112" dataDxfId="7345"/>
    <tableColumn id="9123" xr3:uid="{F2531A68-0025-457A-90EB-D314081F8476}" name="Column9113" dataDxfId="7344"/>
    <tableColumn id="9124" xr3:uid="{BC0227AD-BFF4-46B0-ADDF-48C95DE7C6F4}" name="Column9114" dataDxfId="7343"/>
    <tableColumn id="9125" xr3:uid="{CA927D43-BC22-44C5-A9FC-308FD3EA8B5A}" name="Column9115" dataDxfId="7342"/>
    <tableColumn id="9126" xr3:uid="{F97BB483-8902-4C2E-B58B-7B707FE52381}" name="Column9116" dataDxfId="7341"/>
    <tableColumn id="9127" xr3:uid="{4EE87554-4431-46AD-8087-F9FC0075DB96}" name="Column9117" dataDxfId="7340"/>
    <tableColumn id="9128" xr3:uid="{8BDEC2EC-BB84-48E7-A6AD-A6FB48EB7D21}" name="Column9118" dataDxfId="7339"/>
    <tableColumn id="9129" xr3:uid="{160A19C7-AE3F-4706-A42F-8CEA47308F72}" name="Column9119" dataDxfId="7338"/>
    <tableColumn id="9130" xr3:uid="{2E5828F7-0C1F-4BB1-B592-2B0B2F0349AA}" name="Column9120" dataDxfId="7337"/>
    <tableColumn id="9131" xr3:uid="{4110C70F-2E2E-4FAA-BAAA-D4BC27195237}" name="Column9121" dataDxfId="7336"/>
    <tableColumn id="9132" xr3:uid="{0BAEB3B1-7CFA-40E1-8E9C-8796C4952834}" name="Column9122" dataDxfId="7335"/>
    <tableColumn id="9133" xr3:uid="{621B7BC1-5D6B-428B-8848-363468F49032}" name="Column9123" dataDxfId="7334"/>
    <tableColumn id="9134" xr3:uid="{C2D5C618-F64D-45E3-991C-48D982ED449F}" name="Column9124" dataDxfId="7333"/>
    <tableColumn id="9135" xr3:uid="{43D6A020-11D6-4964-A3B7-25B9D4FAF52B}" name="Column9125" dataDxfId="7332"/>
    <tableColumn id="9136" xr3:uid="{0B6183E3-22B8-4F66-A6A4-96DA21756161}" name="Column9126" dataDxfId="7331"/>
    <tableColumn id="9137" xr3:uid="{6BDDCCF7-EADA-4EBD-A782-57622744E392}" name="Column9127" dataDxfId="7330"/>
    <tableColumn id="9138" xr3:uid="{248FA8FE-B1C9-4A5C-A1EB-43FDAD33292C}" name="Column9128" dataDxfId="7329"/>
    <tableColumn id="9139" xr3:uid="{DFE77A3C-553E-4D4E-9128-F4F1500B2E78}" name="Column9129" dataDxfId="7328"/>
    <tableColumn id="9140" xr3:uid="{5170C182-B12A-43DC-80BE-C4AA301438B8}" name="Column9130" dataDxfId="7327"/>
    <tableColumn id="9141" xr3:uid="{F27468AD-91FD-445E-83F2-CCEA63D8C671}" name="Column9131" dataDxfId="7326"/>
    <tableColumn id="9142" xr3:uid="{D13EA211-17E2-474D-999A-C4204A32E628}" name="Column9132" dataDxfId="7325"/>
    <tableColumn id="9143" xr3:uid="{8C3B8523-4802-4708-86BA-8B2FC433A7AF}" name="Column9133" dataDxfId="7324"/>
    <tableColumn id="9144" xr3:uid="{2578D54F-89D2-4549-B462-915B3DAB3A69}" name="Column9134" dataDxfId="7323"/>
    <tableColumn id="9145" xr3:uid="{5E7B7A74-C30A-4BF2-B571-DAC36522CD3F}" name="Column9135" dataDxfId="7322"/>
    <tableColumn id="9146" xr3:uid="{A5957F39-D7F7-45E7-961E-91C3C5B69263}" name="Column9136" dataDxfId="7321"/>
    <tableColumn id="9147" xr3:uid="{0D86CDDF-EDAA-49A1-AC75-E5E5A08BACEF}" name="Column9137" dataDxfId="7320"/>
    <tableColumn id="9148" xr3:uid="{F7ED46F8-BD43-4780-875D-81D7E8064BBB}" name="Column9138" dataDxfId="7319"/>
    <tableColumn id="9149" xr3:uid="{34A8D271-8FB9-4B5A-BE31-6E78CE87A970}" name="Column9139" dataDxfId="7318"/>
    <tableColumn id="9150" xr3:uid="{4ED206C5-BDCC-4254-9F09-5450B782D5C0}" name="Column9140" dataDxfId="7317"/>
    <tableColumn id="9151" xr3:uid="{8A047B8E-7E47-443D-9974-BB8106D0E86F}" name="Column9141" dataDxfId="7316"/>
    <tableColumn id="9152" xr3:uid="{9B6E7ADF-BBE4-4819-AA2F-A30178B05CC0}" name="Column9142" dataDxfId="7315"/>
    <tableColumn id="9153" xr3:uid="{107D581B-9B24-4FF2-86F0-FB6EB8B7A559}" name="Column9143" dataDxfId="7314"/>
    <tableColumn id="9154" xr3:uid="{6000EFA1-0F78-4E26-A826-EC97110CCF78}" name="Column9144" dataDxfId="7313"/>
    <tableColumn id="9155" xr3:uid="{4B960BE8-1DA8-4B21-A103-38593B54044E}" name="Column9145" dataDxfId="7312"/>
    <tableColumn id="9156" xr3:uid="{4FF24CF7-8B16-44CA-A73C-120D51A452FC}" name="Column9146" dataDxfId="7311"/>
    <tableColumn id="9157" xr3:uid="{BB202DA2-0790-4FC9-944C-FD5B60449A19}" name="Column9147" dataDxfId="7310"/>
    <tableColumn id="9158" xr3:uid="{64E3CC3D-1653-44EA-B006-279D736F212E}" name="Column9148" dataDxfId="7309"/>
    <tableColumn id="9159" xr3:uid="{E5E82259-5C14-4878-AD2C-A75BE75E8997}" name="Column9149" dataDxfId="7308"/>
    <tableColumn id="9160" xr3:uid="{F96FEEA0-2900-4D88-B77A-F5CE8ED5494D}" name="Column9150" dataDxfId="7307"/>
    <tableColumn id="9161" xr3:uid="{B8B8EDB4-8F5E-4D93-89F2-DAA73C77667E}" name="Column9151" dataDxfId="7306"/>
    <tableColumn id="9162" xr3:uid="{94106609-73A2-40B5-82F9-D15E5A9826F0}" name="Column9152" dataDxfId="7305"/>
    <tableColumn id="9163" xr3:uid="{7076D8FC-FBDE-4E7B-AED8-0003B882315B}" name="Column9153" dataDxfId="7304"/>
    <tableColumn id="9164" xr3:uid="{BDAE9279-6BEF-4087-928F-D41C9E52D5B6}" name="Column9154" dataDxfId="7303"/>
    <tableColumn id="9165" xr3:uid="{DCA044A6-272F-47E4-9D59-1613C23123CE}" name="Column9155" dataDxfId="7302"/>
    <tableColumn id="9166" xr3:uid="{3609E1EB-C70A-456E-A1BA-716E32BAC207}" name="Column9156" dataDxfId="7301"/>
    <tableColumn id="9167" xr3:uid="{5260B82B-FC11-4AE9-BA4A-66DF9C6E0CE9}" name="Column9157" dataDxfId="7300"/>
    <tableColumn id="9168" xr3:uid="{16DE7700-878F-484C-82E5-809C13D48F6F}" name="Column9158" dataDxfId="7299"/>
    <tableColumn id="9169" xr3:uid="{86CBE65D-6A90-4FAA-985F-07DCF722EAA6}" name="Column9159" dataDxfId="7298"/>
    <tableColumn id="9170" xr3:uid="{11EBFEB1-8E71-44B8-AFD8-F4F1A62ECD7F}" name="Column9160" dataDxfId="7297"/>
    <tableColumn id="9171" xr3:uid="{2E5055BE-13A8-4C3C-A92C-4AB74E70E64D}" name="Column9161" dataDxfId="7296"/>
    <tableColumn id="9172" xr3:uid="{9459DE1F-1238-4452-8C6A-54098E41FE11}" name="Column9162" dataDxfId="7295"/>
    <tableColumn id="9173" xr3:uid="{FA11CB22-562D-44C8-8C51-625B673EC59E}" name="Column9163" dataDxfId="7294"/>
    <tableColumn id="9174" xr3:uid="{292DECF9-5E5A-42CE-868B-91928C852584}" name="Column9164" dataDxfId="7293"/>
    <tableColumn id="9175" xr3:uid="{2C9842D5-94D1-4907-884C-BE7FC00A79E4}" name="Column9165" dataDxfId="7292"/>
    <tableColumn id="9176" xr3:uid="{9CD772F9-2C75-436E-9BCF-4C4ED94849FE}" name="Column9166" dataDxfId="7291"/>
    <tableColumn id="9177" xr3:uid="{343FF91E-21A4-4EE2-8C88-49F3A956B4E9}" name="Column9167" dataDxfId="7290"/>
    <tableColumn id="9178" xr3:uid="{B4EE79DB-BA0C-4DD7-B5ED-D10A18013943}" name="Column9168" dataDxfId="7289"/>
    <tableColumn id="9179" xr3:uid="{CD120649-6E9F-4ED2-A0D7-79BD232A5E1D}" name="Column9169" dataDxfId="7288"/>
    <tableColumn id="9180" xr3:uid="{724ED5D9-F5B4-45F8-BF95-92C11CDAC726}" name="Column9170" dataDxfId="7287"/>
    <tableColumn id="9181" xr3:uid="{F81FE514-E33E-4844-95DA-CE5F5E15ACCE}" name="Column9171" dataDxfId="7286"/>
    <tableColumn id="9182" xr3:uid="{1CD9286D-3B2F-417D-A9A5-1A8E679AFCDA}" name="Column9172" dataDxfId="7285"/>
    <tableColumn id="9183" xr3:uid="{27BA9775-7FA0-430B-92CD-D55D2A49325E}" name="Column9173" dataDxfId="7284"/>
    <tableColumn id="9184" xr3:uid="{9242E6DE-2F49-4B6F-8380-C1E0B32B4C3C}" name="Column9174" dataDxfId="7283"/>
    <tableColumn id="9185" xr3:uid="{C91FD388-BF82-4180-AFCD-D5DBABE2E684}" name="Column9175" dataDxfId="7282"/>
    <tableColumn id="9186" xr3:uid="{3997E596-8B2F-4B01-892A-40BEC5C6943E}" name="Column9176" dataDxfId="7281"/>
    <tableColumn id="9187" xr3:uid="{30C921E6-4497-4FEA-B8B5-CF5F51FA9C78}" name="Column9177" dataDxfId="7280"/>
    <tableColumn id="9188" xr3:uid="{21C22F67-DB0C-4C17-B383-E80005E35250}" name="Column9178" dataDxfId="7279"/>
    <tableColumn id="9189" xr3:uid="{BA6B5EFE-17A2-4B3A-A04A-6DFA7E249FE8}" name="Column9179" dataDxfId="7278"/>
    <tableColumn id="9190" xr3:uid="{52BF707C-082F-4143-A8C5-12EA7B4D507B}" name="Column9180" dataDxfId="7277"/>
    <tableColumn id="9191" xr3:uid="{BA1B5C25-5B7A-4AED-8BF3-14166B882F4C}" name="Column9181" dataDxfId="7276"/>
    <tableColumn id="9192" xr3:uid="{8B168436-63BE-4CBB-8E95-DBE5F2427428}" name="Column9182" dataDxfId="7275"/>
    <tableColumn id="9193" xr3:uid="{41736C94-419A-4E9F-BF12-DE82A05867D6}" name="Column9183" dataDxfId="7274"/>
    <tableColumn id="9194" xr3:uid="{AB469109-0402-4F60-8627-471CBC259C81}" name="Column9184" dataDxfId="7273"/>
    <tableColumn id="9195" xr3:uid="{56F6B9F1-5219-4CC2-81CB-7378CD5AC8CD}" name="Column9185" dataDxfId="7272"/>
    <tableColumn id="9196" xr3:uid="{70B35E46-A700-4F3C-AB27-3AF79846E208}" name="Column9186" dataDxfId="7271"/>
    <tableColumn id="9197" xr3:uid="{61BE4B1B-604E-4D0E-996C-3104652B8B7A}" name="Column9187" dataDxfId="7270"/>
    <tableColumn id="9198" xr3:uid="{0BC207BA-FA79-47A3-A7B8-CAAEEA45BC62}" name="Column9188" dataDxfId="7269"/>
    <tableColumn id="9199" xr3:uid="{26419178-188B-4ABC-AC5B-AC736DA183C5}" name="Column9189" dataDxfId="7268"/>
    <tableColumn id="9200" xr3:uid="{044CC71C-F318-4C6A-A4BA-E9F64AFD9988}" name="Column9190" dataDxfId="7267"/>
    <tableColumn id="9201" xr3:uid="{9EE03880-B484-4BA9-A319-E5488D1149BF}" name="Column9191" dataDxfId="7266"/>
    <tableColumn id="9202" xr3:uid="{B1407816-18E5-4487-BFFB-659000619135}" name="Column9192" dataDxfId="7265"/>
    <tableColumn id="9203" xr3:uid="{B320DCA8-F7E3-4C1E-B2C5-6FAE09DE63CC}" name="Column9193" dataDxfId="7264"/>
    <tableColumn id="9204" xr3:uid="{8D6F565F-A19C-4348-A9CC-15FBA21EDA4A}" name="Column9194" dataDxfId="7263"/>
    <tableColumn id="9205" xr3:uid="{2DA4CC36-46BC-4F0F-87E0-23976EDE5C25}" name="Column9195" dataDxfId="7262"/>
    <tableColumn id="9206" xr3:uid="{512F6CDA-714C-4AA1-9EC3-987E4496A79A}" name="Column9196" dataDxfId="7261"/>
    <tableColumn id="9207" xr3:uid="{145C6F71-0706-4C65-8A09-DB3668071CEB}" name="Column9197" dataDxfId="7260"/>
    <tableColumn id="9208" xr3:uid="{95D77D4C-FE3B-4804-86EE-1CB3B67C3C2B}" name="Column9198" dataDxfId="7259"/>
    <tableColumn id="9209" xr3:uid="{470D2709-46C5-4A8F-BB13-7C34CB83E9A9}" name="Column9199" dataDxfId="7258"/>
    <tableColumn id="9210" xr3:uid="{804A217B-9E36-4997-A16F-954606F18218}" name="Column9200" dataDxfId="7257"/>
    <tableColumn id="9211" xr3:uid="{902F9D6B-27E3-46D6-A007-7B942EA8259B}" name="Column9201" dataDxfId="7256"/>
    <tableColumn id="9212" xr3:uid="{0960B4D4-AC7D-4A86-9250-931EE5318C14}" name="Column9202" dataDxfId="7255"/>
    <tableColumn id="9213" xr3:uid="{B1C1BEE7-175E-42EB-A5E1-5531229F957B}" name="Column9203" dataDxfId="7254"/>
    <tableColumn id="9214" xr3:uid="{53E9F54E-A363-4E86-990A-3AFA3F1A219B}" name="Column9204" dataDxfId="7253"/>
    <tableColumn id="9215" xr3:uid="{BB0C3CF2-A26F-47AB-B781-948C13E3C50F}" name="Column9205" dataDxfId="7252"/>
    <tableColumn id="9216" xr3:uid="{A1A8D89B-A2EE-4923-A709-956EE95FDE8D}" name="Column9206" dataDxfId="7251"/>
    <tableColumn id="9217" xr3:uid="{09354E59-032E-4283-8053-647EF12EA68F}" name="Column9207" dataDxfId="7250"/>
    <tableColumn id="9218" xr3:uid="{98CC8656-0F1F-4362-9574-D2073302CC6B}" name="Column9208" dataDxfId="7249"/>
    <tableColumn id="9219" xr3:uid="{DED682F2-C468-4643-BF18-994E13D8D994}" name="Column9209" dataDxfId="7248"/>
    <tableColumn id="9220" xr3:uid="{BA5106A3-F4B3-4860-AF4D-1F9BE2D9F171}" name="Column9210" dataDxfId="7247"/>
    <tableColumn id="9221" xr3:uid="{204DB454-4748-4404-BF35-7C507CE37B57}" name="Column9211" dataDxfId="7246"/>
    <tableColumn id="9222" xr3:uid="{C4E16343-FCEF-4FDF-99C1-70F72C76EF96}" name="Column9212" dataDxfId="7245"/>
    <tableColumn id="9223" xr3:uid="{E0F62DA8-DC1A-4622-B770-AE07AE4699FE}" name="Column9213" dataDxfId="7244"/>
    <tableColumn id="9224" xr3:uid="{B4B09F31-F82C-4813-B78D-4ACB0387D0D1}" name="Column9214" dataDxfId="7243"/>
    <tableColumn id="9225" xr3:uid="{BB874CFE-8496-4C27-B377-6C1D713B83F9}" name="Column9215" dataDxfId="7242"/>
    <tableColumn id="9226" xr3:uid="{998AE625-AA7A-4818-A7C1-4E257DE84716}" name="Column9216" dataDxfId="7241"/>
    <tableColumn id="9227" xr3:uid="{67CF2C11-F647-4A79-A26B-3588AE06271C}" name="Column9217" dataDxfId="7240"/>
    <tableColumn id="9228" xr3:uid="{C9991CFB-7E92-49A2-A444-12C9DAADC218}" name="Column9218" dataDxfId="7239"/>
    <tableColumn id="9229" xr3:uid="{5BC0E60E-6C08-4803-BACA-DCB02B95695D}" name="Column9219" dataDxfId="7238"/>
    <tableColumn id="9230" xr3:uid="{7845C3AB-E4D4-4F13-97AE-33B3A22F7CE9}" name="Column9220" dataDxfId="7237"/>
    <tableColumn id="9231" xr3:uid="{A3BA6DE8-FC83-482E-997C-A4E7BC40A7F5}" name="Column9221" dataDxfId="7236"/>
    <tableColumn id="9232" xr3:uid="{36B20914-E264-4483-A1A4-F2F9BC54EA1E}" name="Column9222" dataDxfId="7235"/>
    <tableColumn id="9233" xr3:uid="{FA6FC76B-DEB4-41FC-90BA-BE8DBF9CF3D5}" name="Column9223" dataDxfId="7234"/>
    <tableColumn id="9234" xr3:uid="{6B5D4118-1475-467C-A4D8-F05CA0FE8819}" name="Column9224" dataDxfId="7233"/>
    <tableColumn id="9235" xr3:uid="{1A51A3DE-6C21-4FE3-A81B-F9AE8B5ECF86}" name="Column9225" dataDxfId="7232"/>
    <tableColumn id="9236" xr3:uid="{7991BF5A-27A9-4EE5-838A-DF906FE89A3F}" name="Column9226" dataDxfId="7231"/>
    <tableColumn id="9237" xr3:uid="{9007F02E-C252-451A-B9C1-C76401F1DA43}" name="Column9227" dataDxfId="7230"/>
    <tableColumn id="9238" xr3:uid="{D53B9EEA-63C2-4A39-B41A-8A1493E73758}" name="Column9228" dataDxfId="7229"/>
    <tableColumn id="9239" xr3:uid="{4545AB07-BD55-41A0-A27C-E4F0AE66F29D}" name="Column9229" dataDxfId="7228"/>
    <tableColumn id="9240" xr3:uid="{1894BEDD-C423-4AEB-AC6E-2ED680293C1D}" name="Column9230" dataDxfId="7227"/>
    <tableColumn id="9241" xr3:uid="{CBA055D6-1A60-4B55-8286-0DD95AF2C85B}" name="Column9231" dataDxfId="7226"/>
    <tableColumn id="9242" xr3:uid="{7FE59B32-4D08-48AF-B36D-9ACFBA679F58}" name="Column9232" dataDxfId="7225"/>
    <tableColumn id="9243" xr3:uid="{9E139CD3-E916-400C-B638-00D59763B8B1}" name="Column9233" dataDxfId="7224"/>
    <tableColumn id="9244" xr3:uid="{B09A860A-8EF5-4FCC-B912-F51A72AA565F}" name="Column9234" dataDxfId="7223"/>
    <tableColumn id="9245" xr3:uid="{A6617013-1CC2-4333-9693-DF92EE159A74}" name="Column9235" dataDxfId="7222"/>
    <tableColumn id="9246" xr3:uid="{BA09A60A-2E0A-4E33-BC5F-2731F04BC729}" name="Column9236" dataDxfId="7221"/>
    <tableColumn id="9247" xr3:uid="{8903E8CD-0135-464D-BDC5-91B7EA386959}" name="Column9237" dataDxfId="7220"/>
    <tableColumn id="9248" xr3:uid="{B1082EB2-E9E4-49B2-9C1A-859D09308BC8}" name="Column9238" dataDxfId="7219"/>
    <tableColumn id="9249" xr3:uid="{F4F92445-2BA8-4249-A95B-1651CADAAC8A}" name="Column9239" dataDxfId="7218"/>
    <tableColumn id="9250" xr3:uid="{BB014495-266E-4C9B-A3A3-7BADFEDDC1A5}" name="Column9240" dataDxfId="7217"/>
    <tableColumn id="9251" xr3:uid="{5AE74B3F-8FD6-4DA8-B294-6F91A31D31D6}" name="Column9241" dataDxfId="7216"/>
    <tableColumn id="9252" xr3:uid="{16653C49-7B3B-4387-9C20-5A9CD0097A9C}" name="Column9242" dataDxfId="7215"/>
    <tableColumn id="9253" xr3:uid="{1171CE0C-6FE7-4CCF-A205-3ADD84ED69AF}" name="Column9243" dataDxfId="7214"/>
    <tableColumn id="9254" xr3:uid="{AE351860-FB50-4D26-A0CD-3E590771ABB1}" name="Column9244" dataDxfId="7213"/>
    <tableColumn id="9255" xr3:uid="{556217D3-CDAC-49D2-A2E0-F8BAA21B16A5}" name="Column9245" dataDxfId="7212"/>
    <tableColumn id="9256" xr3:uid="{E2BB4890-94D5-42AF-BF8D-9DFEB80D37BA}" name="Column9246" dataDxfId="7211"/>
    <tableColumn id="9257" xr3:uid="{F2443595-862B-4454-9B9C-9004379DEEDE}" name="Column9247" dataDxfId="7210"/>
    <tableColumn id="9258" xr3:uid="{8E7CB7DA-A012-454A-813A-38EE87A5462B}" name="Column9248" dataDxfId="7209"/>
    <tableColumn id="9259" xr3:uid="{6BD258F8-289D-49FF-98E7-204FC8D0289E}" name="Column9249" dataDxfId="7208"/>
    <tableColumn id="9260" xr3:uid="{D50A2B20-7016-49EB-9D1D-21433076CE8C}" name="Column9250" dataDxfId="7207"/>
    <tableColumn id="9261" xr3:uid="{6ED834F2-7213-44D0-85A4-FD2E0E86F6C8}" name="Column9251" dataDxfId="7206"/>
    <tableColumn id="9262" xr3:uid="{6C260213-A4EA-4B57-AEAF-CEC7DA64FBBB}" name="Column9252" dataDxfId="7205"/>
    <tableColumn id="9263" xr3:uid="{0C714ADD-1673-4371-96E3-D438DD397E22}" name="Column9253" dataDxfId="7204"/>
    <tableColumn id="9264" xr3:uid="{46FF8C6E-9C07-4AC0-BED0-4FAA650EF0A6}" name="Column9254" dataDxfId="7203"/>
    <tableColumn id="9265" xr3:uid="{A885A682-3FE3-4CE8-8791-8C93D96483AD}" name="Column9255" dataDxfId="7202"/>
    <tableColumn id="9266" xr3:uid="{A1BBC96B-55E1-4C84-8337-3C6FBCB0006B}" name="Column9256" dataDxfId="7201"/>
    <tableColumn id="9267" xr3:uid="{B2694023-528B-4C07-8B9B-78CB1875622D}" name="Column9257" dataDxfId="7200"/>
    <tableColumn id="9268" xr3:uid="{9D927979-DA04-42FB-8E4B-D4785097D311}" name="Column9258" dataDxfId="7199"/>
    <tableColumn id="9269" xr3:uid="{28479188-6A2F-41A6-BCE0-E4CA060D24E3}" name="Column9259" dataDxfId="7198"/>
    <tableColumn id="9270" xr3:uid="{9E810919-FB3A-456A-8481-D990199884FE}" name="Column9260" dataDxfId="7197"/>
    <tableColumn id="9271" xr3:uid="{43A02D69-5A3A-4CCD-B22D-9D811B8CA3A5}" name="Column9261" dataDxfId="7196"/>
    <tableColumn id="9272" xr3:uid="{6647A9A0-3256-41E0-8CB1-0B4DB3580A5F}" name="Column9262" dataDxfId="7195"/>
    <tableColumn id="9273" xr3:uid="{900E71E8-BFE0-4B7C-A6D1-82B4DF4194F0}" name="Column9263" dataDxfId="7194"/>
    <tableColumn id="9274" xr3:uid="{D06C7F24-7EA8-4DD5-8556-7DCB5F6A4EFF}" name="Column9264" dataDxfId="7193"/>
    <tableColumn id="9275" xr3:uid="{90F91317-05C6-4386-A5AC-C73930F6DAFB}" name="Column9265" dataDxfId="7192"/>
    <tableColumn id="9276" xr3:uid="{3722DC5C-967B-483F-ACE8-9888CACF260B}" name="Column9266" dataDxfId="7191"/>
    <tableColumn id="9277" xr3:uid="{433558D4-A84E-4224-814A-FC6280ABD32E}" name="Column9267" dataDxfId="7190"/>
    <tableColumn id="9278" xr3:uid="{8C4F0870-CC23-4F38-A39B-10E32DEEEAE7}" name="Column9268" dataDxfId="7189"/>
    <tableColumn id="9279" xr3:uid="{BE3B5526-ADF8-4545-AB71-A8D04F194C19}" name="Column9269" dataDxfId="7188"/>
    <tableColumn id="9280" xr3:uid="{9B86C249-401E-48A7-8AC3-2D216C943F75}" name="Column9270" dataDxfId="7187"/>
    <tableColumn id="9281" xr3:uid="{63F5CB5E-3110-4F4B-93F0-2EBBC2B6C309}" name="Column9271" dataDxfId="7186"/>
    <tableColumn id="9282" xr3:uid="{8C4A40ED-6135-44EE-9A89-EFFD8AE9387D}" name="Column9272" dataDxfId="7185"/>
    <tableColumn id="9283" xr3:uid="{DCA8A179-6577-4F23-8C46-FE4763EC7904}" name="Column9273" dataDxfId="7184"/>
    <tableColumn id="9284" xr3:uid="{236D30AB-1F30-416B-AE9A-4AB135BF4E01}" name="Column9274" dataDxfId="7183"/>
    <tableColumn id="9285" xr3:uid="{30303946-EDBC-4093-8E8D-802CC18E3011}" name="Column9275" dataDxfId="7182"/>
    <tableColumn id="9286" xr3:uid="{F812E320-5181-450B-B185-B9EBDDEB2890}" name="Column9276" dataDxfId="7181"/>
    <tableColumn id="9287" xr3:uid="{9ECECBE9-AEA2-4173-8644-94074E9FE872}" name="Column9277" dataDxfId="7180"/>
    <tableColumn id="9288" xr3:uid="{921CFE3B-0D5C-418A-8FCF-8BE4B2B7D4D6}" name="Column9278" dataDxfId="7179"/>
    <tableColumn id="9289" xr3:uid="{0C3CC222-F428-443B-B571-AE2B271B4222}" name="Column9279" dataDxfId="7178"/>
    <tableColumn id="9290" xr3:uid="{B45108A1-D0BD-44B5-BF5D-E44859F1C31C}" name="Column9280" dataDxfId="7177"/>
    <tableColumn id="9291" xr3:uid="{A72BE1D0-521C-409B-8FC9-02C0959AAE40}" name="Column9281" dataDxfId="7176"/>
    <tableColumn id="9292" xr3:uid="{41EAF097-BA56-4715-AAFA-0140658D548F}" name="Column9282" dataDxfId="7175"/>
    <tableColumn id="9293" xr3:uid="{24FB3DDD-E20A-4881-BE6E-E86DA22178E7}" name="Column9283" dataDxfId="7174"/>
    <tableColumn id="9294" xr3:uid="{DF16147F-B11B-4F2F-B3DE-3F44C90A37F5}" name="Column9284" dataDxfId="7173"/>
    <tableColumn id="9295" xr3:uid="{2D177881-C526-43D8-939A-0AEBF835AA1B}" name="Column9285" dataDxfId="7172"/>
    <tableColumn id="9296" xr3:uid="{996FA8FA-58AF-464F-A2FD-73A0BDCF1DCC}" name="Column9286" dataDxfId="7171"/>
    <tableColumn id="9297" xr3:uid="{1029CACA-CAD1-4F75-8AE9-E0B3D0ABF658}" name="Column9287" dataDxfId="7170"/>
    <tableColumn id="9298" xr3:uid="{566F6DAC-406D-441E-8D89-748CBB0BD6B7}" name="Column9288" dataDxfId="7169"/>
    <tableColumn id="9299" xr3:uid="{E58FCC42-CC99-4D71-B01D-FD583D94C016}" name="Column9289" dataDxfId="7168"/>
    <tableColumn id="9300" xr3:uid="{0C57B8F8-0103-483D-A45E-02F62954C5C8}" name="Column9290" dataDxfId="7167"/>
    <tableColumn id="9301" xr3:uid="{97060EF7-FF6E-4798-B43D-50DF2B042144}" name="Column9291" dataDxfId="7166"/>
    <tableColumn id="9302" xr3:uid="{E4C6CA27-4B30-4790-B77B-24483E0EBC9A}" name="Column9292" dataDxfId="7165"/>
    <tableColumn id="9303" xr3:uid="{1267699B-8543-4662-AE45-CCFBAB56888D}" name="Column9293" dataDxfId="7164"/>
    <tableColumn id="9304" xr3:uid="{AC8BC571-2479-4066-A2FC-6F351534AEB8}" name="Column9294" dataDxfId="7163"/>
    <tableColumn id="9305" xr3:uid="{BE8F7B2E-2929-470A-AD90-1C328437BB1F}" name="Column9295" dataDxfId="7162"/>
    <tableColumn id="9306" xr3:uid="{D407C482-F5A7-4207-8EF1-DA759544CDFA}" name="Column9296" dataDxfId="7161"/>
    <tableColumn id="9307" xr3:uid="{021A7AB7-9534-47B6-AD06-938B56C7CD21}" name="Column9297" dataDxfId="7160"/>
    <tableColumn id="9308" xr3:uid="{F2252AD5-7DD1-4041-8D07-728B41D931B7}" name="Column9298" dataDxfId="7159"/>
    <tableColumn id="9309" xr3:uid="{5EA1A5C0-42DA-4FAC-8F16-3CF6DA59F33A}" name="Column9299" dataDxfId="7158"/>
    <tableColumn id="9310" xr3:uid="{A78DB31C-8DF4-496A-B17B-4DD15BE0945C}" name="Column9300" dataDxfId="7157"/>
    <tableColumn id="9311" xr3:uid="{3D707DB7-D1D7-4B6E-959B-3D6678EB0487}" name="Column9301" dataDxfId="7156"/>
    <tableColumn id="9312" xr3:uid="{999C8AAB-1565-4D1A-BA79-1DC96C9673BF}" name="Column9302" dataDxfId="7155"/>
    <tableColumn id="9313" xr3:uid="{95DFF39A-63B3-494A-9262-A488966D3C00}" name="Column9303" dataDxfId="7154"/>
    <tableColumn id="9314" xr3:uid="{7F7EB4CC-0131-470A-9963-B279BBC9A070}" name="Column9304" dataDxfId="7153"/>
    <tableColumn id="9315" xr3:uid="{F4B80ECE-5DF7-4C18-8268-5D2FF1C2F663}" name="Column9305" dataDxfId="7152"/>
    <tableColumn id="9316" xr3:uid="{F7080C2C-AB3C-4647-8FD7-2AD84CEA0F23}" name="Column9306" dataDxfId="7151"/>
    <tableColumn id="9317" xr3:uid="{4B5E06CA-C460-4C1D-9A9F-7527262DA3D8}" name="Column9307" dataDxfId="7150"/>
    <tableColumn id="9318" xr3:uid="{B353E765-632F-407B-8271-8F86F625E126}" name="Column9308" dataDxfId="7149"/>
    <tableColumn id="9319" xr3:uid="{D1048231-7F0E-4E65-A2D4-0F743730A374}" name="Column9309" dataDxfId="7148"/>
    <tableColumn id="9320" xr3:uid="{7CA9064B-C4D2-41E8-916E-AB36378FB2A6}" name="Column9310" dataDxfId="7147"/>
    <tableColumn id="9321" xr3:uid="{B9D15725-4CF5-4989-8C08-580A51AD0394}" name="Column9311" dataDxfId="7146"/>
    <tableColumn id="9322" xr3:uid="{FED4AD95-1F46-42DA-B2FB-FF167DB83930}" name="Column9312" dataDxfId="7145"/>
    <tableColumn id="9323" xr3:uid="{D4466D93-11F6-4C95-9CD9-AB1510BE7F8B}" name="Column9313" dataDxfId="7144"/>
    <tableColumn id="9324" xr3:uid="{22F7C629-B7DB-4268-BD24-B52775B8C68D}" name="Column9314" dataDxfId="7143"/>
    <tableColumn id="9325" xr3:uid="{BA45901A-C18B-47DF-87B7-CCF45873F5E7}" name="Column9315" dataDxfId="7142"/>
    <tableColumn id="9326" xr3:uid="{A39DD95E-3EFD-4BB3-B3E5-C1393C69F826}" name="Column9316" dataDxfId="7141"/>
    <tableColumn id="9327" xr3:uid="{E05AAF32-8BC3-4EB8-8AD4-EBA6CA7F3AE7}" name="Column9317" dataDxfId="7140"/>
    <tableColumn id="9328" xr3:uid="{C121E977-B6F0-4718-9A5C-1F6B560622C4}" name="Column9318" dataDxfId="7139"/>
    <tableColumn id="9329" xr3:uid="{68B12964-67EA-450A-AE0F-ED1465CAE1D9}" name="Column9319" dataDxfId="7138"/>
    <tableColumn id="9330" xr3:uid="{8EE6AD0A-1D23-4A8C-BBA8-045D741F66F5}" name="Column9320" dataDxfId="7137"/>
    <tableColumn id="9331" xr3:uid="{D2E42962-FF97-4124-9D44-CFD1C0DDE2BF}" name="Column9321" dataDxfId="7136"/>
    <tableColumn id="9332" xr3:uid="{29CD03BD-DCEF-483E-9BCB-537E02403FC0}" name="Column9322" dataDxfId="7135"/>
    <tableColumn id="9333" xr3:uid="{8F53E405-D3BC-44F9-8F56-E1EA7C3621BC}" name="Column9323" dataDxfId="7134"/>
    <tableColumn id="9334" xr3:uid="{3463E878-BE84-4A79-9580-BFE8536CC41B}" name="Column9324" dataDxfId="7133"/>
    <tableColumn id="9335" xr3:uid="{3D0568AF-4BB9-40C8-A942-F8F1E95F384D}" name="Column9325" dataDxfId="7132"/>
    <tableColumn id="9336" xr3:uid="{D3913DB3-01CA-4EBF-947F-A35A2379875A}" name="Column9326" dataDxfId="7131"/>
    <tableColumn id="9337" xr3:uid="{04D1DF7D-6F0A-4C9C-8BBB-AC653D2146E1}" name="Column9327" dataDxfId="7130"/>
    <tableColumn id="9338" xr3:uid="{9C170907-DF0E-49B7-B3B2-FDA80E519516}" name="Column9328" dataDxfId="7129"/>
    <tableColumn id="9339" xr3:uid="{469703AC-7585-40C9-9740-0F71B383CE31}" name="Column9329" dataDxfId="7128"/>
    <tableColumn id="9340" xr3:uid="{4C458D08-DB45-4C92-AD45-D0FC1239D677}" name="Column9330" dataDxfId="7127"/>
    <tableColumn id="9341" xr3:uid="{99F6DB14-DA58-442F-A803-96612ECC2D07}" name="Column9331" dataDxfId="7126"/>
    <tableColumn id="9342" xr3:uid="{D0E5072C-3249-4ED3-9305-0E668231ED0D}" name="Column9332" dataDxfId="7125"/>
    <tableColumn id="9343" xr3:uid="{110ACEF4-344A-443B-8B6B-6BACE3E9536F}" name="Column9333" dataDxfId="7124"/>
    <tableColumn id="9344" xr3:uid="{32DDE8A6-D8D6-4959-BAD7-080A42276A37}" name="Column9334" dataDxfId="7123"/>
    <tableColumn id="9345" xr3:uid="{B937E138-9AD3-4301-95D2-943254E68BC9}" name="Column9335" dataDxfId="7122"/>
    <tableColumn id="9346" xr3:uid="{C1DA5998-56BD-46D8-A386-557CB9F25954}" name="Column9336" dataDxfId="7121"/>
    <tableColumn id="9347" xr3:uid="{BFFA8853-1A92-40D3-9385-EC50AE8C3F6C}" name="Column9337" dataDxfId="7120"/>
    <tableColumn id="9348" xr3:uid="{50B9282F-B4AC-4336-8015-EC9BEDB77AFD}" name="Column9338" dataDxfId="7119"/>
    <tableColumn id="9349" xr3:uid="{983314C9-A24C-46CF-8AEC-4A98A940F34D}" name="Column9339" dataDxfId="7118"/>
    <tableColumn id="9350" xr3:uid="{15DEC3A1-CCCE-4F6B-A9EF-17C904265C30}" name="Column9340" dataDxfId="7117"/>
    <tableColumn id="9351" xr3:uid="{C84BFDB8-4073-451C-B0BB-BB3C4B90066F}" name="Column9341" dataDxfId="7116"/>
    <tableColumn id="9352" xr3:uid="{2FEC7311-3A73-4168-9691-30C5DF4B0A02}" name="Column9342" dataDxfId="7115"/>
    <tableColumn id="9353" xr3:uid="{3389DA55-AABB-44CD-8110-F8B29D825A76}" name="Column9343" dataDxfId="7114"/>
    <tableColumn id="9354" xr3:uid="{9C4950DA-8B8B-498C-865B-CFC57BA1AB9A}" name="Column9344" dataDxfId="7113"/>
    <tableColumn id="9355" xr3:uid="{BD257A9C-9501-4645-AC97-43361A30ABED}" name="Column9345" dataDxfId="7112"/>
    <tableColumn id="9356" xr3:uid="{1B13F6B7-F829-4C1F-BFC8-FADFF7EF4349}" name="Column9346" dataDxfId="7111"/>
    <tableColumn id="9357" xr3:uid="{7ABD7C6B-6D59-4616-B01E-8CF5EB5354D1}" name="Column9347" dataDxfId="7110"/>
    <tableColumn id="9358" xr3:uid="{7633A3C1-DC33-47AF-9F75-D158127C822A}" name="Column9348" dataDxfId="7109"/>
    <tableColumn id="9359" xr3:uid="{845C95C5-92B7-4BF2-8E26-75883847882D}" name="Column9349" dataDxfId="7108"/>
    <tableColumn id="9360" xr3:uid="{770DBDD7-7DE4-4276-BA56-F74395D7D779}" name="Column9350" dataDxfId="7107"/>
    <tableColumn id="9361" xr3:uid="{72D4AFCB-9C2C-464B-84DA-AF45B52433BE}" name="Column9351" dataDxfId="7106"/>
    <tableColumn id="9362" xr3:uid="{2F07180F-F6BA-42E9-8BE9-3B1396BD5B3C}" name="Column9352" dataDxfId="7105"/>
    <tableColumn id="9363" xr3:uid="{1B768E39-ADF8-440E-9181-F38CB5E5904C}" name="Column9353" dataDxfId="7104"/>
    <tableColumn id="9364" xr3:uid="{A238AEF2-2216-44A1-B411-5E04A7275001}" name="Column9354" dataDxfId="7103"/>
    <tableColumn id="9365" xr3:uid="{8F2C5EDC-41FF-49F1-847E-4CDEA3DFCFA2}" name="Column9355" dataDxfId="7102"/>
    <tableColumn id="9366" xr3:uid="{8538CA41-456C-495F-804D-11E455A0C5FA}" name="Column9356" dataDxfId="7101"/>
    <tableColumn id="9367" xr3:uid="{29451083-EB09-4C3E-83A8-7EE637F11645}" name="Column9357" dataDxfId="7100"/>
    <tableColumn id="9368" xr3:uid="{8ACE97DC-E46C-4932-9B63-76570F2162F7}" name="Column9358" dataDxfId="7099"/>
    <tableColumn id="9369" xr3:uid="{BFD916F8-2CCF-4AE0-AD65-5C3CDCDCBC5C}" name="Column9359" dataDxfId="7098"/>
    <tableColumn id="9370" xr3:uid="{0BCC8644-A594-4CA2-8D61-A4DE05BD512C}" name="Column9360" dataDxfId="7097"/>
    <tableColumn id="9371" xr3:uid="{9741CB08-E358-4EE2-B9F8-A1CE11F8513C}" name="Column9361" dataDxfId="7096"/>
    <tableColumn id="9372" xr3:uid="{49DA4D78-3DAA-4589-981D-E4084D4355DF}" name="Column9362" dataDxfId="7095"/>
    <tableColumn id="9373" xr3:uid="{A6322AEB-C880-4D42-8878-4A47B5A7516F}" name="Column9363" dataDxfId="7094"/>
    <tableColumn id="9374" xr3:uid="{ADF9710F-C948-41D1-B7A9-D651C7CB1C7F}" name="Column9364" dataDxfId="7093"/>
    <tableColumn id="9375" xr3:uid="{8836FB9D-DFD3-4652-BC5E-B9F11088FB83}" name="Column9365" dataDxfId="7092"/>
    <tableColumn id="9376" xr3:uid="{D1FBC328-C6E0-4AC0-959C-277339F9BA5E}" name="Column9366" dataDxfId="7091"/>
    <tableColumn id="9377" xr3:uid="{F27021FB-5CF5-4160-9BA0-ABE91AFBA3DC}" name="Column9367" dataDxfId="7090"/>
    <tableColumn id="9378" xr3:uid="{8DAA40CC-CB16-48E8-8210-3F06AE7FF1F2}" name="Column9368" dataDxfId="7089"/>
    <tableColumn id="9379" xr3:uid="{35AF2ECE-2AD8-45FD-ACE2-FA52B914B835}" name="Column9369" dataDxfId="7088"/>
    <tableColumn id="9380" xr3:uid="{C9ACE942-5323-4334-9DB2-173463AA6A40}" name="Column9370" dataDxfId="7087"/>
    <tableColumn id="9381" xr3:uid="{82470B43-8750-4A26-8141-4CAB421BB0B8}" name="Column9371" dataDxfId="7086"/>
    <tableColumn id="9382" xr3:uid="{D4D604E7-36B3-4167-B233-40A339543BE9}" name="Column9372" dataDxfId="7085"/>
    <tableColumn id="9383" xr3:uid="{19C22347-A063-4F58-9565-71346A6FABF2}" name="Column9373" dataDxfId="7084"/>
    <tableColumn id="9384" xr3:uid="{9757D606-5D8E-4809-A16D-EE5477AD73A8}" name="Column9374" dataDxfId="7083"/>
    <tableColumn id="9385" xr3:uid="{0FF0B07A-729F-4E5C-9A03-00AB31E11B97}" name="Column9375" dataDxfId="7082"/>
    <tableColumn id="9386" xr3:uid="{3A534A01-8923-45FF-87BA-7071A8C19A05}" name="Column9376" dataDxfId="7081"/>
    <tableColumn id="9387" xr3:uid="{C53CBA0F-F0DE-472D-8382-1AFDB07B803F}" name="Column9377" dataDxfId="7080"/>
    <tableColumn id="9388" xr3:uid="{DECE06BA-21D4-4753-9934-0A32FCFE4CDF}" name="Column9378" dataDxfId="7079"/>
    <tableColumn id="9389" xr3:uid="{D6D80268-9F7C-4403-91FE-A956D7D0F9CA}" name="Column9379" dataDxfId="7078"/>
    <tableColumn id="9390" xr3:uid="{611B88C5-AAF9-47E9-AEB6-3BFA52756D9C}" name="Column9380" dataDxfId="7077"/>
    <tableColumn id="9391" xr3:uid="{5A0CE542-E4B0-464F-9A81-0066AE2647A9}" name="Column9381" dataDxfId="7076"/>
    <tableColumn id="9392" xr3:uid="{D6DB870A-3AD8-41E2-8847-BDC16BB6E16A}" name="Column9382" dataDxfId="7075"/>
    <tableColumn id="9393" xr3:uid="{B464E839-27C5-471C-AF72-66FFA69C37F8}" name="Column9383" dataDxfId="7074"/>
    <tableColumn id="9394" xr3:uid="{DF27F7CC-F256-459B-A1F0-D097344145A8}" name="Column9384" dataDxfId="7073"/>
    <tableColumn id="9395" xr3:uid="{53F0DDEE-0A8A-4C10-97C8-1ADF4C426FC9}" name="Column9385" dataDxfId="7072"/>
    <tableColumn id="9396" xr3:uid="{40ACC5D5-A163-4204-8C5D-B879E5D3B077}" name="Column9386" dataDxfId="7071"/>
    <tableColumn id="9397" xr3:uid="{6D6DCD21-10AB-4EB0-A925-EB6971313C9D}" name="Column9387" dataDxfId="7070"/>
    <tableColumn id="9398" xr3:uid="{5D1F5942-2FD6-44DB-A8C0-A8ADBB23B64C}" name="Column9388" dataDxfId="7069"/>
    <tableColumn id="9399" xr3:uid="{E5012B6A-63EB-4227-9CE7-280926924069}" name="Column9389" dataDxfId="7068"/>
    <tableColumn id="9400" xr3:uid="{DB485D51-F268-4C07-9E79-DC290E82DEA0}" name="Column9390" dataDxfId="7067"/>
    <tableColumn id="9401" xr3:uid="{3AF1AB10-1EE8-4510-BA63-A686960EF760}" name="Column9391" dataDxfId="7066"/>
    <tableColumn id="9402" xr3:uid="{6CF0A8EC-D136-4DFB-AB87-1A8075686D4C}" name="Column9392" dataDxfId="7065"/>
    <tableColumn id="9403" xr3:uid="{C193E876-22D8-489E-AC53-6B9E75E94F9C}" name="Column9393" dataDxfId="7064"/>
    <tableColumn id="9404" xr3:uid="{EA535BCC-B71B-44CD-810C-C8137B593057}" name="Column9394" dataDxfId="7063"/>
    <tableColumn id="9405" xr3:uid="{97A2E84F-E2AC-4688-81EB-FDFCA792D0A7}" name="Column9395" dataDxfId="7062"/>
    <tableColumn id="9406" xr3:uid="{0E999E0B-7035-499C-9E5B-A68F1206C786}" name="Column9396" dataDxfId="7061"/>
    <tableColumn id="9407" xr3:uid="{48A2CD3C-41D7-40EC-A105-E4ACA670CEAB}" name="Column9397" dataDxfId="7060"/>
    <tableColumn id="9408" xr3:uid="{D873A87D-D552-4A23-8C3C-FB3DA823F00E}" name="Column9398" dataDxfId="7059"/>
    <tableColumn id="9409" xr3:uid="{5D73CA55-4E68-4DB5-8856-8FFC4DB60BAC}" name="Column9399" dataDxfId="7058"/>
    <tableColumn id="9410" xr3:uid="{CD24080B-C3A6-4591-A5D6-450924069EB4}" name="Column9400" dataDxfId="7057"/>
    <tableColumn id="9411" xr3:uid="{ED70A997-A30A-4ACC-ADC6-B0341EEFD08D}" name="Column9401" dataDxfId="7056"/>
    <tableColumn id="9412" xr3:uid="{0853A184-0FAB-42EF-853A-972FA76171AC}" name="Column9402" dataDxfId="7055"/>
    <tableColumn id="9413" xr3:uid="{3995CCBA-E8FA-4C2D-9A1C-65E68B445E9E}" name="Column9403" dataDxfId="7054"/>
    <tableColumn id="9414" xr3:uid="{BEF17982-D2F1-4ACA-8523-F63EDF0021DB}" name="Column9404" dataDxfId="7053"/>
    <tableColumn id="9415" xr3:uid="{54ECD92F-4C5F-4997-9906-52A93F4CABF8}" name="Column9405" dataDxfId="7052"/>
    <tableColumn id="9416" xr3:uid="{8EC8F44E-2079-444F-BFA8-A05FDFCDB5C5}" name="Column9406" dataDxfId="7051"/>
    <tableColumn id="9417" xr3:uid="{E39E275F-401B-4B91-8F6B-A30E1F34F5C8}" name="Column9407" dataDxfId="7050"/>
    <tableColumn id="9418" xr3:uid="{D355A7BE-F40B-4AE5-A5A6-A6EC1BE22492}" name="Column9408" dataDxfId="7049"/>
    <tableColumn id="9419" xr3:uid="{0A253CDE-321F-43BA-9296-E261CB4DD591}" name="Column9409" dataDxfId="7048"/>
    <tableColumn id="9420" xr3:uid="{A2FBFC99-36A9-4DCF-B711-899B17EB4B9F}" name="Column9410" dataDxfId="7047"/>
    <tableColumn id="9421" xr3:uid="{1F751A70-3BE6-4BD1-860C-4FF634AFB7B6}" name="Column9411" dataDxfId="7046"/>
    <tableColumn id="9422" xr3:uid="{82FC7B95-B5E0-432D-9EDF-CB5CCB7EDB3D}" name="Column9412" dataDxfId="7045"/>
    <tableColumn id="9423" xr3:uid="{3EF477AC-4CDD-49A9-9EF4-CB6C83389BDE}" name="Column9413" dataDxfId="7044"/>
    <tableColumn id="9424" xr3:uid="{38F75B24-41CF-428E-AF06-282A42E13229}" name="Column9414" dataDxfId="7043"/>
    <tableColumn id="9425" xr3:uid="{39C7CEB6-8807-4D86-8A4D-15803331FCB5}" name="Column9415" dataDxfId="7042"/>
    <tableColumn id="9426" xr3:uid="{25B952CA-2B29-492A-AC71-71966569CD8B}" name="Column9416" dataDxfId="7041"/>
    <tableColumn id="9427" xr3:uid="{B2303A03-5164-44C5-9522-7C5AE6B8B93D}" name="Column9417" dataDxfId="7040"/>
    <tableColumn id="9428" xr3:uid="{635C76C0-B203-4FB7-A9B1-EBFA1E59B17B}" name="Column9418" dataDxfId="7039"/>
    <tableColumn id="9429" xr3:uid="{011C408A-5FC8-4252-8034-FF2CCE8179F4}" name="Column9419" dataDxfId="7038"/>
    <tableColumn id="9430" xr3:uid="{68BAD431-2A81-4DEB-A794-B71A92EF3AA7}" name="Column9420" dataDxfId="7037"/>
    <tableColumn id="9431" xr3:uid="{0CC45B68-9933-4688-83AE-1AC07907E49A}" name="Column9421" dataDxfId="7036"/>
    <tableColumn id="9432" xr3:uid="{B635934F-ABFC-4A67-9BE7-B40F467CC896}" name="Column9422" dataDxfId="7035"/>
    <tableColumn id="9433" xr3:uid="{54BA0175-09FA-4B7F-B53A-8708FC05D05B}" name="Column9423" dataDxfId="7034"/>
    <tableColumn id="9434" xr3:uid="{BEB61621-8848-48AA-8829-A716ED5D8945}" name="Column9424" dataDxfId="7033"/>
    <tableColumn id="9435" xr3:uid="{FB1CC7BF-E0DC-42D7-A868-73CBB5E2DA34}" name="Column9425" dataDxfId="7032"/>
    <tableColumn id="9436" xr3:uid="{263638BE-7C18-4BB3-A1F1-80535E277336}" name="Column9426" dataDxfId="7031"/>
    <tableColumn id="9437" xr3:uid="{E659D585-95FA-46EA-8BF0-6CC1526A5B0C}" name="Column9427" dataDxfId="7030"/>
    <tableColumn id="9438" xr3:uid="{0F3BFBC0-92BF-44DA-9AA7-6F4950CEED1F}" name="Column9428" dataDxfId="7029"/>
    <tableColumn id="9439" xr3:uid="{82C23E44-03B5-47E8-9F3E-0DE8C2BB5511}" name="Column9429" dataDxfId="7028"/>
    <tableColumn id="9440" xr3:uid="{CABA22F0-5462-48EF-9756-E5629FB2173D}" name="Column9430" dataDxfId="7027"/>
    <tableColumn id="9441" xr3:uid="{8BBD308A-7C69-4C0F-A77E-93421C04A39D}" name="Column9431" dataDxfId="7026"/>
    <tableColumn id="9442" xr3:uid="{B73682B7-ADC3-4C0E-9448-B048B314CCF1}" name="Column9432" dataDxfId="7025"/>
    <tableColumn id="9443" xr3:uid="{C6A98349-1F8B-44F8-A1EF-C1B806B037D3}" name="Column9433" dataDxfId="7024"/>
    <tableColumn id="9444" xr3:uid="{F9BB09D8-5978-48B8-8858-9E194A51CD09}" name="Column9434" dataDxfId="7023"/>
    <tableColumn id="9445" xr3:uid="{10A411C4-51CA-4C4F-A149-0F245D38292B}" name="Column9435" dataDxfId="7022"/>
    <tableColumn id="9446" xr3:uid="{0652CD67-27E5-4392-9F0C-5ACD640A40F4}" name="Column9436" dataDxfId="7021"/>
    <tableColumn id="9447" xr3:uid="{341305CA-7C77-4366-8B08-8E316C26E626}" name="Column9437" dataDxfId="7020"/>
    <tableColumn id="9448" xr3:uid="{288273CF-E19E-4820-B63A-1D968FDE7B3B}" name="Column9438" dataDxfId="7019"/>
    <tableColumn id="9449" xr3:uid="{BDE1F97F-1D3D-43AE-BDA3-C8AE45176D24}" name="Column9439" dataDxfId="7018"/>
    <tableColumn id="9450" xr3:uid="{09EBA06A-E34E-45FB-8D2F-6729EA1B433E}" name="Column9440" dataDxfId="7017"/>
    <tableColumn id="9451" xr3:uid="{AB510C03-C1B7-446A-8809-8C25C33D804C}" name="Column9441" dataDxfId="7016"/>
    <tableColumn id="9452" xr3:uid="{0F6D2384-685B-44A5-80EA-6A492A148E45}" name="Column9442" dataDxfId="7015"/>
    <tableColumn id="9453" xr3:uid="{A772D729-FBC3-4CED-8E83-D2C6B6C021D9}" name="Column9443" dataDxfId="7014"/>
    <tableColumn id="9454" xr3:uid="{2A20086D-05B4-487A-B4EC-08101F40462C}" name="Column9444" dataDxfId="7013"/>
    <tableColumn id="9455" xr3:uid="{E57B3B04-9AFC-4629-8C40-99A88B14586C}" name="Column9445" dataDxfId="7012"/>
    <tableColumn id="9456" xr3:uid="{92257D3E-213E-4C54-BC9B-04DEF8B4763C}" name="Column9446" dataDxfId="7011"/>
    <tableColumn id="9457" xr3:uid="{F894F484-E7A7-4A65-B905-36FD3DF74D66}" name="Column9447" dataDxfId="7010"/>
    <tableColumn id="9458" xr3:uid="{765A787E-BD22-4B3C-AFE2-1B508136B08D}" name="Column9448" dataDxfId="7009"/>
    <tableColumn id="9459" xr3:uid="{57BD284F-9E30-42FE-9AFE-AADC8B1DCBF7}" name="Column9449" dataDxfId="7008"/>
    <tableColumn id="9460" xr3:uid="{8FCE0E15-0AE2-4A3D-85E7-B39EA3B0F0A4}" name="Column9450" dataDxfId="7007"/>
    <tableColumn id="9461" xr3:uid="{51127F0E-9D3A-4AA9-8833-B539824A10F4}" name="Column9451" dataDxfId="7006"/>
    <tableColumn id="9462" xr3:uid="{2B41EECF-CBB0-4C7A-B311-13815C16D48A}" name="Column9452" dataDxfId="7005"/>
    <tableColumn id="9463" xr3:uid="{E79B540D-CFA2-4FA0-8802-29E4C7517617}" name="Column9453" dataDxfId="7004"/>
    <tableColumn id="9464" xr3:uid="{4C8A2ABD-1E2F-4C47-ACE5-33E06B13D058}" name="Column9454" dataDxfId="7003"/>
    <tableColumn id="9465" xr3:uid="{9C55B0D3-2D6D-4FE9-90A3-049AD7E96725}" name="Column9455" dataDxfId="7002"/>
    <tableColumn id="9466" xr3:uid="{D4A84FAD-A983-480A-A4C2-FADC4754B5EF}" name="Column9456" dataDxfId="7001"/>
    <tableColumn id="9467" xr3:uid="{5E226401-C57F-4FD5-8DD1-E71A2B34FFA7}" name="Column9457" dataDxfId="7000"/>
    <tableColumn id="9468" xr3:uid="{20A4F963-16C1-4315-B083-1EA47ABF61B9}" name="Column9458" dataDxfId="6999"/>
    <tableColumn id="9469" xr3:uid="{F0538364-89D4-4D2A-AF86-F9CC643D693C}" name="Column9459" dataDxfId="6998"/>
    <tableColumn id="9470" xr3:uid="{E04806D8-28B2-431B-8069-29CFADFF10DB}" name="Column9460" dataDxfId="6997"/>
    <tableColumn id="9471" xr3:uid="{E2D70950-0EFE-44F4-BF54-80D3E2CAD9B9}" name="Column9461" dataDxfId="6996"/>
    <tableColumn id="9472" xr3:uid="{19AA6E79-1636-422A-8487-E8FD64193543}" name="Column9462" dataDxfId="6995"/>
    <tableColumn id="9473" xr3:uid="{3027594A-DACE-4C46-8E99-87550B14085A}" name="Column9463" dataDxfId="6994"/>
    <tableColumn id="9474" xr3:uid="{6E55A633-B7A2-42A4-B6A7-123E2257EC2F}" name="Column9464" dataDxfId="6993"/>
    <tableColumn id="9475" xr3:uid="{7A18DB01-32CC-48CE-A248-785AC0DBD46C}" name="Column9465" dataDxfId="6992"/>
    <tableColumn id="9476" xr3:uid="{D199770D-61B4-4841-9D5F-A0A7831BEF1D}" name="Column9466" dataDxfId="6991"/>
    <tableColumn id="9477" xr3:uid="{5F896E6C-B852-4205-9384-8A28AD41E842}" name="Column9467" dataDxfId="6990"/>
    <tableColumn id="9478" xr3:uid="{B7B2C050-4A1F-46C1-B394-54F705096FD9}" name="Column9468" dataDxfId="6989"/>
    <tableColumn id="9479" xr3:uid="{FA51F35F-04ED-4F56-A26B-D70D5303E482}" name="Column9469" dataDxfId="6988"/>
    <tableColumn id="9480" xr3:uid="{DF3209FF-7956-4C97-B78B-A5C60F233A2E}" name="Column9470" dataDxfId="6987"/>
    <tableColumn id="9481" xr3:uid="{F49D7D4A-2B5B-4951-AA02-DF6B12E2A724}" name="Column9471" dataDxfId="6986"/>
    <tableColumn id="9482" xr3:uid="{BAFBB813-F23F-4D36-A462-56CD33F5C702}" name="Column9472" dataDxfId="6985"/>
    <tableColumn id="9483" xr3:uid="{73080110-6F27-4C58-AABB-465186C7BDC9}" name="Column9473" dataDxfId="6984"/>
    <tableColumn id="9484" xr3:uid="{3F390AEF-8A65-4F8D-81A5-A797E651909C}" name="Column9474" dataDxfId="6983"/>
    <tableColumn id="9485" xr3:uid="{34BD260F-5D2A-4F72-B17F-47254EB7E93E}" name="Column9475" dataDxfId="6982"/>
    <tableColumn id="9486" xr3:uid="{8E0AF977-8BF3-4F59-A5D6-1A9C1F6A07E9}" name="Column9476" dataDxfId="6981"/>
    <tableColumn id="9487" xr3:uid="{8E314326-A107-40B2-9A36-C0B102D8D6F9}" name="Column9477" dataDxfId="6980"/>
    <tableColumn id="9488" xr3:uid="{D627B583-851A-4D09-8A12-349EC94CA604}" name="Column9478" dataDxfId="6979"/>
    <tableColumn id="9489" xr3:uid="{7A1E7AFE-93A3-4CBF-8A97-FA0384473E07}" name="Column9479" dataDxfId="6978"/>
    <tableColumn id="9490" xr3:uid="{DF83739C-397F-4F07-855B-83E188341179}" name="Column9480" dataDxfId="6977"/>
    <tableColumn id="9491" xr3:uid="{BC5B1962-8A66-4D36-BC0F-95E252BFB9BA}" name="Column9481" dataDxfId="6976"/>
    <tableColumn id="9492" xr3:uid="{7EB71801-01F4-44DB-A083-05B1E3DCEE0C}" name="Column9482" dataDxfId="6975"/>
    <tableColumn id="9493" xr3:uid="{117A67EB-1485-4B7C-A0B3-7D51074692DE}" name="Column9483" dataDxfId="6974"/>
    <tableColumn id="9494" xr3:uid="{69E4FC41-D390-4FE9-A336-D68B1558CCB0}" name="Column9484" dataDxfId="6973"/>
    <tableColumn id="9495" xr3:uid="{2255FEB8-A8A3-4B44-BF5A-BB5C6D8213E6}" name="Column9485" dataDxfId="6972"/>
    <tableColumn id="9496" xr3:uid="{5EB7212D-E6CA-44B9-B036-3CAAE9B28349}" name="Column9486" dataDxfId="6971"/>
    <tableColumn id="9497" xr3:uid="{04E48789-4F97-4A2D-B16E-A48E2B83B102}" name="Column9487" dataDxfId="6970"/>
    <tableColumn id="9498" xr3:uid="{9BE05BB8-B0A7-47B7-A307-6EE9ED788B09}" name="Column9488" dataDxfId="6969"/>
    <tableColumn id="9499" xr3:uid="{9C158B42-6BD2-4E79-8B52-1CDF8C4DCE9B}" name="Column9489" dataDxfId="6968"/>
    <tableColumn id="9500" xr3:uid="{763A0166-0BFB-4E49-BA93-683FFC1F6760}" name="Column9490" dataDxfId="6967"/>
    <tableColumn id="9501" xr3:uid="{7A3C0DAB-17D1-4797-85AE-BEC59F6DAEB0}" name="Column9491" dataDxfId="6966"/>
    <tableColumn id="9502" xr3:uid="{39774B5B-7A87-4610-B17F-B2E3E11E523E}" name="Column9492" dataDxfId="6965"/>
    <tableColumn id="9503" xr3:uid="{76223A29-6098-47B9-9B73-F8B947437193}" name="Column9493" dataDxfId="6964"/>
    <tableColumn id="9504" xr3:uid="{FE9AD7D8-6984-4F92-B0F8-02B535A669E4}" name="Column9494" dataDxfId="6963"/>
    <tableColumn id="9505" xr3:uid="{CFBD88DF-ECD2-40D3-94C9-A8616EFE10DA}" name="Column9495" dataDxfId="6962"/>
    <tableColumn id="9506" xr3:uid="{BCFE4512-39F4-4412-9049-0F2825394685}" name="Column9496" dataDxfId="6961"/>
    <tableColumn id="9507" xr3:uid="{9ED849AE-F58C-41A9-8970-52636923EF08}" name="Column9497" dataDxfId="6960"/>
    <tableColumn id="9508" xr3:uid="{83320283-3C6C-4AA2-8B4B-B55A6BB01B87}" name="Column9498" dataDxfId="6959"/>
    <tableColumn id="9509" xr3:uid="{45AB2C28-6D01-4685-A596-19AB43002746}" name="Column9499" dataDxfId="6958"/>
    <tableColumn id="9510" xr3:uid="{0F6BF23B-895F-476D-8084-2756FDFEA246}" name="Column9500" dataDxfId="6957"/>
    <tableColumn id="9511" xr3:uid="{22E9D61B-7CB6-4058-8654-51404908A5AA}" name="Column9501" dataDxfId="6956"/>
    <tableColumn id="9512" xr3:uid="{640F1D02-DAFF-48A0-BEAD-63269B29D9F7}" name="Column9502" dataDxfId="6955"/>
    <tableColumn id="9513" xr3:uid="{F394E45D-63E7-41AD-8B08-3D0765FEF6EA}" name="Column9503" dataDxfId="6954"/>
    <tableColumn id="9514" xr3:uid="{42FDE6CB-7F08-46DB-8309-1198FDE4EF55}" name="Column9504" dataDxfId="6953"/>
    <tableColumn id="9515" xr3:uid="{CED0BB0C-C95B-45C3-8F23-706E14434F94}" name="Column9505" dataDxfId="6952"/>
    <tableColumn id="9516" xr3:uid="{4656A70F-8425-4F20-89EF-4E36C06E3DDB}" name="Column9506" dataDxfId="6951"/>
    <tableColumn id="9517" xr3:uid="{BE2B1044-981E-4B18-BE15-78C00D26D91B}" name="Column9507" dataDxfId="6950"/>
    <tableColumn id="9518" xr3:uid="{565815F9-FEA4-43B6-92E8-6DC6423EFCF8}" name="Column9508" dataDxfId="6949"/>
    <tableColumn id="9519" xr3:uid="{5390331A-E453-4AB8-AFA6-84A2ECFC3E90}" name="Column9509" dataDxfId="6948"/>
    <tableColumn id="9520" xr3:uid="{E369F918-F0F4-4E33-BD35-4E241C362094}" name="Column9510" dataDxfId="6947"/>
    <tableColumn id="9521" xr3:uid="{98895FDC-0A3E-427E-8467-9C568EC1450C}" name="Column9511" dataDxfId="6946"/>
    <tableColumn id="9522" xr3:uid="{88547121-B93B-478F-B09F-1C94D5D1A0A4}" name="Column9512" dataDxfId="6945"/>
    <tableColumn id="9523" xr3:uid="{A19D831B-E654-46EA-BC48-836F086F417B}" name="Column9513" dataDxfId="6944"/>
    <tableColumn id="9524" xr3:uid="{941A6E8B-3F8F-4F75-A600-652738EC6AD5}" name="Column9514" dataDxfId="6943"/>
    <tableColumn id="9525" xr3:uid="{8C950566-94EB-4D06-A2C7-7C0DDFE16E35}" name="Column9515" dataDxfId="6942"/>
    <tableColumn id="9526" xr3:uid="{A394848A-1EF2-482A-9460-57F32DDEF53F}" name="Column9516" dataDxfId="6941"/>
    <tableColumn id="9527" xr3:uid="{73CA2557-0994-49F3-9596-67693CA27D0F}" name="Column9517" dataDxfId="6940"/>
    <tableColumn id="9528" xr3:uid="{2D9FF175-2F39-4411-AD3E-E499587C45D0}" name="Column9518" dataDxfId="6939"/>
    <tableColumn id="9529" xr3:uid="{36143EE4-8B62-4DAD-8774-F4B178867949}" name="Column9519" dataDxfId="6938"/>
    <tableColumn id="9530" xr3:uid="{1D8A887A-88BC-409E-8630-5833EB1006AB}" name="Column9520" dataDxfId="6937"/>
    <tableColumn id="9531" xr3:uid="{D0ABCBEB-075E-4940-9835-9A173866BF3C}" name="Column9521" dataDxfId="6936"/>
    <tableColumn id="9532" xr3:uid="{9B8C7EBA-DD5B-4079-9375-26C1C75FBFBF}" name="Column9522" dataDxfId="6935"/>
    <tableColumn id="9533" xr3:uid="{D6EC4D68-DFD8-4312-B5E5-373A6B975869}" name="Column9523" dataDxfId="6934"/>
    <tableColumn id="9534" xr3:uid="{195CBD13-F3CB-4FFE-BC1A-9DCFEDA88FDE}" name="Column9524" dataDxfId="6933"/>
    <tableColumn id="9535" xr3:uid="{7B5E6AFC-2A76-4CC4-A170-171FFDAAF1DE}" name="Column9525" dataDxfId="6932"/>
    <tableColumn id="9536" xr3:uid="{8C6E06DB-5570-4AC9-B444-7DB8B2E36560}" name="Column9526" dataDxfId="6931"/>
    <tableColumn id="9537" xr3:uid="{2F1CD27A-2BC7-4ADD-846F-3ACF2A1DA09B}" name="Column9527" dataDxfId="6930"/>
    <tableColumn id="9538" xr3:uid="{D0DC0D3B-D449-4FCC-A3A4-AA3317008D1B}" name="Column9528" dataDxfId="6929"/>
    <tableColumn id="9539" xr3:uid="{DDA6512B-AEA0-42DC-8855-0C744A28FC11}" name="Column9529" dataDxfId="6928"/>
    <tableColumn id="9540" xr3:uid="{AA8860A3-B5DA-4C3C-9B58-9B78058A2B80}" name="Column9530" dataDxfId="6927"/>
    <tableColumn id="9541" xr3:uid="{45DDAD96-2051-4605-A930-922A092EAA6D}" name="Column9531" dataDxfId="6926"/>
    <tableColumn id="9542" xr3:uid="{248DDFA7-F24B-4656-A2E8-1F1C457E910B}" name="Column9532" dataDxfId="6925"/>
    <tableColumn id="9543" xr3:uid="{ED7931F5-83B2-40A1-97D2-F7410359BCC9}" name="Column9533" dataDxfId="6924"/>
    <tableColumn id="9544" xr3:uid="{C3B4CAC6-6B2C-4B0A-A0B5-C633F3F7C93F}" name="Column9534" dataDxfId="6923"/>
    <tableColumn id="9545" xr3:uid="{A59A2390-2D49-42DB-8892-6C524646E5B8}" name="Column9535" dataDxfId="6922"/>
    <tableColumn id="9546" xr3:uid="{ACDAAE13-798E-4535-9B09-4C7976E9D142}" name="Column9536" dataDxfId="6921"/>
    <tableColumn id="9547" xr3:uid="{A7435DA7-8054-4B75-AB95-A791DB6FBEF4}" name="Column9537" dataDxfId="6920"/>
    <tableColumn id="9548" xr3:uid="{71ADC6A4-168D-445D-B39F-12112892097C}" name="Column9538" dataDxfId="6919"/>
    <tableColumn id="9549" xr3:uid="{1303AF2A-54F7-4C22-91B9-52068E934D15}" name="Column9539" dataDxfId="6918"/>
    <tableColumn id="9550" xr3:uid="{49634F50-E744-4790-AF03-C5B5DDCD384A}" name="Column9540" dataDxfId="6917"/>
    <tableColumn id="9551" xr3:uid="{27F3D84A-0DC2-4E5D-BEFC-C2EE2C455489}" name="Column9541" dataDxfId="6916"/>
    <tableColumn id="9552" xr3:uid="{451AB03D-5A89-417A-9F88-60C53908E90D}" name="Column9542" dataDxfId="6915"/>
    <tableColumn id="9553" xr3:uid="{5353AEC2-E0AB-471D-B950-378CD49AC52B}" name="Column9543" dataDxfId="6914"/>
    <tableColumn id="9554" xr3:uid="{8FE35D30-3665-4C4D-8075-08A44888806C}" name="Column9544" dataDxfId="6913"/>
    <tableColumn id="9555" xr3:uid="{3BA822CB-75A6-4EAA-9CF5-9DAB782EE66B}" name="Column9545" dataDxfId="6912"/>
    <tableColumn id="9556" xr3:uid="{FAB3CC99-69BB-47C9-9AE4-3AEE04358596}" name="Column9546" dataDxfId="6911"/>
    <tableColumn id="9557" xr3:uid="{D3328F13-D77F-4921-9CC0-D86B671B584B}" name="Column9547" dataDxfId="6910"/>
    <tableColumn id="9558" xr3:uid="{83551558-7715-4B05-BA57-1B0C559ADFD0}" name="Column9548" dataDxfId="6909"/>
    <tableColumn id="9559" xr3:uid="{6B649F92-DECD-477E-B939-4527AD0E9484}" name="Column9549" dataDxfId="6908"/>
    <tableColumn id="9560" xr3:uid="{1FB57EDB-F406-4CA5-83BF-8AEE1C34EB61}" name="Column9550" dataDxfId="6907"/>
    <tableColumn id="9561" xr3:uid="{1E032C9D-98D9-4ADF-823B-98B34D75E1BA}" name="Column9551" dataDxfId="6906"/>
    <tableColumn id="9562" xr3:uid="{560ED052-B295-40E8-AC71-E64BCAC19862}" name="Column9552" dataDxfId="6905"/>
    <tableColumn id="9563" xr3:uid="{64B15BE9-5EF2-4D93-9762-541BE081CD97}" name="Column9553" dataDxfId="6904"/>
    <tableColumn id="9564" xr3:uid="{4A76C7CE-7280-4D2E-8869-5EE91776C51C}" name="Column9554" dataDxfId="6903"/>
    <tableColumn id="9565" xr3:uid="{067158F9-3658-4B54-AC7E-018BE818A9C7}" name="Column9555" dataDxfId="6902"/>
    <tableColumn id="9566" xr3:uid="{44EB62AF-D7F4-4165-9396-69943DEAE462}" name="Column9556" dataDxfId="6901"/>
    <tableColumn id="9567" xr3:uid="{33747F9C-D5FA-4843-A182-84907F013133}" name="Column9557" dataDxfId="6900"/>
    <tableColumn id="9568" xr3:uid="{57E7C8A9-F5D1-4AF9-BFF5-2F5C729CC64B}" name="Column9558" dataDxfId="6899"/>
    <tableColumn id="9569" xr3:uid="{9784E187-BB33-4D8C-8AB7-F17C7D464FA8}" name="Column9559" dataDxfId="6898"/>
    <tableColumn id="9570" xr3:uid="{3A1E96D6-BEE8-4D3C-A891-E061841228EB}" name="Column9560" dataDxfId="6897"/>
    <tableColumn id="9571" xr3:uid="{7308D8A7-CC11-41CA-B693-91286CF2C9F4}" name="Column9561" dataDxfId="6896"/>
    <tableColumn id="9572" xr3:uid="{0A415928-5473-47E1-A021-3E2DA62D3680}" name="Column9562" dataDxfId="6895"/>
    <tableColumn id="9573" xr3:uid="{F22425E0-BBC5-4DA1-9542-9FB55E252A9E}" name="Column9563" dataDxfId="6894"/>
    <tableColumn id="9574" xr3:uid="{5EDF75A7-A6D0-42A3-8E7C-42B00563DA3D}" name="Column9564" dataDxfId="6893"/>
    <tableColumn id="9575" xr3:uid="{2EE02396-E3E9-4C02-AD13-4F6F22C19E6D}" name="Column9565" dataDxfId="6892"/>
    <tableColumn id="9576" xr3:uid="{106CE283-14AE-49CE-ADAC-D59D3B4442BA}" name="Column9566" dataDxfId="6891"/>
    <tableColumn id="9577" xr3:uid="{EBF18CD4-83B0-46BF-87A8-C3339777ED20}" name="Column9567" dataDxfId="6890"/>
    <tableColumn id="9578" xr3:uid="{F39D31CF-CA51-47CD-882F-0825ED93789E}" name="Column9568" dataDxfId="6889"/>
    <tableColumn id="9579" xr3:uid="{FF6CAC6D-B829-4D14-9110-224F9F3C8417}" name="Column9569" dataDxfId="6888"/>
    <tableColumn id="9580" xr3:uid="{B8E5AFE4-5B72-41A9-AA10-606ADAA34AA2}" name="Column9570" dataDxfId="6887"/>
    <tableColumn id="9581" xr3:uid="{48C39C55-4A41-4D62-8DDB-946DE2D1EE2F}" name="Column9571" dataDxfId="6886"/>
    <tableColumn id="9582" xr3:uid="{D37B9A75-1E34-4BF3-88BE-665E993CD374}" name="Column9572" dataDxfId="6885"/>
    <tableColumn id="9583" xr3:uid="{04D10F92-D491-4C96-932B-6F12377EA8C5}" name="Column9573" dataDxfId="6884"/>
    <tableColumn id="9584" xr3:uid="{A3984714-8182-42D2-A015-E395DD198D8E}" name="Column9574" dataDxfId="6883"/>
    <tableColumn id="9585" xr3:uid="{FE354506-433D-4D91-A264-9788C90DC3AC}" name="Column9575" dataDxfId="6882"/>
    <tableColumn id="9586" xr3:uid="{FAB4D38D-9545-4A4E-AB70-A8EF6BCA622D}" name="Column9576" dataDxfId="6881"/>
    <tableColumn id="9587" xr3:uid="{2BFCBD57-092F-4B07-AC71-637A69FB5243}" name="Column9577" dataDxfId="6880"/>
    <tableColumn id="9588" xr3:uid="{18E31A9E-3FC5-44C7-93D5-320C0C9E16E0}" name="Column9578" dataDxfId="6879"/>
    <tableColumn id="9589" xr3:uid="{0F219B1A-DB7F-4E36-BA87-3DB76E738DF1}" name="Column9579" dataDxfId="6878"/>
    <tableColumn id="9590" xr3:uid="{AF245B54-8A46-42DC-88A2-30E2712784E7}" name="Column9580" dataDxfId="6877"/>
    <tableColumn id="9591" xr3:uid="{B1C8425F-8B64-4A8F-9450-3ED0D7D2B960}" name="Column9581" dataDxfId="6876"/>
    <tableColumn id="9592" xr3:uid="{DF5945D3-69F3-4D00-A648-390BF8F2D824}" name="Column9582" dataDxfId="6875"/>
    <tableColumn id="9593" xr3:uid="{7EF301A7-5AD6-403A-8906-6F83C920DE10}" name="Column9583" dataDxfId="6874"/>
    <tableColumn id="9594" xr3:uid="{0B8DA45F-1DDF-47BD-9A64-38D6111C236D}" name="Column9584" dataDxfId="6873"/>
    <tableColumn id="9595" xr3:uid="{FD10AC3F-D116-4D51-85AA-40D09B5FC189}" name="Column9585" dataDxfId="6872"/>
    <tableColumn id="9596" xr3:uid="{DFC6EE9A-FFAA-4007-8535-2BD0CF63E216}" name="Column9586" dataDxfId="6871"/>
    <tableColumn id="9597" xr3:uid="{F3F7A106-2900-414A-BB14-57E98B90DFB4}" name="Column9587" dataDxfId="6870"/>
    <tableColumn id="9598" xr3:uid="{6F98BDD0-9B6C-46E6-9FD8-661BBB4DA607}" name="Column9588" dataDxfId="6869"/>
    <tableColumn id="9599" xr3:uid="{D8B8056F-E310-4891-A060-5B8AAA39DC88}" name="Column9589" dataDxfId="6868"/>
    <tableColumn id="9600" xr3:uid="{D2BA1EC0-95E0-4E40-A1E6-C7565C664885}" name="Column9590" dataDxfId="6867"/>
    <tableColumn id="9601" xr3:uid="{68962383-F674-4B0E-9678-27203305E1A5}" name="Column9591" dataDxfId="6866"/>
    <tableColumn id="9602" xr3:uid="{7D4FD4A6-361B-478F-AF47-944308F52A5B}" name="Column9592" dataDxfId="6865"/>
    <tableColumn id="9603" xr3:uid="{7EE3436F-757B-4892-A444-10E1CB76556E}" name="Column9593" dataDxfId="6864"/>
    <tableColumn id="9604" xr3:uid="{053917D3-B54B-47AB-AF58-915B001EA8C1}" name="Column9594" dataDxfId="6863"/>
    <tableColumn id="9605" xr3:uid="{F0B9060F-CE56-4929-9626-90FCFE658F79}" name="Column9595" dataDxfId="6862"/>
    <tableColumn id="9606" xr3:uid="{1191FFC3-B976-4F1D-A0B3-5DE1F1741F0A}" name="Column9596" dataDxfId="6861"/>
    <tableColumn id="9607" xr3:uid="{F0DE839B-4303-4253-B16C-6A31B64A4D73}" name="Column9597" dataDxfId="6860"/>
    <tableColumn id="9608" xr3:uid="{C9D2EB90-01B2-47FF-98EB-622A72F5ED11}" name="Column9598" dataDxfId="6859"/>
    <tableColumn id="9609" xr3:uid="{97F24EE2-82FB-44FA-A125-8302D7FF99DE}" name="Column9599" dataDxfId="6858"/>
    <tableColumn id="9610" xr3:uid="{81D305DB-2033-4B18-B351-06E34A41BA76}" name="Column9600" dataDxfId="6857"/>
    <tableColumn id="9611" xr3:uid="{A3B297EE-E807-4FE6-A7F1-6EE7D4C9C6B8}" name="Column9601" dataDxfId="6856"/>
    <tableColumn id="9612" xr3:uid="{CD47940F-E842-4702-BE1B-B4A47B163860}" name="Column9602" dataDxfId="6855"/>
    <tableColumn id="9613" xr3:uid="{FE7DC551-4A55-41CE-843D-8B576DDE62A2}" name="Column9603" dataDxfId="6854"/>
    <tableColumn id="9614" xr3:uid="{7B293F15-0BB7-4905-AC49-34CFA1B2E693}" name="Column9604" dataDxfId="6853"/>
    <tableColumn id="9615" xr3:uid="{1872DF02-EBCC-4771-9D80-5C60DA632911}" name="Column9605" dataDxfId="6852"/>
    <tableColumn id="9616" xr3:uid="{995AC07F-4BF8-4E21-B674-CDFB35DE3E12}" name="Column9606" dataDxfId="6851"/>
    <tableColumn id="9617" xr3:uid="{E643DA05-399C-4E08-B738-56E8A8AEF90C}" name="Column9607" dataDxfId="6850"/>
    <tableColumn id="9618" xr3:uid="{EAE2A5E4-F98F-45C5-8EED-A93CC5E2E24D}" name="Column9608" dataDxfId="6849"/>
    <tableColumn id="9619" xr3:uid="{C9EF3D0E-FFD7-43D8-96F9-41D6F911CF7C}" name="Column9609" dataDxfId="6848"/>
    <tableColumn id="9620" xr3:uid="{F0E0F0D6-A951-49F6-B434-6D663E3C726C}" name="Column9610" dataDxfId="6847"/>
    <tableColumn id="9621" xr3:uid="{DBA63980-27BC-476A-8922-F8CCA18F5698}" name="Column9611" dataDxfId="6846"/>
    <tableColumn id="9622" xr3:uid="{150775CC-21F7-48DC-9DE2-5FC6DCBD9C60}" name="Column9612" dataDxfId="6845"/>
    <tableColumn id="9623" xr3:uid="{B328EA19-2ED8-4BD2-8A84-14D9534FAB19}" name="Column9613" dataDxfId="6844"/>
    <tableColumn id="9624" xr3:uid="{7462CC34-DA5F-4ED9-873D-A5D5C0B47D41}" name="Column9614" dataDxfId="6843"/>
    <tableColumn id="9625" xr3:uid="{7BEC217D-3CC2-4984-BCD7-0DFB85E77A2E}" name="Column9615" dataDxfId="6842"/>
    <tableColumn id="9626" xr3:uid="{FA594328-2888-458F-8947-204B4ED11DB9}" name="Column9616" dataDxfId="6841"/>
    <tableColumn id="9627" xr3:uid="{78937B7D-FAB3-4ED6-8B28-E2B61D0FA60A}" name="Column9617" dataDxfId="6840"/>
    <tableColumn id="9628" xr3:uid="{E0FD9E42-6048-48F0-A3F4-54394BE85325}" name="Column9618" dataDxfId="6839"/>
    <tableColumn id="9629" xr3:uid="{B735AD9F-5C22-4CCC-A33B-3617D164116B}" name="Column9619" dataDxfId="6838"/>
    <tableColumn id="9630" xr3:uid="{D5BF07B6-9444-4263-9B0F-5A4124074A95}" name="Column9620" dataDxfId="6837"/>
    <tableColumn id="9631" xr3:uid="{BD98054F-942A-477C-84B5-20887BC124BE}" name="Column9621" dataDxfId="6836"/>
    <tableColumn id="9632" xr3:uid="{21A5B1E3-3B96-4FD8-B608-CC633261B3CA}" name="Column9622" dataDxfId="6835"/>
    <tableColumn id="9633" xr3:uid="{42C2A69F-001B-4449-B176-A4AFFC82010C}" name="Column9623" dataDxfId="6834"/>
    <tableColumn id="9634" xr3:uid="{024F59C2-155C-43A6-9A30-B109DC996926}" name="Column9624" dataDxfId="6833"/>
    <tableColumn id="9635" xr3:uid="{6DBE46D0-A6FE-4AFB-ABA9-4C8F41A2CFE1}" name="Column9625" dataDxfId="6832"/>
    <tableColumn id="9636" xr3:uid="{A2F257A7-D3CA-4E75-9D04-D986E186D2A3}" name="Column9626" dataDxfId="6831"/>
    <tableColumn id="9637" xr3:uid="{48845F42-81B1-48D6-AC19-6976EF056B3E}" name="Column9627" dataDxfId="6830"/>
    <tableColumn id="9638" xr3:uid="{C62781EE-5EFB-463C-93E4-470B2AE955DA}" name="Column9628" dataDxfId="6829"/>
    <tableColumn id="9639" xr3:uid="{6C7739E2-C2FD-4415-8ED3-95703A0F2C78}" name="Column9629" dataDxfId="6828"/>
    <tableColumn id="9640" xr3:uid="{9C767C97-E25D-4F25-B1E0-DA01B760D877}" name="Column9630" dataDxfId="6827"/>
    <tableColumn id="9641" xr3:uid="{927753FF-40D3-4502-A060-0C3C0590E37E}" name="Column9631" dataDxfId="6826"/>
    <tableColumn id="9642" xr3:uid="{974B2454-FEC6-4F92-BF6A-806F0D7CFD43}" name="Column9632" dataDxfId="6825"/>
    <tableColumn id="9643" xr3:uid="{877DDB56-266E-4227-A1D3-9D40D3D4F25B}" name="Column9633" dataDxfId="6824"/>
    <tableColumn id="9644" xr3:uid="{2318954C-0004-411A-95AD-A5E29EDF4D1C}" name="Column9634" dataDxfId="6823"/>
    <tableColumn id="9645" xr3:uid="{89BF3FB7-2128-4588-B0EA-D3EC9384C286}" name="Column9635" dataDxfId="6822"/>
    <tableColumn id="9646" xr3:uid="{A3A9ACF7-40F6-4C43-B8EB-0DB8D6CBB6EA}" name="Column9636" dataDxfId="6821"/>
    <tableColumn id="9647" xr3:uid="{1E8BC82A-7AE1-4050-80A1-8F6D4ED5A815}" name="Column9637" dataDxfId="6820"/>
    <tableColumn id="9648" xr3:uid="{ABB992D3-8003-4EB2-86D3-E379B8FA6906}" name="Column9638" dataDxfId="6819"/>
    <tableColumn id="9649" xr3:uid="{5E391E05-D5E4-4A02-9E58-CCC2043A428A}" name="Column9639" dataDxfId="6818"/>
    <tableColumn id="9650" xr3:uid="{21F7DAAD-FE2D-4EF7-A6B3-A7236BB73753}" name="Column9640" dataDxfId="6817"/>
    <tableColumn id="9651" xr3:uid="{18E28A78-C611-411F-A8F3-89E61AB640CF}" name="Column9641" dataDxfId="6816"/>
    <tableColumn id="9652" xr3:uid="{FD5FB9B7-9E33-4981-AC96-F9F6C62524A6}" name="Column9642" dataDxfId="6815"/>
    <tableColumn id="9653" xr3:uid="{EB9F1055-AB14-415E-850C-51F8696979B5}" name="Column9643" dataDxfId="6814"/>
    <tableColumn id="9654" xr3:uid="{89880102-9B27-4CBA-9AEE-1AA47927DD25}" name="Column9644" dataDxfId="6813"/>
    <tableColumn id="9655" xr3:uid="{0A29582F-C5CC-4024-80CF-513537F6BA85}" name="Column9645" dataDxfId="6812"/>
    <tableColumn id="9656" xr3:uid="{78236178-97C7-474A-8AEE-24331CE619BE}" name="Column9646" dataDxfId="6811"/>
    <tableColumn id="9657" xr3:uid="{8390DA55-5FE9-4F68-AAF0-065C20887404}" name="Column9647" dataDxfId="6810"/>
    <tableColumn id="9658" xr3:uid="{29D385A8-64F7-4F11-96E3-EF5C348B0E7F}" name="Column9648" dataDxfId="6809"/>
    <tableColumn id="9659" xr3:uid="{3BEBE460-782F-4D5E-B85B-C5E36C1D343C}" name="Column9649" dataDxfId="6808"/>
    <tableColumn id="9660" xr3:uid="{B711B0CB-7608-4953-9E5C-590759A981C7}" name="Column9650" dataDxfId="6807"/>
    <tableColumn id="9661" xr3:uid="{CF410CA9-98CA-4FCE-B759-A46A935DED8B}" name="Column9651" dataDxfId="6806"/>
    <tableColumn id="9662" xr3:uid="{F1973411-A599-41A0-90C7-24C5859BA6E2}" name="Column9652" dataDxfId="6805"/>
    <tableColumn id="9663" xr3:uid="{E3ACE65D-880E-4699-8675-EC0A9BE3A362}" name="Column9653" dataDxfId="6804"/>
    <tableColumn id="9664" xr3:uid="{908DEC6F-DE35-4AE9-A681-4D95D0A3BAA2}" name="Column9654" dataDxfId="6803"/>
    <tableColumn id="9665" xr3:uid="{9E76A6EE-ECE3-4D50-A07D-86C593F46289}" name="Column9655" dataDxfId="6802"/>
    <tableColumn id="9666" xr3:uid="{4AB533AF-D4EF-491B-9E5A-6985AA8A57D0}" name="Column9656" dataDxfId="6801"/>
    <tableColumn id="9667" xr3:uid="{418D0BB9-A09E-41A6-8E26-D36056A9EE61}" name="Column9657" dataDxfId="6800"/>
    <tableColumn id="9668" xr3:uid="{F4FA38DA-12D7-4DC4-B2E5-D9A6632603C6}" name="Column9658" dataDxfId="6799"/>
    <tableColumn id="9669" xr3:uid="{08040DC9-8AAD-4588-ADB6-6AA3DDF65D15}" name="Column9659" dataDxfId="6798"/>
    <tableColumn id="9670" xr3:uid="{61E02D88-BF73-412C-BC0E-A0408C296848}" name="Column9660" dataDxfId="6797"/>
    <tableColumn id="9671" xr3:uid="{A94B2992-1F21-4D37-8EC3-EEA20A0A7B2C}" name="Column9661" dataDxfId="6796"/>
    <tableColumn id="9672" xr3:uid="{D4655785-4A25-4EE9-850E-5BB3A3C30B3F}" name="Column9662" dataDxfId="6795"/>
    <tableColumn id="9673" xr3:uid="{363F40F3-694D-4078-8894-40CFB4F61405}" name="Column9663" dataDxfId="6794"/>
    <tableColumn id="9674" xr3:uid="{33635CE3-5C6B-49C6-892A-B992ED6A0C90}" name="Column9664" dataDxfId="6793"/>
    <tableColumn id="9675" xr3:uid="{B7A3D0BA-9C60-477B-950D-907B884AF975}" name="Column9665" dataDxfId="6792"/>
    <tableColumn id="9676" xr3:uid="{F2101EB4-9607-458B-8117-223999B5FC8E}" name="Column9666" dataDxfId="6791"/>
    <tableColumn id="9677" xr3:uid="{63A41A2E-5FBB-4CD0-9DF5-FE3D7D3C093D}" name="Column9667" dataDxfId="6790"/>
    <tableColumn id="9678" xr3:uid="{CD35C221-62D2-40A9-8AB9-B76217739CC1}" name="Column9668" dataDxfId="6789"/>
    <tableColumn id="9679" xr3:uid="{0312C780-AE35-488A-9C32-8B82BD722295}" name="Column9669" dataDxfId="6788"/>
    <tableColumn id="9680" xr3:uid="{874D5731-4C5E-43E0-A6C6-36E3DDF376B1}" name="Column9670" dataDxfId="6787"/>
    <tableColumn id="9681" xr3:uid="{BDE1B687-6C51-4946-8ECF-2F4F5E851841}" name="Column9671" dataDxfId="6786"/>
    <tableColumn id="9682" xr3:uid="{CE1E404D-6025-4F30-A805-1533E80A6B6F}" name="Column9672" dataDxfId="6785"/>
    <tableColumn id="9683" xr3:uid="{930FFFCB-A40D-430E-92B7-41FEE2612082}" name="Column9673" dataDxfId="6784"/>
    <tableColumn id="9684" xr3:uid="{7E24E98F-5618-49A5-B4B4-F006C844E4D9}" name="Column9674" dataDxfId="6783"/>
    <tableColumn id="9685" xr3:uid="{E2F2D72C-660E-4F2A-B30B-BA520B2722FB}" name="Column9675" dataDxfId="6782"/>
    <tableColumn id="9686" xr3:uid="{E70787D9-5062-43D3-8322-28FD1C5A1C4D}" name="Column9676" dataDxfId="6781"/>
    <tableColumn id="9687" xr3:uid="{B76CFB33-5F0C-450D-ABAF-E5CFEBE05006}" name="Column9677" dataDxfId="6780"/>
    <tableColumn id="9688" xr3:uid="{3EA5A427-C86E-42F9-A395-FE9004E11DD0}" name="Column9678" dataDxfId="6779"/>
    <tableColumn id="9689" xr3:uid="{0C8D3157-65C4-4260-8EB1-54D4218CA8B2}" name="Column9679" dataDxfId="6778"/>
    <tableColumn id="9690" xr3:uid="{227330ED-0935-49C0-B7EA-EB7BF2E75BB4}" name="Column9680" dataDxfId="6777"/>
    <tableColumn id="9691" xr3:uid="{CFBA57B3-D7FE-4DCE-9C06-931683CCBB7C}" name="Column9681" dataDxfId="6776"/>
    <tableColumn id="9692" xr3:uid="{2C09FDAE-BDE9-41D8-B350-12182E04C48A}" name="Column9682" dataDxfId="6775"/>
    <tableColumn id="9693" xr3:uid="{5322AA9C-8523-4DB0-8E46-D8F3BC9E969B}" name="Column9683" dataDxfId="6774"/>
    <tableColumn id="9694" xr3:uid="{D570CBA7-63F9-405A-9237-024072187E00}" name="Column9684" dataDxfId="6773"/>
    <tableColumn id="9695" xr3:uid="{5439DED6-FE76-4B82-AA3E-5D55C14D39EC}" name="Column9685" dataDxfId="6772"/>
    <tableColumn id="9696" xr3:uid="{7A093CD4-D3BC-4B7B-8686-538880D2063B}" name="Column9686" dataDxfId="6771"/>
    <tableColumn id="9697" xr3:uid="{7545D64D-EC25-493E-A5E0-A4CF58A63325}" name="Column9687" dataDxfId="6770"/>
    <tableColumn id="9698" xr3:uid="{A88AE8A2-C5D9-477C-9019-D3BEC98CE683}" name="Column9688" dataDxfId="6769"/>
    <tableColumn id="9699" xr3:uid="{D96AE8C8-3832-4696-B57E-7AF1FF653A10}" name="Column9689" dataDxfId="6768"/>
    <tableColumn id="9700" xr3:uid="{61310702-7929-4423-9ECA-0B167D5E4DCB}" name="Column9690" dataDxfId="6767"/>
    <tableColumn id="9701" xr3:uid="{390144B4-DD49-4688-9FB9-5F2FD41D52A4}" name="Column9691" dataDxfId="6766"/>
    <tableColumn id="9702" xr3:uid="{436DE64F-5A46-4F20-8BE5-09CBC58035E3}" name="Column9692" dataDxfId="6765"/>
    <tableColumn id="9703" xr3:uid="{4C7E838F-CAB5-4DD9-B0DF-9B53E2BF0915}" name="Column9693" dataDxfId="6764"/>
    <tableColumn id="9704" xr3:uid="{3C9D4405-78CD-445B-9F41-A8880CCB17AD}" name="Column9694" dataDxfId="6763"/>
    <tableColumn id="9705" xr3:uid="{DC190E4D-D182-4C93-8144-3BDD34C1EC12}" name="Column9695" dataDxfId="6762"/>
    <tableColumn id="9706" xr3:uid="{FCFB1E4B-5724-429B-B275-B98E9A7F778E}" name="Column9696" dataDxfId="6761"/>
    <tableColumn id="9707" xr3:uid="{5DBEA83E-41F2-4FAD-870D-E489DDCA1279}" name="Column9697" dataDxfId="6760"/>
    <tableColumn id="9708" xr3:uid="{544E81AF-B620-4B72-AED4-25E7E839DA65}" name="Column9698" dataDxfId="6759"/>
    <tableColumn id="9709" xr3:uid="{D4FEBA19-73B2-4230-9351-F226F90C7791}" name="Column9699" dataDxfId="6758"/>
    <tableColumn id="9710" xr3:uid="{4E44B58F-83BA-4F5F-AF32-1D291E235D33}" name="Column9700" dataDxfId="6757"/>
    <tableColumn id="9711" xr3:uid="{4B812DF6-AFC6-40DC-8169-078AE66F1B03}" name="Column9701" dataDxfId="6756"/>
    <tableColumn id="9712" xr3:uid="{575C9E9D-FEA6-4140-AA56-F408E420CBA2}" name="Column9702" dataDxfId="6755"/>
    <tableColumn id="9713" xr3:uid="{090D52B7-95F5-4583-B215-945A834F2E25}" name="Column9703" dataDxfId="6754"/>
    <tableColumn id="9714" xr3:uid="{CC3C5799-39A7-4E7B-BA03-E38EB54D4E81}" name="Column9704" dataDxfId="6753"/>
    <tableColumn id="9715" xr3:uid="{A72FA29A-FA62-4B96-81C3-A59C67E083F7}" name="Column9705" dataDxfId="6752"/>
    <tableColumn id="9716" xr3:uid="{71E708C8-6DA6-48FD-AE53-26BFE02AA289}" name="Column9706" dataDxfId="6751"/>
    <tableColumn id="9717" xr3:uid="{EACC0521-CDB3-41DD-B58C-B042BA7787AD}" name="Column9707" dataDxfId="6750"/>
    <tableColumn id="9718" xr3:uid="{5F1D2461-D84E-40BA-935F-F3918D959230}" name="Column9708" dataDxfId="6749"/>
    <tableColumn id="9719" xr3:uid="{1A9C3C88-7104-444D-9B54-C19D1FA5AE82}" name="Column9709" dataDxfId="6748"/>
    <tableColumn id="9720" xr3:uid="{28DAA883-7A79-434D-B22A-1ED020E2EC61}" name="Column9710" dataDxfId="6747"/>
    <tableColumn id="9721" xr3:uid="{C3FC3826-E308-41CE-9E13-80A43CC38BE5}" name="Column9711" dataDxfId="6746"/>
    <tableColumn id="9722" xr3:uid="{17A577FD-C05C-4269-9291-D896A4D4B67F}" name="Column9712" dataDxfId="6745"/>
    <tableColumn id="9723" xr3:uid="{F54F96BB-B13C-4BBC-9197-F9FA5822B1B2}" name="Column9713" dataDxfId="6744"/>
    <tableColumn id="9724" xr3:uid="{9BFCC9B4-D649-4394-946D-0BBC93CFD7DE}" name="Column9714" dataDxfId="6743"/>
    <tableColumn id="9725" xr3:uid="{915B6546-D5F7-4823-B686-78581D4046E9}" name="Column9715" dataDxfId="6742"/>
    <tableColumn id="9726" xr3:uid="{BA2C6F0F-712D-44F3-AE22-88AC08907000}" name="Column9716" dataDxfId="6741"/>
    <tableColumn id="9727" xr3:uid="{21D422D9-7E1C-4699-B1DC-DF9D0AD9BF99}" name="Column9717" dataDxfId="6740"/>
    <tableColumn id="9728" xr3:uid="{A5AB13DE-4AAE-4627-9A23-80AEE5F14711}" name="Column9718" dataDxfId="6739"/>
    <tableColumn id="9729" xr3:uid="{9B2EF94F-F017-42DA-BA60-1B81169065DF}" name="Column9719" dataDxfId="6738"/>
    <tableColumn id="9730" xr3:uid="{91960D8B-0A59-4B01-A7A6-16CB419367D3}" name="Column9720" dataDxfId="6737"/>
    <tableColumn id="9731" xr3:uid="{464D0128-7800-4ADA-AEDB-499F12268492}" name="Column9721" dataDxfId="6736"/>
    <tableColumn id="9732" xr3:uid="{D77199BC-6B18-4B53-9CEA-8CFB7CB86662}" name="Column9722" dataDxfId="6735"/>
    <tableColumn id="9733" xr3:uid="{6F777D47-5657-49AF-B6E4-6C305305926D}" name="Column9723" dataDxfId="6734"/>
    <tableColumn id="9734" xr3:uid="{F5C08208-6767-4051-AA20-BC9B0C91213C}" name="Column9724" dataDxfId="6733"/>
    <tableColumn id="9735" xr3:uid="{31100633-28FB-4583-8EE7-0262C2EC3D8A}" name="Column9725" dataDxfId="6732"/>
    <tableColumn id="9736" xr3:uid="{40CDAC45-1812-4B80-A996-DE44647D1A6D}" name="Column9726" dataDxfId="6731"/>
    <tableColumn id="9737" xr3:uid="{CDF5D7CC-855C-4426-BA4C-8DACD11AEBE0}" name="Column9727" dataDxfId="6730"/>
    <tableColumn id="9738" xr3:uid="{F597BE38-361C-449E-9375-217AB6A6A0F5}" name="Column9728" dataDxfId="6729"/>
    <tableColumn id="9739" xr3:uid="{B05E1D8F-BA05-46B3-B96E-0BE7BB25C4D7}" name="Column9729" dataDxfId="6728"/>
    <tableColumn id="9740" xr3:uid="{9D5D8064-C7A1-4868-A9DA-A91A5713CC9B}" name="Column9730" dataDxfId="6727"/>
    <tableColumn id="9741" xr3:uid="{B42CBFD9-FC93-4FBA-94A1-B36ABA67759D}" name="Column9731" dataDxfId="6726"/>
    <tableColumn id="9742" xr3:uid="{A08966FA-BF95-4BB3-A9C4-57890289392C}" name="Column9732" dataDxfId="6725"/>
    <tableColumn id="9743" xr3:uid="{46D79B85-D660-47F4-92A6-FD84C5375F65}" name="Column9733" dataDxfId="6724"/>
    <tableColumn id="9744" xr3:uid="{5C76B56C-FCC6-4C85-A1BE-14D6B2AE0E91}" name="Column9734" dataDxfId="6723"/>
    <tableColumn id="9745" xr3:uid="{E117CC74-8284-4AD0-A3C0-8952373F25EE}" name="Column9735" dataDxfId="6722"/>
    <tableColumn id="9746" xr3:uid="{3D099712-25B9-497F-BEBF-7C692533D672}" name="Column9736" dataDxfId="6721"/>
    <tableColumn id="9747" xr3:uid="{2FC3E28C-5D10-4E9C-B7EF-412D0E895ECD}" name="Column9737" dataDxfId="6720"/>
    <tableColumn id="9748" xr3:uid="{BB8A6217-8430-4DA1-84E1-ADF52D56911F}" name="Column9738" dataDxfId="6719"/>
    <tableColumn id="9749" xr3:uid="{F35863A3-F45F-423D-AC1F-E4F036E57B62}" name="Column9739" dataDxfId="6718"/>
    <tableColumn id="9750" xr3:uid="{CB54F268-13C3-47EF-8650-EEBAC3F0F763}" name="Column9740" dataDxfId="6717"/>
    <tableColumn id="9751" xr3:uid="{8C7D15EA-4EA6-4060-AD42-E29BA8A40F23}" name="Column9741" dataDxfId="6716"/>
    <tableColumn id="9752" xr3:uid="{CC6D1C27-16BD-4D70-9273-281B3B596CDD}" name="Column9742" dataDxfId="6715"/>
    <tableColumn id="9753" xr3:uid="{6BBA630B-55F7-4366-8A08-6261EE925E7B}" name="Column9743" dataDxfId="6714"/>
    <tableColumn id="9754" xr3:uid="{EC73E7FD-3033-41EC-A3C7-0FC4B818A47D}" name="Column9744" dataDxfId="6713"/>
    <tableColumn id="9755" xr3:uid="{5A857348-60C3-4602-911C-D891E288DE27}" name="Column9745" dataDxfId="6712"/>
    <tableColumn id="9756" xr3:uid="{CAEBAF50-D2F1-47CD-99E5-33AAEF5B701C}" name="Column9746" dataDxfId="6711"/>
    <tableColumn id="9757" xr3:uid="{E59FCB2E-C44D-47A9-860A-BC6181E3B866}" name="Column9747" dataDxfId="6710"/>
    <tableColumn id="9758" xr3:uid="{3B2B7B86-36BB-4BFF-960E-105EE222DCF7}" name="Column9748" dataDxfId="6709"/>
    <tableColumn id="9759" xr3:uid="{F759A753-E29B-41DE-819B-93B0EF2FBE90}" name="Column9749" dataDxfId="6708"/>
    <tableColumn id="9760" xr3:uid="{5126A22A-C7F8-41BE-A472-AB66336172AB}" name="Column9750" dataDxfId="6707"/>
    <tableColumn id="9761" xr3:uid="{A717E9B3-EC25-47FA-A9CD-FAB91925FD82}" name="Column9751" dataDxfId="6706"/>
    <tableColumn id="9762" xr3:uid="{D0F55BB1-34CE-4833-9521-D2ADDEDE3994}" name="Column9752" dataDxfId="6705"/>
    <tableColumn id="9763" xr3:uid="{C72C49C2-AED8-42B9-A069-F4F050A39B2F}" name="Column9753" dataDxfId="6704"/>
    <tableColumn id="9764" xr3:uid="{84654DD1-4573-4AB0-98D7-330109A7457D}" name="Column9754" dataDxfId="6703"/>
    <tableColumn id="9765" xr3:uid="{4A130C99-B15C-477E-96E9-77E85F8CE12D}" name="Column9755" dataDxfId="6702"/>
    <tableColumn id="9766" xr3:uid="{3FEC30EA-1BD2-43F8-879E-9BE66793A160}" name="Column9756" dataDxfId="6701"/>
    <tableColumn id="9767" xr3:uid="{3E9A9F38-3321-4AD4-A10D-D2119C5CCD6A}" name="Column9757" dataDxfId="6700"/>
    <tableColumn id="9768" xr3:uid="{76BD0984-6400-4E5B-ACD5-6A34CA7EFD45}" name="Column9758" dataDxfId="6699"/>
    <tableColumn id="9769" xr3:uid="{805885AE-BDDB-4FC7-B0CC-BE70BA356CB6}" name="Column9759" dataDxfId="6698"/>
    <tableColumn id="9770" xr3:uid="{3C0C4714-6AA4-4034-A55E-A918CE5F123F}" name="Column9760" dataDxfId="6697"/>
    <tableColumn id="9771" xr3:uid="{F903F4B1-BA31-4DA2-9B28-4B212BBFAB01}" name="Column9761" dataDxfId="6696"/>
    <tableColumn id="9772" xr3:uid="{B8BBB3C9-4E85-4D84-9B1F-4BD36239B5BF}" name="Column9762" dataDxfId="6695"/>
    <tableColumn id="9773" xr3:uid="{730B8977-5CFC-4F3F-A22C-C0103FC462EC}" name="Column9763" dataDxfId="6694"/>
    <tableColumn id="9774" xr3:uid="{AA910CC7-3C23-47C9-AD0F-084FC5575D3C}" name="Column9764" dataDxfId="6693"/>
    <tableColumn id="9775" xr3:uid="{43F5CD54-8972-4007-85DC-A7072D4324A5}" name="Column9765" dataDxfId="6692"/>
    <tableColumn id="9776" xr3:uid="{B6B1DD25-8CF8-4BEC-BB2E-50A307C80A8A}" name="Column9766" dataDxfId="6691"/>
    <tableColumn id="9777" xr3:uid="{ECE9E14A-6514-4360-ADCA-9D4DF649E534}" name="Column9767" dataDxfId="6690"/>
    <tableColumn id="9778" xr3:uid="{8157B5BC-90E6-4249-8743-127B0D922F89}" name="Column9768" dataDxfId="6689"/>
    <tableColumn id="9779" xr3:uid="{656E96EF-E9CE-4094-848C-6C8DA7074D9B}" name="Column9769" dataDxfId="6688"/>
    <tableColumn id="9780" xr3:uid="{18E37825-432C-4C5D-B1B2-9E2696335452}" name="Column9770" dataDxfId="6687"/>
    <tableColumn id="9781" xr3:uid="{15A8AB22-E83E-40A8-935F-78A5B67B5813}" name="Column9771" dataDxfId="6686"/>
    <tableColumn id="9782" xr3:uid="{76A4CEFF-3A70-4DC4-BA61-5C0489358462}" name="Column9772" dataDxfId="6685"/>
    <tableColumn id="9783" xr3:uid="{EECD9196-A990-4D74-8B02-35C6519EC4AD}" name="Column9773" dataDxfId="6684"/>
    <tableColumn id="9784" xr3:uid="{DF512645-EB39-4AD8-801E-93EEE4137F86}" name="Column9774" dataDxfId="6683"/>
    <tableColumn id="9785" xr3:uid="{230361A1-DE9E-480C-96F5-9FB1482E081F}" name="Column9775" dataDxfId="6682"/>
    <tableColumn id="9786" xr3:uid="{08D7013A-18E9-46A0-B935-F90B9331F7CA}" name="Column9776" dataDxfId="6681"/>
    <tableColumn id="9787" xr3:uid="{4A02F389-8802-446E-890A-AF4F63826EDF}" name="Column9777" dataDxfId="6680"/>
    <tableColumn id="9788" xr3:uid="{63F50691-1977-4EFA-AA01-D9EC25C74600}" name="Column9778" dataDxfId="6679"/>
    <tableColumn id="9789" xr3:uid="{4387A232-1EFD-41E8-B3EF-9E94969A23C7}" name="Column9779" dataDxfId="6678"/>
    <tableColumn id="9790" xr3:uid="{18B50212-FDAB-41CD-AC13-3637CD37E447}" name="Column9780" dataDxfId="6677"/>
    <tableColumn id="9791" xr3:uid="{4AC95BE1-C05B-4EEA-B5B8-9FA1422BFA6A}" name="Column9781" dataDxfId="6676"/>
    <tableColumn id="9792" xr3:uid="{0541CAC1-D01A-45DC-A356-AAE7675089C6}" name="Column9782" dataDxfId="6675"/>
    <tableColumn id="9793" xr3:uid="{B76D6CA3-7D6A-4892-8C2B-8D9D790E578D}" name="Column9783" dataDxfId="6674"/>
    <tableColumn id="9794" xr3:uid="{9B34C642-C471-4255-9D44-F89E3FDCE107}" name="Column9784" dataDxfId="6673"/>
    <tableColumn id="9795" xr3:uid="{351CB6BF-9EA4-4F8F-B664-BF81402C1F14}" name="Column9785" dataDxfId="6672"/>
    <tableColumn id="9796" xr3:uid="{C5EB8A01-6BA0-44DD-8144-B2E1BF133CFE}" name="Column9786" dataDxfId="6671"/>
    <tableColumn id="9797" xr3:uid="{5BE2F90F-3F15-4E8D-A7E2-306BC9026397}" name="Column9787" dataDxfId="6670"/>
    <tableColumn id="9798" xr3:uid="{237C956C-FD12-4C79-8992-A2E83B550529}" name="Column9788" dataDxfId="6669"/>
    <tableColumn id="9799" xr3:uid="{3EEE2461-DF39-408E-B5E6-78E93175256B}" name="Column9789" dataDxfId="6668"/>
    <tableColumn id="9800" xr3:uid="{8CCE0ECA-6FEA-4C5A-BA3D-61DC16D11151}" name="Column9790" dataDxfId="6667"/>
    <tableColumn id="9801" xr3:uid="{91A50FCC-EE48-4270-B8BF-825691DDCB40}" name="Column9791" dataDxfId="6666"/>
    <tableColumn id="9802" xr3:uid="{1D5989F4-23E7-477C-A19C-6B7F99BEF3BB}" name="Column9792" dataDxfId="6665"/>
    <tableColumn id="9803" xr3:uid="{0F0F1E72-8CD9-4F89-B6FF-6E3247F1B0B0}" name="Column9793" dataDxfId="6664"/>
    <tableColumn id="9804" xr3:uid="{90D09C2B-3FF1-43AD-9CFC-241A94504E6B}" name="Column9794" dataDxfId="6663"/>
    <tableColumn id="9805" xr3:uid="{7E377AF6-66A4-4EE4-B2EE-54D89A057268}" name="Column9795" dataDxfId="6662"/>
    <tableColumn id="9806" xr3:uid="{52B7E188-F96A-4A09-9CF7-22F35955730B}" name="Column9796" dataDxfId="6661"/>
    <tableColumn id="9807" xr3:uid="{CC99DE70-1583-4ED1-8E11-5C9E04833BDE}" name="Column9797" dataDxfId="6660"/>
    <tableColumn id="9808" xr3:uid="{38897351-7921-475D-9EF9-7B4FD4D235A1}" name="Column9798" dataDxfId="6659"/>
    <tableColumn id="9809" xr3:uid="{B663E5CE-0533-4B17-921C-709EE8D07BD4}" name="Column9799" dataDxfId="6658"/>
    <tableColumn id="9810" xr3:uid="{EEC7F226-9E99-41F7-9B89-4000BFB6A480}" name="Column9800" dataDxfId="6657"/>
    <tableColumn id="9811" xr3:uid="{7C6DDB2C-9728-4D5A-877D-EF62C045D9B1}" name="Column9801" dataDxfId="6656"/>
    <tableColumn id="9812" xr3:uid="{470FEED1-B833-42E5-840E-9F686575B62D}" name="Column9802" dataDxfId="6655"/>
    <tableColumn id="9813" xr3:uid="{1F138D48-C939-4D8B-98A2-025C8DB98C0A}" name="Column9803" dataDxfId="6654"/>
    <tableColumn id="9814" xr3:uid="{EE5071DE-5B6D-4688-9817-896436C1BE2B}" name="Column9804" dataDxfId="6653"/>
    <tableColumn id="9815" xr3:uid="{320C131B-745A-49E7-9F0B-734AFEBB2ADA}" name="Column9805" dataDxfId="6652"/>
    <tableColumn id="9816" xr3:uid="{7E3BAFFD-05F4-4C6A-AA99-78726C22CDAD}" name="Column9806" dataDxfId="6651"/>
    <tableColumn id="9817" xr3:uid="{F5FAF5B5-295D-4DF4-831A-6D979070A700}" name="Column9807" dataDxfId="6650"/>
    <tableColumn id="9818" xr3:uid="{13ADBEC5-ED0C-4915-93EE-46EFD8CEB7F3}" name="Column9808" dataDxfId="6649"/>
    <tableColumn id="9819" xr3:uid="{DA362ADD-65F2-4B53-9B27-4C0A573F10DA}" name="Column9809" dataDxfId="6648"/>
    <tableColumn id="9820" xr3:uid="{03DF63AF-BAFB-4096-9B7C-100B205F0148}" name="Column9810" dataDxfId="6647"/>
    <tableColumn id="9821" xr3:uid="{C5BF1575-7C03-47F3-821B-45A472BB79CA}" name="Column9811" dataDxfId="6646"/>
    <tableColumn id="9822" xr3:uid="{0C21B05B-9314-4DC3-9D9E-98781B0F2EEB}" name="Column9812" dataDxfId="6645"/>
    <tableColumn id="9823" xr3:uid="{3C1AD6C0-1507-4A9B-8471-5CA7524F4DD9}" name="Column9813" dataDxfId="6644"/>
    <tableColumn id="9824" xr3:uid="{96E89C78-481A-4B7E-816F-EC1057914B40}" name="Column9814" dataDxfId="6643"/>
    <tableColumn id="9825" xr3:uid="{4167C481-DEB5-45C8-A65B-E8A1C5A85EA8}" name="Column9815" dataDxfId="6642"/>
    <tableColumn id="9826" xr3:uid="{CE8AA3BD-6113-43C0-A558-EA63767EC43E}" name="Column9816" dataDxfId="6641"/>
    <tableColumn id="9827" xr3:uid="{8C60901E-83A6-412C-9FFB-7FF74D9BEE78}" name="Column9817" dataDxfId="6640"/>
    <tableColumn id="9828" xr3:uid="{11A25BD2-4B75-4050-AC53-438DE88B0BFB}" name="Column9818" dataDxfId="6639"/>
    <tableColumn id="9829" xr3:uid="{7D44955D-5B8E-4643-A64D-A2D71CFB91EF}" name="Column9819" dataDxfId="6638"/>
    <tableColumn id="9830" xr3:uid="{42D0FF2F-0B23-4E45-88F4-8BE299AD7421}" name="Column9820" dataDxfId="6637"/>
    <tableColumn id="9831" xr3:uid="{71B89FED-EC4C-4709-A436-84963072A04C}" name="Column9821" dataDxfId="6636"/>
    <tableColumn id="9832" xr3:uid="{A54CA15A-2780-4D16-83FA-D5B0D4EADBA9}" name="Column9822" dataDxfId="6635"/>
    <tableColumn id="9833" xr3:uid="{1F16869C-7517-4382-AAEE-11B392A3852F}" name="Column9823" dataDxfId="6634"/>
    <tableColumn id="9834" xr3:uid="{161AB7C7-0DD8-4BA2-B65E-148ED2DFF629}" name="Column9824" dataDxfId="6633"/>
    <tableColumn id="9835" xr3:uid="{5CF868A2-D7CE-4193-8939-C2F2FBE8B610}" name="Column9825" dataDxfId="6632"/>
    <tableColumn id="9836" xr3:uid="{3A509D7C-2D76-4A6F-9BA6-FA16B8E1642D}" name="Column9826" dataDxfId="6631"/>
    <tableColumn id="9837" xr3:uid="{AE6038A6-F227-44D8-AF50-95FC59759269}" name="Column9827" dataDxfId="6630"/>
    <tableColumn id="9838" xr3:uid="{197D096A-7BC4-4BBD-BC99-FAED18B7521A}" name="Column9828" dataDxfId="6629"/>
    <tableColumn id="9839" xr3:uid="{3A445782-78F1-4553-A7BE-F4162517ED84}" name="Column9829" dataDxfId="6628"/>
    <tableColumn id="9840" xr3:uid="{BC7363D5-33BC-4C5D-9974-5C1C09B0C3FF}" name="Column9830" dataDxfId="6627"/>
    <tableColumn id="9841" xr3:uid="{2563A485-1028-42A7-8221-756A78FAB8F5}" name="Column9831" dataDxfId="6626"/>
    <tableColumn id="9842" xr3:uid="{70ECE5E3-CFF0-4934-9E95-7C218D1C8FBD}" name="Column9832" dataDxfId="6625"/>
    <tableColumn id="9843" xr3:uid="{44ECFB81-2ADD-4F0D-A545-CBB3207CB60E}" name="Column9833" dataDxfId="6624"/>
    <tableColumn id="9844" xr3:uid="{1C7D0D64-319D-4F9D-9C89-376853D83B4A}" name="Column9834" dataDxfId="6623"/>
    <tableColumn id="9845" xr3:uid="{1FEDC883-4B0A-40EB-9FD2-0C8A16599C9B}" name="Column9835" dataDxfId="6622"/>
    <tableColumn id="9846" xr3:uid="{55529BBA-B0D3-4471-A7D3-D4F98C54E91A}" name="Column9836" dataDxfId="6621"/>
    <tableColumn id="9847" xr3:uid="{74313B4F-20D7-46FF-BB20-C1DAF1C87D54}" name="Column9837" dataDxfId="6620"/>
    <tableColumn id="9848" xr3:uid="{65E517A7-92DA-4F69-86D8-3CC846B86A47}" name="Column9838" dataDxfId="6619"/>
    <tableColumn id="9849" xr3:uid="{14926BC3-F3E2-4956-8C1C-079A7A188CE0}" name="Column9839" dataDxfId="6618"/>
    <tableColumn id="9850" xr3:uid="{2CF1C536-7324-4431-9EDA-9485FA4DE259}" name="Column9840" dataDxfId="6617"/>
    <tableColumn id="9851" xr3:uid="{0265CFA7-7AC0-4B74-9CCA-60502DC3514F}" name="Column9841" dataDxfId="6616"/>
    <tableColumn id="9852" xr3:uid="{34C1993E-EC17-4842-B27B-5BD204FA4890}" name="Column9842" dataDxfId="6615"/>
    <tableColumn id="9853" xr3:uid="{6D1EFCDA-8933-4772-9A0D-7CFAB3509EC9}" name="Column9843" dataDxfId="6614"/>
    <tableColumn id="9854" xr3:uid="{541DBCCF-EAD3-4D6F-9D3C-879E71DEDCDE}" name="Column9844" dataDxfId="6613"/>
    <tableColumn id="9855" xr3:uid="{A0AAC91D-FE59-4110-8CFE-535F6D668946}" name="Column9845" dataDxfId="6612"/>
    <tableColumn id="9856" xr3:uid="{715B706B-B1B5-47A6-8AF0-0482C072B1B0}" name="Column9846" dataDxfId="6611"/>
    <tableColumn id="9857" xr3:uid="{DC73FB96-1353-4D16-BA4F-444DC9D0DEBB}" name="Column9847" dataDxfId="6610"/>
    <tableColumn id="9858" xr3:uid="{A5C23441-5647-4E82-917B-CA0F139FFF10}" name="Column9848" dataDxfId="6609"/>
    <tableColumn id="9859" xr3:uid="{EA5CE27C-7B64-4735-A91F-8D3FBEF5DC97}" name="Column9849" dataDxfId="6608"/>
    <tableColumn id="9860" xr3:uid="{2DB59BB0-35C4-4331-B62F-0ECE24A53760}" name="Column9850" dataDxfId="6607"/>
    <tableColumn id="9861" xr3:uid="{FF6C9D62-F637-47EC-8886-23A89E9D00A4}" name="Column9851" dataDxfId="6606"/>
    <tableColumn id="9862" xr3:uid="{23EC9E91-E308-4B5D-8406-62D38E72D8BB}" name="Column9852" dataDxfId="6605"/>
    <tableColumn id="9863" xr3:uid="{DBE9FA7D-128D-4DC0-831C-546A0618FE63}" name="Column9853" dataDxfId="6604"/>
    <tableColumn id="9864" xr3:uid="{5A1BB814-13E4-4EDB-B1D7-B147071EA2D8}" name="Column9854" dataDxfId="6603"/>
    <tableColumn id="9865" xr3:uid="{67BF0B66-E79A-4141-8E67-4D1ABBF4F573}" name="Column9855" dataDxfId="6602"/>
    <tableColumn id="9866" xr3:uid="{813A1701-E757-4DC6-B80A-0523C836CD47}" name="Column9856" dataDxfId="6601"/>
    <tableColumn id="9867" xr3:uid="{39951371-B979-466F-8DBC-AB32C0D8B4B9}" name="Column9857" dataDxfId="6600"/>
    <tableColumn id="9868" xr3:uid="{18467BE0-200B-41A9-B55B-5874D3433335}" name="Column9858" dataDxfId="6599"/>
    <tableColumn id="9869" xr3:uid="{C0EA360A-D134-4D74-B0EE-E0C6D884EBA8}" name="Column9859" dataDxfId="6598"/>
    <tableColumn id="9870" xr3:uid="{2CBC8139-FEC2-49AB-8DEB-04FB764CA59F}" name="Column9860" dataDxfId="6597"/>
    <tableColumn id="9871" xr3:uid="{859836A0-43E9-41C5-BE33-9B023709BD91}" name="Column9861" dataDxfId="6596"/>
    <tableColumn id="9872" xr3:uid="{A191B713-DE9C-4493-873C-4A41B53094C3}" name="Column9862" dataDxfId="6595"/>
    <tableColumn id="9873" xr3:uid="{2569F91E-A773-4DA6-A79A-8747C9FB5D66}" name="Column9863" dataDxfId="6594"/>
    <tableColumn id="9874" xr3:uid="{6CFA7B27-1575-4FCE-ADD5-757BBF809851}" name="Column9864" dataDxfId="6593"/>
    <tableColumn id="9875" xr3:uid="{64186F9C-E360-4E27-BB21-326E4B5258CE}" name="Column9865" dataDxfId="6592"/>
    <tableColumn id="9876" xr3:uid="{1EC48E2E-86B2-450D-B579-7488AC33B6C2}" name="Column9866" dataDxfId="6591"/>
    <tableColumn id="9877" xr3:uid="{6EF55649-D802-4D64-A6AC-58B35C5CF4B7}" name="Column9867" dataDxfId="6590"/>
    <tableColumn id="9878" xr3:uid="{85627360-77D7-48FD-938A-FCD83E2E6071}" name="Column9868" dataDxfId="6589"/>
    <tableColumn id="9879" xr3:uid="{6F7DD0E0-8467-4AFC-8888-45F2663C63FF}" name="Column9869" dataDxfId="6588"/>
    <tableColumn id="9880" xr3:uid="{64DAF394-A670-40B6-A953-1E893DAE5F0C}" name="Column9870" dataDxfId="6587"/>
    <tableColumn id="9881" xr3:uid="{32054AB5-9193-4998-AEF8-E16E66875C0F}" name="Column9871" dataDxfId="6586"/>
    <tableColumn id="9882" xr3:uid="{BD896C7D-5B50-464D-A5F7-BFCA3FE5F221}" name="Column9872" dataDxfId="6585"/>
    <tableColumn id="9883" xr3:uid="{821A2714-AC07-4A8C-8925-E9FF01F6766A}" name="Column9873" dataDxfId="6584"/>
    <tableColumn id="9884" xr3:uid="{3BAD08D0-DDF0-471D-946A-76415734A4C4}" name="Column9874" dataDxfId="6583"/>
    <tableColumn id="9885" xr3:uid="{0C096E5C-30CE-4133-B60E-348B46766485}" name="Column9875" dataDxfId="6582"/>
    <tableColumn id="9886" xr3:uid="{4BA9A644-32C2-4EB3-B63D-F28A1FBB8C55}" name="Column9876" dataDxfId="6581"/>
    <tableColumn id="9887" xr3:uid="{6B2B65CA-AF1C-48FB-A091-D38C5C0442CE}" name="Column9877" dataDxfId="6580"/>
    <tableColumn id="9888" xr3:uid="{D0204830-00C0-4A47-B755-658FB63D0DF9}" name="Column9878" dataDxfId="6579"/>
    <tableColumn id="9889" xr3:uid="{AA10B30A-42A5-480F-B8CC-A484C35B1C75}" name="Column9879" dataDxfId="6578"/>
    <tableColumn id="9890" xr3:uid="{B6FE5549-F2B0-46FE-9467-A7C22F736AB6}" name="Column9880" dataDxfId="6577"/>
    <tableColumn id="9891" xr3:uid="{5EDFAE74-B970-48BF-800F-DA70D8FDA2F8}" name="Column9881" dataDxfId="6576"/>
    <tableColumn id="9892" xr3:uid="{41D44A88-66F6-4812-9029-B5C6939E6A1E}" name="Column9882" dataDxfId="6575"/>
    <tableColumn id="9893" xr3:uid="{1D9F4766-21ED-45F1-A394-98A857B9BC82}" name="Column9883" dataDxfId="6574"/>
    <tableColumn id="9894" xr3:uid="{C654473F-6C1E-4826-A20F-9FDA51614850}" name="Column9884" dataDxfId="6573"/>
    <tableColumn id="9895" xr3:uid="{C304F752-67DC-4F3F-843F-F05647794EB4}" name="Column9885" dataDxfId="6572"/>
    <tableColumn id="9896" xr3:uid="{86A87551-37E2-4D27-8604-D3C47FC47674}" name="Column9886" dataDxfId="6571"/>
    <tableColumn id="9897" xr3:uid="{EE012682-B2E6-499C-9481-5BEE2C80D974}" name="Column9887" dataDxfId="6570"/>
    <tableColumn id="9898" xr3:uid="{F3D1F44A-9234-4124-9270-A78F667CBD86}" name="Column9888" dataDxfId="6569"/>
    <tableColumn id="9899" xr3:uid="{E6B39D64-1931-40D3-80E9-3FC9FA4E1B82}" name="Column9889" dataDxfId="6568"/>
    <tableColumn id="9900" xr3:uid="{704490C5-017B-4DE4-B4A2-FF957C9973E5}" name="Column9890" dataDxfId="6567"/>
    <tableColumn id="9901" xr3:uid="{B6CDD437-935C-415D-980B-709909A1C099}" name="Column9891" dataDxfId="6566"/>
    <tableColumn id="9902" xr3:uid="{A562A281-EC7C-4167-B143-7028C99EF92F}" name="Column9892" dataDxfId="6565"/>
    <tableColumn id="9903" xr3:uid="{BC7A9EEE-ADC8-4962-AC6B-2F028E887246}" name="Column9893" dataDxfId="6564"/>
    <tableColumn id="9904" xr3:uid="{430F9812-3CBE-4F17-ACA9-691FDFF07A1C}" name="Column9894" dataDxfId="6563"/>
    <tableColumn id="9905" xr3:uid="{95DCBA12-3655-4784-A497-7D9B52835728}" name="Column9895" dataDxfId="6562"/>
    <tableColumn id="9906" xr3:uid="{19988174-81F6-4215-B2E5-41943FEB246C}" name="Column9896" dataDxfId="6561"/>
    <tableColumn id="9907" xr3:uid="{4092AEAB-F18A-4EDF-B5EF-F57744C02AFE}" name="Column9897" dataDxfId="6560"/>
    <tableColumn id="9908" xr3:uid="{5016EF8E-8C76-4E76-9027-7D6C85E239A5}" name="Column9898" dataDxfId="6559"/>
    <tableColumn id="9909" xr3:uid="{7107E830-839E-461C-BF24-F9C828D6BF2E}" name="Column9899" dataDxfId="6558"/>
    <tableColumn id="9910" xr3:uid="{FEF5762E-B0C5-4F9A-B77D-B012C4C9CFB8}" name="Column9900" dataDxfId="6557"/>
    <tableColumn id="9911" xr3:uid="{09F1DE54-AA86-400B-8442-ACD29FFE4610}" name="Column9901" dataDxfId="6556"/>
    <tableColumn id="9912" xr3:uid="{D04699D2-F79C-4CEC-90D4-13DDDAB79097}" name="Column9902" dataDxfId="6555"/>
    <tableColumn id="9913" xr3:uid="{AD94BF86-9667-42B2-930A-8DF71ADA3E77}" name="Column9903" dataDxfId="6554"/>
    <tableColumn id="9914" xr3:uid="{8CB14468-BC4A-48F0-93A6-81940A3F22FF}" name="Column9904" dataDxfId="6553"/>
    <tableColumn id="9915" xr3:uid="{A7E10EE1-2EAA-4CFA-AFBA-8BA02CB5F302}" name="Column9905" dataDxfId="6552"/>
    <tableColumn id="9916" xr3:uid="{F3936BCC-145F-4B9B-B3AE-2C8555EC79A6}" name="Column9906" dataDxfId="6551"/>
    <tableColumn id="9917" xr3:uid="{5975494A-CF57-42C0-83AC-7F415D300AFD}" name="Column9907" dataDxfId="6550"/>
    <tableColumn id="9918" xr3:uid="{E7190B99-0E2D-474E-87F4-51007E4BC447}" name="Column9908" dataDxfId="6549"/>
    <tableColumn id="9919" xr3:uid="{3A5D2F8E-668A-429A-B9A2-5A79A6E3A705}" name="Column9909" dataDxfId="6548"/>
    <tableColumn id="9920" xr3:uid="{EBF6D275-19FD-4DC2-9AA4-6BCA73DBDD77}" name="Column9910" dataDxfId="6547"/>
    <tableColumn id="9921" xr3:uid="{3E6459C7-8250-443C-B1D2-C651D54C74C9}" name="Column9911" dataDxfId="6546"/>
    <tableColumn id="9922" xr3:uid="{BB47C19F-F320-41E8-BEFF-C8B3A7188EAD}" name="Column9912" dataDxfId="6545"/>
    <tableColumn id="9923" xr3:uid="{CE1BFEF5-94A1-49F2-BE33-069BCB672159}" name="Column9913" dataDxfId="6544"/>
    <tableColumn id="9924" xr3:uid="{748EAA88-6336-4E62-8700-7792123BFBF1}" name="Column9914" dataDxfId="6543"/>
    <tableColumn id="9925" xr3:uid="{22AB343C-6378-4014-BA97-D19ED2F57D79}" name="Column9915" dataDxfId="6542"/>
    <tableColumn id="9926" xr3:uid="{3BC8130A-C3A1-451E-952D-B1A625220AB2}" name="Column9916" dataDxfId="6541"/>
    <tableColumn id="9927" xr3:uid="{B18D930C-9347-44BA-B53A-E67D07DC33E1}" name="Column9917" dataDxfId="6540"/>
    <tableColumn id="9928" xr3:uid="{C67EE6FB-2FE1-4007-A6C7-B3EDC4A69D50}" name="Column9918" dataDxfId="6539"/>
    <tableColumn id="9929" xr3:uid="{56FADDA3-2268-4BBB-8626-203FB25BCBBC}" name="Column9919" dataDxfId="6538"/>
    <tableColumn id="9930" xr3:uid="{948E6A27-4136-4742-AF7E-78CE1A4122A8}" name="Column9920" dataDxfId="6537"/>
    <tableColumn id="9931" xr3:uid="{7A4161EF-1443-4E5F-9946-10ABDB78B08F}" name="Column9921" dataDxfId="6536"/>
    <tableColumn id="9932" xr3:uid="{A30019B0-30CF-4DEF-9676-9B9F5040E5B7}" name="Column9922" dataDxfId="6535"/>
    <tableColumn id="9933" xr3:uid="{11BE82CB-AE9C-4371-8999-8C410ED1E2C3}" name="Column9923" dataDxfId="6534"/>
    <tableColumn id="9934" xr3:uid="{33A96933-3630-4BEB-AE09-694B5A6B7651}" name="Column9924" dataDxfId="6533"/>
    <tableColumn id="9935" xr3:uid="{EAA1B31E-2C1E-45C7-A305-2E9972136BD0}" name="Column9925" dataDxfId="6532"/>
    <tableColumn id="9936" xr3:uid="{F7A0B131-6719-40E1-815C-8FF6CED379BF}" name="Column9926" dataDxfId="6531"/>
    <tableColumn id="9937" xr3:uid="{883F713E-BAF8-4F63-9215-503FF05CADA8}" name="Column9927" dataDxfId="6530"/>
    <tableColumn id="9938" xr3:uid="{6F9ED4E6-1862-4455-9D27-C55F00CDD7B6}" name="Column9928" dataDxfId="6529"/>
    <tableColumn id="9939" xr3:uid="{BAE35505-9435-4DAC-A5AA-517BBFA01E08}" name="Column9929" dataDxfId="6528"/>
    <tableColumn id="9940" xr3:uid="{9C802436-2F70-48C8-AB53-EBD75915F9F2}" name="Column9930" dataDxfId="6527"/>
    <tableColumn id="9941" xr3:uid="{A4BD9322-2B4C-42E1-ADDD-1ED0C2FA16EB}" name="Column9931" dataDxfId="6526"/>
    <tableColumn id="9942" xr3:uid="{4E9A09ED-893F-4C2E-B05E-7FD564C88011}" name="Column9932" dataDxfId="6525"/>
    <tableColumn id="9943" xr3:uid="{566BF3F5-1E0B-40CA-BE7E-911C0270C880}" name="Column9933" dataDxfId="6524"/>
    <tableColumn id="9944" xr3:uid="{6AB266A4-2126-4ABB-9CD6-5AF60324E84C}" name="Column9934" dataDxfId="6523"/>
    <tableColumn id="9945" xr3:uid="{199D0913-389F-44F1-A6F2-1F2EA1856E40}" name="Column9935" dataDxfId="6522"/>
    <tableColumn id="9946" xr3:uid="{62013C23-AC16-4BC8-AB54-E07D6547252B}" name="Column9936" dataDxfId="6521"/>
    <tableColumn id="9947" xr3:uid="{A9ACFA76-A354-4F48-A8D2-D9EE32AFC643}" name="Column9937" dataDxfId="6520"/>
    <tableColumn id="9948" xr3:uid="{8C67388F-6387-4BC6-8F24-7FF43D8BAABD}" name="Column9938" dataDxfId="6519"/>
    <tableColumn id="9949" xr3:uid="{0CCF52FE-5A91-458A-BF94-5C616CB05F46}" name="Column9939" dataDxfId="6518"/>
    <tableColumn id="9950" xr3:uid="{AA631C37-4DBB-49EA-92C5-340055D5EF90}" name="Column9940" dataDxfId="6517"/>
    <tableColumn id="9951" xr3:uid="{96EFC439-857B-4BEB-A28A-6C6409568E26}" name="Column9941" dataDxfId="6516"/>
    <tableColumn id="9952" xr3:uid="{022730F5-36B5-4C9A-AA78-47F597B3D93C}" name="Column9942" dataDxfId="6515"/>
    <tableColumn id="9953" xr3:uid="{B68CA6CF-2E87-4562-A76B-3101392DBF50}" name="Column9943" dataDxfId="6514"/>
    <tableColumn id="9954" xr3:uid="{A90C1425-4A30-4137-B182-D60336386168}" name="Column9944" dataDxfId="6513"/>
    <tableColumn id="9955" xr3:uid="{B8C6C67E-5905-45CE-832B-8742997465FF}" name="Column9945" dataDxfId="6512"/>
    <tableColumn id="9956" xr3:uid="{25547CC8-8621-4E34-82B3-524742DAD0C0}" name="Column9946" dataDxfId="6511"/>
    <tableColumn id="9957" xr3:uid="{2BC6FEC3-4C39-42AF-BB5B-53BF65E5425B}" name="Column9947" dataDxfId="6510"/>
    <tableColumn id="9958" xr3:uid="{ECA6185D-AC82-4A3D-A4F9-795C91937288}" name="Column9948" dataDxfId="6509"/>
    <tableColumn id="9959" xr3:uid="{CF0161B0-541A-4A6F-A016-4CE4729B7766}" name="Column9949" dataDxfId="6508"/>
    <tableColumn id="9960" xr3:uid="{9C4A10A8-E70F-44FC-A3F6-31A9533A79C3}" name="Column9950" dataDxfId="6507"/>
    <tableColumn id="9961" xr3:uid="{0F325902-B27E-4278-B501-39167A03950D}" name="Column9951" dataDxfId="6506"/>
    <tableColumn id="9962" xr3:uid="{ADF53477-A86C-47C2-BDB1-945E14C02D4F}" name="Column9952" dataDxfId="6505"/>
    <tableColumn id="9963" xr3:uid="{CA2D90F5-7F2F-4BCA-9498-FEBFE34C82CE}" name="Column9953" dataDxfId="6504"/>
    <tableColumn id="9964" xr3:uid="{47C65FD3-B300-4534-827C-C84FEBC10CA1}" name="Column9954" dataDxfId="6503"/>
    <tableColumn id="9965" xr3:uid="{3ADD04EE-C30C-4FA9-B15B-A9643E588190}" name="Column9955" dataDxfId="6502"/>
    <tableColumn id="9966" xr3:uid="{14885F2E-A9E5-47FF-A80D-F7856F54F653}" name="Column9956" dataDxfId="6501"/>
    <tableColumn id="9967" xr3:uid="{2EF53F90-A0E2-4E5D-8482-D1E984AE91DE}" name="Column9957" dataDxfId="6500"/>
    <tableColumn id="9968" xr3:uid="{EC134184-6678-437C-98EC-E40FF6CD5E7D}" name="Column9958" dataDxfId="6499"/>
    <tableColumn id="9969" xr3:uid="{D5BDAD44-2713-48D2-9171-7A3C35EDEEE3}" name="Column9959" dataDxfId="6498"/>
    <tableColumn id="9970" xr3:uid="{BAE3D09D-45B3-4CD6-BEC7-280ABCCBC1AC}" name="Column9960" dataDxfId="6497"/>
    <tableColumn id="9971" xr3:uid="{5CB1A17E-254E-4F8D-8B77-CE71A5539875}" name="Column9961" dataDxfId="6496"/>
    <tableColumn id="9972" xr3:uid="{FC620FBA-62E0-458D-BBC0-300FD8981A19}" name="Column9962" dataDxfId="6495"/>
    <tableColumn id="9973" xr3:uid="{6011384D-E519-4E69-B382-DE9161904D03}" name="Column9963" dataDxfId="6494"/>
    <tableColumn id="9974" xr3:uid="{2F31FE2E-4F94-460B-814E-D9660145E7DD}" name="Column9964" dataDxfId="6493"/>
    <tableColumn id="9975" xr3:uid="{4240F68F-3129-4EB5-866C-D61951C990CF}" name="Column9965" dataDxfId="6492"/>
    <tableColumn id="9976" xr3:uid="{6ACE04F8-BC64-4690-BBB0-6B172958DC8F}" name="Column9966" dataDxfId="6491"/>
    <tableColumn id="9977" xr3:uid="{CCC0010D-B896-45AB-AD8B-13A6A84E86AA}" name="Column9967" dataDxfId="6490"/>
    <tableColumn id="9978" xr3:uid="{691F59E7-8992-4F32-8498-A5EAA2D699C9}" name="Column9968" dataDxfId="6489"/>
    <tableColumn id="9979" xr3:uid="{BB326A3A-EA76-467A-BF18-1585A3CD62F2}" name="Column9969" dataDxfId="6488"/>
    <tableColumn id="9980" xr3:uid="{3334A7C4-C48B-46EB-AA3D-E2F3142FBA96}" name="Column9970" dataDxfId="6487"/>
    <tableColumn id="9981" xr3:uid="{C26661E9-CA53-48C8-AE04-1BEBA51A289B}" name="Column9971" dataDxfId="6486"/>
    <tableColumn id="9982" xr3:uid="{14A67BAC-9E0B-4A40-8CCF-A0543F015495}" name="Column9972" dataDxfId="6485"/>
    <tableColumn id="9983" xr3:uid="{182E687C-D482-41DC-A383-76D57E798EA3}" name="Column9973" dataDxfId="6484"/>
    <tableColumn id="9984" xr3:uid="{40E820DE-999B-43F8-A6C0-6B482573D272}" name="Column9974" dataDxfId="6483"/>
    <tableColumn id="9985" xr3:uid="{05D1591D-6BF6-4C61-9E93-EB1D5AEE61A8}" name="Column9975" dataDxfId="6482"/>
    <tableColumn id="9986" xr3:uid="{1AB605E9-4196-4DAB-A558-1476BDF71145}" name="Column9976" dataDxfId="6481"/>
    <tableColumn id="9987" xr3:uid="{EEAEE8D8-9BB5-493C-A852-8D41C403AFAC}" name="Column9977" dataDxfId="6480"/>
    <tableColumn id="9988" xr3:uid="{9F7562BC-ABAC-4244-BA1F-426AF9F81D26}" name="Column9978" dataDxfId="6479"/>
    <tableColumn id="9989" xr3:uid="{54F3BA0B-D129-4E23-8838-F88DA789700B}" name="Column9979" dataDxfId="6478"/>
    <tableColumn id="9990" xr3:uid="{5AB7737F-7BE8-465A-ABA5-B7E522F0F987}" name="Column9980" dataDxfId="6477"/>
    <tableColumn id="9991" xr3:uid="{424775F7-CBEC-4CEB-B6EF-05D045FF62EB}" name="Column9981" dataDxfId="6476"/>
    <tableColumn id="9992" xr3:uid="{BB9A4697-BB35-4C6E-AC76-A41BD4C339AD}" name="Column9982" dataDxfId="6475"/>
    <tableColumn id="9993" xr3:uid="{D6ABBBCF-7CA0-461F-9BB3-4EA1F9BF5AC7}" name="Column9983" dataDxfId="6474"/>
    <tableColumn id="9994" xr3:uid="{D2550AD5-1B2E-443F-8F17-A77CB2D2BB9A}" name="Column9984" dataDxfId="6473"/>
    <tableColumn id="9995" xr3:uid="{791F1087-C0BC-4B28-8049-98C434A0C360}" name="Column9985" dataDxfId="6472"/>
    <tableColumn id="9996" xr3:uid="{E7CAA29B-F9BE-4B05-81E7-86E318ADF4EF}" name="Column9986" dataDxfId="6471"/>
    <tableColumn id="9997" xr3:uid="{6C1D245D-59C9-4DEB-B066-4CC2A53E7C2B}" name="Column9987" dataDxfId="6470"/>
    <tableColumn id="9998" xr3:uid="{469AB8D2-1D58-4C4F-A098-F2EDFDE6EE96}" name="Column9988" dataDxfId="6469"/>
    <tableColumn id="9999" xr3:uid="{C6329F54-E6D8-4469-8D2E-154A2A9AB304}" name="Column9989" dataDxfId="6468"/>
    <tableColumn id="10000" xr3:uid="{587760B5-5CBD-4FD4-9677-A3D1CC133071}" name="Column9990" dataDxfId="6467"/>
    <tableColumn id="10001" xr3:uid="{C7B4FE36-97B3-4CBD-9CA2-F92A16C13917}" name="Column9991" dataDxfId="6466"/>
    <tableColumn id="10002" xr3:uid="{43EAD9C3-239D-4075-A938-07D079EEBDE0}" name="Column9992" dataDxfId="6465"/>
    <tableColumn id="10003" xr3:uid="{0056F433-79FE-493E-94C1-792A571C763D}" name="Column9993" dataDxfId="6464"/>
    <tableColumn id="10004" xr3:uid="{262CEABB-4A27-49AA-A03D-D62F77CFA5AD}" name="Column9994" dataDxfId="6463"/>
    <tableColumn id="10005" xr3:uid="{CDAC7FA7-A5A8-46F9-8D7D-329F0EA9E390}" name="Column9995" dataDxfId="6462"/>
    <tableColumn id="10006" xr3:uid="{AD8EBBC5-79D9-4C0B-9816-23376A4752DD}" name="Column9996" dataDxfId="6461"/>
    <tableColumn id="10007" xr3:uid="{EE559676-7EB3-400F-B350-D304F86DC2C9}" name="Column9997" dataDxfId="6460"/>
    <tableColumn id="10008" xr3:uid="{E3F4DDBC-1578-43D5-AEE4-0CA0CD7CF6B9}" name="Column9998" dataDxfId="6459"/>
    <tableColumn id="10009" xr3:uid="{1A831769-F3D2-4129-A44F-49D57EAF33D3}" name="Column9999" dataDxfId="6458"/>
    <tableColumn id="10010" xr3:uid="{5FDA8076-79EB-45E7-9BB4-2D834EEB8DB2}" name="Column10000" dataDxfId="6457"/>
    <tableColumn id="10011" xr3:uid="{130F4648-3B0D-46FC-A79C-5E46A610BE93}" name="Column10001" dataDxfId="6456"/>
    <tableColumn id="10012" xr3:uid="{8B7A49FE-8D4D-4A18-AF71-9C809B72630B}" name="Column10002" dataDxfId="6455"/>
    <tableColumn id="10013" xr3:uid="{639AD4B4-B1EC-4279-8BF5-7698F88FF9B9}" name="Column10003" dataDxfId="6454"/>
    <tableColumn id="10014" xr3:uid="{42EA4C82-56A5-41B6-B78C-4F9DB2E066B9}" name="Column10004" dataDxfId="6453"/>
    <tableColumn id="10015" xr3:uid="{463BB95A-FF50-4A2A-A3F8-94E1B8B9DB47}" name="Column10005" dataDxfId="6452"/>
    <tableColumn id="10016" xr3:uid="{EEC5D23E-A1FC-4F53-8D0E-7950F1C52A48}" name="Column10006" dataDxfId="6451"/>
    <tableColumn id="10017" xr3:uid="{9AFD7933-BEEE-4530-AC5B-CE5E79BAD4D5}" name="Column10007" dataDxfId="6450"/>
    <tableColumn id="10018" xr3:uid="{3C850C30-F6AE-45C7-B4EC-300454DE6691}" name="Column10008" dataDxfId="6449"/>
    <tableColumn id="10019" xr3:uid="{2337C963-9EFA-4FFB-9B11-1DE3C3C43767}" name="Column10009" dataDxfId="6448"/>
    <tableColumn id="10020" xr3:uid="{A31F03DF-021C-4DAB-869C-6264D75E7C7C}" name="Column10010" dataDxfId="6447"/>
    <tableColumn id="10021" xr3:uid="{2B2B2583-D647-4C35-83A1-5C85347DB177}" name="Column10011" dataDxfId="6446"/>
    <tableColumn id="10022" xr3:uid="{EA775C9C-36EF-408B-BA20-2A987AADF8E2}" name="Column10012" dataDxfId="6445"/>
    <tableColumn id="10023" xr3:uid="{B944BABA-03DE-482C-B005-9DF827BFA5A1}" name="Column10013" dataDxfId="6444"/>
    <tableColumn id="10024" xr3:uid="{959C3D81-D5B8-42E7-979D-7588977CBCCD}" name="Column10014" dataDxfId="6443"/>
    <tableColumn id="10025" xr3:uid="{6E513966-D712-4182-9C64-2899DA70693F}" name="Column10015" dataDxfId="6442"/>
    <tableColumn id="10026" xr3:uid="{50B2F55A-60B3-4831-8CBA-CD9D5844C140}" name="Column10016" dataDxfId="6441"/>
    <tableColumn id="10027" xr3:uid="{9E8736F2-CF37-4502-80C6-EB5A3E4E77FC}" name="Column10017" dataDxfId="6440"/>
    <tableColumn id="10028" xr3:uid="{DEC07B40-27A4-4F89-A41D-4F41D838CCB6}" name="Column10018" dataDxfId="6439"/>
    <tableColumn id="10029" xr3:uid="{2018E995-8E66-4AF3-83CC-B933BC5B6308}" name="Column10019" dataDxfId="6438"/>
    <tableColumn id="10030" xr3:uid="{7FAB73A9-79C7-41B2-8130-2E28FD43C20A}" name="Column10020" dataDxfId="6437"/>
    <tableColumn id="10031" xr3:uid="{9E91B58B-29A5-49C8-B05C-7A6B79798A8E}" name="Column10021" dataDxfId="6436"/>
    <tableColumn id="10032" xr3:uid="{2BFAA613-C1B4-43E5-B20E-CCB680436AF1}" name="Column10022" dataDxfId="6435"/>
    <tableColumn id="10033" xr3:uid="{3079E04E-02B8-4B5D-B872-AD046050C637}" name="Column10023" dataDxfId="6434"/>
    <tableColumn id="10034" xr3:uid="{B5CBBE2C-5D05-49C4-8969-C9883DABAFDD}" name="Column10024" dataDxfId="6433"/>
    <tableColumn id="10035" xr3:uid="{1E19456E-3E24-4B79-84D4-3A249757141B}" name="Column10025" dataDxfId="6432"/>
    <tableColumn id="10036" xr3:uid="{74F1E2D5-92AE-4068-B899-68CB5320B11C}" name="Column10026" dataDxfId="6431"/>
    <tableColumn id="10037" xr3:uid="{7C608776-7D6E-4AB5-9B30-0902E85E8EDD}" name="Column10027" dataDxfId="6430"/>
    <tableColumn id="10038" xr3:uid="{591D649D-54A5-4973-86E1-72E321CED8C4}" name="Column10028" dataDxfId="6429"/>
    <tableColumn id="10039" xr3:uid="{F548A663-EA9C-4A5E-8FFB-066A967D9213}" name="Column10029" dataDxfId="6428"/>
    <tableColumn id="10040" xr3:uid="{57A06EDD-4189-4984-81D4-FFD2001D143F}" name="Column10030" dataDxfId="6427"/>
    <tableColumn id="10041" xr3:uid="{8A31CF58-C31E-4D6A-9075-32E8C99CA98A}" name="Column10031" dataDxfId="6426"/>
    <tableColumn id="10042" xr3:uid="{370F536B-8018-4545-BEBB-78B0575A2783}" name="Column10032" dataDxfId="6425"/>
    <tableColumn id="10043" xr3:uid="{AAD4D311-7102-4718-A1EC-878B8772286B}" name="Column10033" dataDxfId="6424"/>
    <tableColumn id="10044" xr3:uid="{1D989CA7-67C0-435B-BB89-428EAE72FA40}" name="Column10034" dataDxfId="6423"/>
    <tableColumn id="10045" xr3:uid="{FC51FFE6-D0E6-4765-A47B-1CD0173B0212}" name="Column10035" dataDxfId="6422"/>
    <tableColumn id="10046" xr3:uid="{0CD5538B-1FB7-4ED0-9BB9-B7112418AC0E}" name="Column10036" dataDxfId="6421"/>
    <tableColumn id="10047" xr3:uid="{63604ABA-5706-44F9-B50D-F70D56758792}" name="Column10037" dataDxfId="6420"/>
    <tableColumn id="10048" xr3:uid="{D467A724-C814-49AB-ACD4-4980994893E1}" name="Column10038" dataDxfId="6419"/>
    <tableColumn id="10049" xr3:uid="{9EE3CF2F-00BD-43C3-82B1-1DDECF91CEEC}" name="Column10039" dataDxfId="6418"/>
    <tableColumn id="10050" xr3:uid="{91907D3F-1450-4FEF-A8CE-AA9890C7E080}" name="Column10040" dataDxfId="6417"/>
    <tableColumn id="10051" xr3:uid="{9653FEC8-7E82-4ABC-A202-C93848DA9358}" name="Column10041" dataDxfId="6416"/>
    <tableColumn id="10052" xr3:uid="{63CE9A2A-D0AA-4CF8-B928-8B8C225C199B}" name="Column10042" dataDxfId="6415"/>
    <tableColumn id="10053" xr3:uid="{BCD877D1-350D-4299-94F2-5B09D6D59819}" name="Column10043" dataDxfId="6414"/>
    <tableColumn id="10054" xr3:uid="{E24B8FA3-9C46-480B-A000-BDFCF9B07D2A}" name="Column10044" dataDxfId="6413"/>
    <tableColumn id="10055" xr3:uid="{1999462D-469A-4010-B540-3C59E87E795F}" name="Column10045" dataDxfId="6412"/>
    <tableColumn id="10056" xr3:uid="{6164A7D1-FE3D-4422-BE4A-038752109466}" name="Column10046" dataDxfId="6411"/>
    <tableColumn id="10057" xr3:uid="{B3B8D496-5DB3-4DD1-89E3-A9908D537548}" name="Column10047" dataDxfId="6410"/>
    <tableColumn id="10058" xr3:uid="{8BA6BA52-7D9C-4837-8EA6-1E5F2685E7B5}" name="Column10048" dataDxfId="6409"/>
    <tableColumn id="10059" xr3:uid="{0A986AE1-735D-4541-8DE1-0858DA357FAB}" name="Column10049" dataDxfId="6408"/>
    <tableColumn id="10060" xr3:uid="{60330E5B-B2B6-4FAD-B986-7A3F0446948C}" name="Column10050" dataDxfId="6407"/>
    <tableColumn id="10061" xr3:uid="{7BFBE8C4-8A18-4E24-8ACB-B0AB24362EE2}" name="Column10051" dataDxfId="6406"/>
    <tableColumn id="10062" xr3:uid="{03920693-6F12-4837-80A9-090CBD852FF2}" name="Column10052" dataDxfId="6405"/>
    <tableColumn id="10063" xr3:uid="{13454BE5-9578-4A6D-AC7F-87801BD61FB8}" name="Column10053" dataDxfId="6404"/>
    <tableColumn id="10064" xr3:uid="{D09AD777-93A7-402F-8453-59FA378589D0}" name="Column10054" dataDxfId="6403"/>
    <tableColumn id="10065" xr3:uid="{13CF83FC-86FC-4697-8576-020D41306D82}" name="Column10055" dataDxfId="6402"/>
    <tableColumn id="10066" xr3:uid="{AF104C77-58DA-429A-B82B-21B9047E7857}" name="Column10056" dataDxfId="6401"/>
    <tableColumn id="10067" xr3:uid="{8DF45180-A1B6-4E5A-8A37-BB35E618F246}" name="Column10057" dataDxfId="6400"/>
    <tableColumn id="10068" xr3:uid="{704BA466-97BA-458B-8CCB-0D9816A8AE55}" name="Column10058" dataDxfId="6399"/>
    <tableColumn id="10069" xr3:uid="{0E8F2F94-BB80-4350-9980-6D3F142B465D}" name="Column10059" dataDxfId="6398"/>
    <tableColumn id="10070" xr3:uid="{A78649B9-4169-41F3-9E31-E88A607EDA90}" name="Column10060" dataDxfId="6397"/>
    <tableColumn id="10071" xr3:uid="{44530417-0A5D-4AC5-AAB3-7444D72E07A6}" name="Column10061" dataDxfId="6396"/>
    <tableColumn id="10072" xr3:uid="{09FFA680-2205-4956-A7C4-2FB90B1C00F4}" name="Column10062" dataDxfId="6395"/>
    <tableColumn id="10073" xr3:uid="{23892A25-0AE3-4235-834B-F63B3C8BB261}" name="Column10063" dataDxfId="6394"/>
    <tableColumn id="10074" xr3:uid="{F1EDB1D6-D808-41CF-B0B8-F101BB048B18}" name="Column10064" dataDxfId="6393"/>
    <tableColumn id="10075" xr3:uid="{7E3A69BC-F0E2-4388-B787-94695BCDCDB6}" name="Column10065" dataDxfId="6392"/>
    <tableColumn id="10076" xr3:uid="{0BE55EBC-924E-43E2-8110-571523B0729F}" name="Column10066" dataDxfId="6391"/>
    <tableColumn id="10077" xr3:uid="{C15204E7-D4AB-4809-80C3-AA67376945C5}" name="Column10067" dataDxfId="6390"/>
    <tableColumn id="10078" xr3:uid="{C95D7369-48C9-4978-B7BF-AC3BE8E5C928}" name="Column10068" dataDxfId="6389"/>
    <tableColumn id="10079" xr3:uid="{78396D88-F0F0-48FC-9541-9207372EA57D}" name="Column10069" dataDxfId="6388"/>
    <tableColumn id="10080" xr3:uid="{E520AE1B-9E1D-4807-93EE-D3172AF53199}" name="Column10070" dataDxfId="6387"/>
    <tableColumn id="10081" xr3:uid="{9F8AB1FB-3521-4916-B347-B5B2E1A6D14E}" name="Column10071" dataDxfId="6386"/>
    <tableColumn id="10082" xr3:uid="{5E9C129D-6D15-4D19-9E7F-D873D83C83DF}" name="Column10072" dataDxfId="6385"/>
    <tableColumn id="10083" xr3:uid="{9FED5483-458E-4E8B-BC4F-9306F51327A3}" name="Column10073" dataDxfId="6384"/>
    <tableColumn id="10084" xr3:uid="{3740D751-0C97-4187-91CA-BE042D8A3181}" name="Column10074" dataDxfId="6383"/>
    <tableColumn id="10085" xr3:uid="{D4DBE25B-E5E5-4AE8-8685-AEAA20E1F28C}" name="Column10075" dataDxfId="6382"/>
    <tableColumn id="10086" xr3:uid="{EB64D297-BC23-45BF-9791-484370981C43}" name="Column10076" dataDxfId="6381"/>
    <tableColumn id="10087" xr3:uid="{ABE26B04-C276-4EB7-8A48-AB219F8D565F}" name="Column10077" dataDxfId="6380"/>
    <tableColumn id="10088" xr3:uid="{5AAC7ACC-50A9-45FD-B294-47C698249221}" name="Column10078" dataDxfId="6379"/>
    <tableColumn id="10089" xr3:uid="{2FA944DE-6EA6-4D2C-8232-45235C81CB66}" name="Column10079" dataDxfId="6378"/>
    <tableColumn id="10090" xr3:uid="{8DDCC9AA-EB21-4134-943E-9210E8F5F718}" name="Column10080" dataDxfId="6377"/>
    <tableColumn id="10091" xr3:uid="{08FFCB28-A816-45ED-99B4-DCACC7421FAC}" name="Column10081" dataDxfId="6376"/>
    <tableColumn id="10092" xr3:uid="{4080F245-3959-4C82-BBF5-7B4948786DB4}" name="Column10082" dataDxfId="6375"/>
    <tableColumn id="10093" xr3:uid="{DCD448C7-B272-496F-8619-990A04A7B55C}" name="Column10083" dataDxfId="6374"/>
    <tableColumn id="10094" xr3:uid="{A0B6C9DD-F942-4889-BBEB-E3461C9824D8}" name="Column10084" dataDxfId="6373"/>
    <tableColumn id="10095" xr3:uid="{BF4B86EF-3BF6-4541-8E03-B44B1385C0E4}" name="Column10085" dataDxfId="6372"/>
    <tableColumn id="10096" xr3:uid="{D212BAC1-A503-4A05-BB26-105F163194B1}" name="Column10086" dataDxfId="6371"/>
    <tableColumn id="10097" xr3:uid="{DD672B6A-D877-4DCF-952C-CEB5BEED597F}" name="Column10087" dataDxfId="6370"/>
    <tableColumn id="10098" xr3:uid="{D1B88C9C-D177-4455-8549-B4152730F5E3}" name="Column10088" dataDxfId="6369"/>
    <tableColumn id="10099" xr3:uid="{A50AC696-47BA-46AF-AA19-D6DA84E355D2}" name="Column10089" dataDxfId="6368"/>
    <tableColumn id="10100" xr3:uid="{AE89EBD8-648E-4E71-ADBB-242B884EE928}" name="Column10090" dataDxfId="6367"/>
    <tableColumn id="10101" xr3:uid="{DC2641FF-0421-4B93-9D11-88B5FBFB5FCB}" name="Column10091" dataDxfId="6366"/>
    <tableColumn id="10102" xr3:uid="{9BC96A48-94BF-4CB5-B96A-04B55C361CBE}" name="Column10092" dataDxfId="6365"/>
    <tableColumn id="10103" xr3:uid="{C103E627-4ABE-434D-8D00-19A648A4A4C1}" name="Column10093" dataDxfId="6364"/>
    <tableColumn id="10104" xr3:uid="{D86FF662-2463-45E3-8947-C786690B2FDB}" name="Column10094" dataDxfId="6363"/>
    <tableColumn id="10105" xr3:uid="{9E82E7EE-5DD1-4E01-A4B0-E0A5363A669F}" name="Column10095" dataDxfId="6362"/>
    <tableColumn id="10106" xr3:uid="{5A70F3B8-CFD9-4D1A-96FB-CC091B39196E}" name="Column10096" dataDxfId="6361"/>
    <tableColumn id="10107" xr3:uid="{C9292030-9503-47B0-B6C4-11A6081E8CCB}" name="Column10097" dataDxfId="6360"/>
    <tableColumn id="10108" xr3:uid="{FEEF2E48-06EB-41FA-9B66-04EAE2D94C52}" name="Column10098" dataDxfId="6359"/>
    <tableColumn id="10109" xr3:uid="{9D70C30A-4E34-4F6B-9BD6-255816B51265}" name="Column10099" dataDxfId="6358"/>
    <tableColumn id="10110" xr3:uid="{CAB94CEB-EAC0-432B-BE11-8C7A08A452F7}" name="Column10100" dataDxfId="6357"/>
    <tableColumn id="10111" xr3:uid="{551CBA2E-0097-470D-98FD-0F0169C02D92}" name="Column10101" dataDxfId="6356"/>
    <tableColumn id="10112" xr3:uid="{2CCFAD99-D4A8-45D5-B120-14E44330F803}" name="Column10102" dataDxfId="6355"/>
    <tableColumn id="10113" xr3:uid="{721CE715-449B-42EB-AB5B-175731D742B0}" name="Column10103" dataDxfId="6354"/>
    <tableColumn id="10114" xr3:uid="{FACA7FC2-ABC0-4433-9933-473DF3A78E88}" name="Column10104" dataDxfId="6353"/>
    <tableColumn id="10115" xr3:uid="{8742D069-9472-4E98-B3CD-F4887BF4D2DA}" name="Column10105" dataDxfId="6352"/>
    <tableColumn id="10116" xr3:uid="{6285761A-A045-4BC1-BFEF-DCEA3BB3E1D3}" name="Column10106" dataDxfId="6351"/>
    <tableColumn id="10117" xr3:uid="{6A5308E8-6B4A-42EB-97DE-BDEDC03D9008}" name="Column10107" dataDxfId="6350"/>
    <tableColumn id="10118" xr3:uid="{D5F9B0EC-D2DC-403A-A6B3-78F630392BFC}" name="Column10108" dataDxfId="6349"/>
    <tableColumn id="10119" xr3:uid="{0D77B2EC-59F6-4DB3-81B3-C739B6F4B022}" name="Column10109" dataDxfId="6348"/>
    <tableColumn id="10120" xr3:uid="{344F14A7-EE8E-4CA6-902C-62BF03B2CD2B}" name="Column10110" dataDxfId="6347"/>
    <tableColumn id="10121" xr3:uid="{CE77E076-4951-4D9A-B9F3-43B9B5D90289}" name="Column10111" dataDxfId="6346"/>
    <tableColumn id="10122" xr3:uid="{0C9AADFE-D44C-4082-8825-D509F5267C13}" name="Column10112" dataDxfId="6345"/>
    <tableColumn id="10123" xr3:uid="{ACC7DAF5-B46A-4F1A-A998-1E574AF79B81}" name="Column10113" dataDxfId="6344"/>
    <tableColumn id="10124" xr3:uid="{26EE7CAF-5FC1-4E6D-9AA6-9264D335180F}" name="Column10114" dataDxfId="6343"/>
    <tableColumn id="10125" xr3:uid="{CB1D91B3-8142-4247-8061-7BD44C6D2E26}" name="Column10115" dataDxfId="6342"/>
    <tableColumn id="10126" xr3:uid="{C6ED7B3E-779B-4C45-941B-5B1F02C5C218}" name="Column10116" dataDxfId="6341"/>
    <tableColumn id="10127" xr3:uid="{A25AC534-C46E-4016-A764-0955E1605879}" name="Column10117" dataDxfId="6340"/>
    <tableColumn id="10128" xr3:uid="{34091C54-27EB-422A-800D-F5678F85F339}" name="Column10118" dataDxfId="6339"/>
    <tableColumn id="10129" xr3:uid="{46FC9723-E6EC-484D-8B6E-1322BDBE1620}" name="Column10119" dataDxfId="6338"/>
    <tableColumn id="10130" xr3:uid="{1AF4F192-B4EF-494C-935D-4159B5C63376}" name="Column10120" dataDxfId="6337"/>
    <tableColumn id="10131" xr3:uid="{D9A6B979-785B-4F94-B2A1-51577F1A92D7}" name="Column10121" dataDxfId="6336"/>
    <tableColumn id="10132" xr3:uid="{C5B8ABA8-8E9F-4D3B-92F9-A214D63FD74C}" name="Column10122" dataDxfId="6335"/>
    <tableColumn id="10133" xr3:uid="{8C747476-22CA-447D-86F0-ACE90B5EC43C}" name="Column10123" dataDxfId="6334"/>
    <tableColumn id="10134" xr3:uid="{387BC50C-60A6-49E1-9E25-CF971A433742}" name="Column10124" dataDxfId="6333"/>
    <tableColumn id="10135" xr3:uid="{46A35188-A05E-4467-967E-77C133ADA774}" name="Column10125" dataDxfId="6332"/>
    <tableColumn id="10136" xr3:uid="{BAE3D079-458F-45BC-931B-179ADFF894D5}" name="Column10126" dataDxfId="6331"/>
    <tableColumn id="10137" xr3:uid="{C20E7485-B32D-42AE-8265-A2C3D739F38D}" name="Column10127" dataDxfId="6330"/>
    <tableColumn id="10138" xr3:uid="{09BA12EA-28B3-489C-93D5-1C1252EF1957}" name="Column10128" dataDxfId="6329"/>
    <tableColumn id="10139" xr3:uid="{C7CBFA40-4708-429C-9C62-93A2A8E8D2E0}" name="Column10129" dataDxfId="6328"/>
    <tableColumn id="10140" xr3:uid="{389698E3-8FCD-422F-A977-985FF4596E9F}" name="Column10130" dataDxfId="6327"/>
    <tableColumn id="10141" xr3:uid="{5AA4BB4A-59DC-4A90-8A29-18AA17F16D6B}" name="Column10131" dataDxfId="6326"/>
    <tableColumn id="10142" xr3:uid="{1C916253-3FD9-42A8-BE3F-C79C1C93CE04}" name="Column10132" dataDxfId="6325"/>
    <tableColumn id="10143" xr3:uid="{9A0B898A-D606-4E53-A37B-12C528406839}" name="Column10133" dataDxfId="6324"/>
    <tableColumn id="10144" xr3:uid="{228A1B10-D994-409E-BDEE-C3CA562322A1}" name="Column10134" dataDxfId="6323"/>
    <tableColumn id="10145" xr3:uid="{484DA106-2D93-4FDA-963A-9AD62766BF02}" name="Column10135" dataDxfId="6322"/>
    <tableColumn id="10146" xr3:uid="{B18594EC-A9C7-485E-880F-8C49D814D61F}" name="Column10136" dataDxfId="6321"/>
    <tableColumn id="10147" xr3:uid="{732FD10A-434E-4186-B855-14C33832875A}" name="Column10137" dataDxfId="6320"/>
    <tableColumn id="10148" xr3:uid="{656A335B-F1AB-4AF6-A7D7-3055A736454F}" name="Column10138" dataDxfId="6319"/>
    <tableColumn id="10149" xr3:uid="{8D068D17-CCB2-4D3E-95A6-B4C0F18998C6}" name="Column10139" dataDxfId="6318"/>
    <tableColumn id="10150" xr3:uid="{C6F92E60-6FC8-4DC6-B787-DF0FC5A518EA}" name="Column10140" dataDxfId="6317"/>
    <tableColumn id="10151" xr3:uid="{63B150BE-0D15-459A-AC82-691E9E6F1E57}" name="Column10141" dataDxfId="6316"/>
    <tableColumn id="10152" xr3:uid="{B0C8D150-B219-476F-8D61-BFB86887057D}" name="Column10142" dataDxfId="6315"/>
    <tableColumn id="10153" xr3:uid="{F29B1482-0BF0-4061-BAFD-F2093B4A7AA8}" name="Column10143" dataDxfId="6314"/>
    <tableColumn id="10154" xr3:uid="{EB10DCD3-512F-4732-B52E-99280F0012DA}" name="Column10144" dataDxfId="6313"/>
    <tableColumn id="10155" xr3:uid="{3EA18D98-E537-4628-B56F-8C887A2833C9}" name="Column10145" dataDxfId="6312"/>
    <tableColumn id="10156" xr3:uid="{F82BA6EA-5D1F-47AD-A965-D7F8B779DA65}" name="Column10146" dataDxfId="6311"/>
    <tableColumn id="10157" xr3:uid="{F7211A4A-331D-4042-B1BF-9C8E4E0C1455}" name="Column10147" dataDxfId="6310"/>
    <tableColumn id="10158" xr3:uid="{A5BEBCDC-62BE-4425-B5A1-745E909413A2}" name="Column10148" dataDxfId="6309"/>
    <tableColumn id="10159" xr3:uid="{3F170D17-A527-46D8-AF89-1D6554DCF15F}" name="Column10149" dataDxfId="6308"/>
    <tableColumn id="10160" xr3:uid="{77F569DA-E6C1-4C0B-8CD9-DFB6F0CE7CDE}" name="Column10150" dataDxfId="6307"/>
    <tableColumn id="10161" xr3:uid="{48B94FA4-9D90-40EB-B139-AA6830BB68D3}" name="Column10151" dataDxfId="6306"/>
    <tableColumn id="10162" xr3:uid="{DC1A828D-E0C6-4ED6-9C53-53A8E6861CE6}" name="Column10152" dataDxfId="6305"/>
    <tableColumn id="10163" xr3:uid="{AE164F7F-97E8-4F25-86BC-AAC84068D073}" name="Column10153" dataDxfId="6304"/>
    <tableColumn id="10164" xr3:uid="{E76C50F3-4EDA-4198-83C0-4D2D1ED0E3A7}" name="Column10154" dataDxfId="6303"/>
    <tableColumn id="10165" xr3:uid="{D150EACB-4410-4B78-A58A-5375199AF6E3}" name="Column10155" dataDxfId="6302"/>
    <tableColumn id="10166" xr3:uid="{1D7E625D-27BB-484B-91ED-1FFDCF41A2E1}" name="Column10156" dataDxfId="6301"/>
    <tableColumn id="10167" xr3:uid="{BFDB83E7-0DED-4F6A-8EF8-B233E823A6F6}" name="Column10157" dataDxfId="6300"/>
    <tableColumn id="10168" xr3:uid="{26F83B8B-F917-4AF1-B0B2-1F493C22E2E2}" name="Column10158" dataDxfId="6299"/>
    <tableColumn id="10169" xr3:uid="{E5BC17E0-DBB2-4E2C-8D5B-9608A1975BEF}" name="Column10159" dataDxfId="6298"/>
    <tableColumn id="10170" xr3:uid="{31FF7196-E761-4D1E-836F-390305A4DAFA}" name="Column10160" dataDxfId="6297"/>
    <tableColumn id="10171" xr3:uid="{6AE9C71E-714C-46AC-B88E-306C5C080384}" name="Column10161" dataDxfId="6296"/>
    <tableColumn id="10172" xr3:uid="{6F64B57E-1E2E-41DB-8F54-43899B583317}" name="Column10162" dataDxfId="6295"/>
    <tableColumn id="10173" xr3:uid="{DFF5FE43-09B1-4952-8643-E4F10A5F45BA}" name="Column10163" dataDxfId="6294"/>
    <tableColumn id="10174" xr3:uid="{F8CDFC68-B4CB-4BF8-9850-871D1012D438}" name="Column10164" dataDxfId="6293"/>
    <tableColumn id="10175" xr3:uid="{E359E183-E5B8-422A-A92E-3A769EF0FD9B}" name="Column10165" dataDxfId="6292"/>
    <tableColumn id="10176" xr3:uid="{21D3A2F1-2DC9-4359-AFF3-2FC99D9D20A2}" name="Column10166" dataDxfId="6291"/>
    <tableColumn id="10177" xr3:uid="{EE5CF8C5-024E-4D5C-AAE2-C55CC7D2A83F}" name="Column10167" dataDxfId="6290"/>
    <tableColumn id="10178" xr3:uid="{9489A169-3D0D-4078-8A12-9D5DFD2EB51B}" name="Column10168" dataDxfId="6289"/>
    <tableColumn id="10179" xr3:uid="{E6D29148-BF8A-4747-980E-DFA01760DC70}" name="Column10169" dataDxfId="6288"/>
    <tableColumn id="10180" xr3:uid="{E6F64E70-D80E-4E42-8BB4-CF3EC054A070}" name="Column10170" dataDxfId="6287"/>
    <tableColumn id="10181" xr3:uid="{268D053A-107C-4D96-A29B-5FC36F27D4A5}" name="Column10171" dataDxfId="6286"/>
    <tableColumn id="10182" xr3:uid="{C4FEFC67-FBB5-4F35-AEBD-8713A66321FB}" name="Column10172" dataDxfId="6285"/>
    <tableColumn id="10183" xr3:uid="{121E3F7D-8801-41E9-9677-F2AFB26FF194}" name="Column10173" dataDxfId="6284"/>
    <tableColumn id="10184" xr3:uid="{D1E3FA34-EAD9-4D0E-BF71-1983F673ACA4}" name="Column10174" dataDxfId="6283"/>
    <tableColumn id="10185" xr3:uid="{F64AF664-5A41-4735-AD68-7027FFF2EB31}" name="Column10175" dataDxfId="6282"/>
    <tableColumn id="10186" xr3:uid="{DABA6BFB-5C26-44E5-929C-D47604EF58A3}" name="Column10176" dataDxfId="6281"/>
    <tableColumn id="10187" xr3:uid="{D73C946A-6332-4B08-876B-69E3ED56396D}" name="Column10177" dataDxfId="6280"/>
    <tableColumn id="10188" xr3:uid="{7A8E2B2D-0876-40D8-83E1-3A2845D96367}" name="Column10178" dataDxfId="6279"/>
    <tableColumn id="10189" xr3:uid="{A25BE4F5-BE25-400F-B72F-151A0329B340}" name="Column10179" dataDxfId="6278"/>
    <tableColumn id="10190" xr3:uid="{BB9B1FF3-0204-4E56-9B82-88228AE4E7B4}" name="Column10180" dataDxfId="6277"/>
    <tableColumn id="10191" xr3:uid="{FEAFB8EB-F980-4B42-A279-A0503665A4AE}" name="Column10181" dataDxfId="6276"/>
    <tableColumn id="10192" xr3:uid="{6BB1FE54-11C0-46BD-BAA1-B7BC0A135299}" name="Column10182" dataDxfId="6275"/>
    <tableColumn id="10193" xr3:uid="{ACA95C55-97A4-4162-859A-E18D7F3A22E5}" name="Column10183" dataDxfId="6274"/>
    <tableColumn id="10194" xr3:uid="{5FBF6AE4-580D-4508-9403-F163932A9C45}" name="Column10184" dataDxfId="6273"/>
    <tableColumn id="10195" xr3:uid="{0F4B2305-0955-4AA3-847E-4196613E60F9}" name="Column10185" dataDxfId="6272"/>
    <tableColumn id="10196" xr3:uid="{ECCDF34F-1268-40AC-9BB2-87125A9DC410}" name="Column10186" dataDxfId="6271"/>
    <tableColumn id="10197" xr3:uid="{CF35ADDA-8810-4CB9-9A97-E00BFEED3045}" name="Column10187" dataDxfId="6270"/>
    <tableColumn id="10198" xr3:uid="{963D3E20-6819-4360-8A62-28922C36BB39}" name="Column10188" dataDxfId="6269"/>
    <tableColumn id="10199" xr3:uid="{2EFEA0A1-986A-4850-9426-DF8FF3D2B02D}" name="Column10189" dataDxfId="6268"/>
    <tableColumn id="10200" xr3:uid="{4578C46D-84DF-4FB0-A1F7-30E66CE2315C}" name="Column10190" dataDxfId="6267"/>
    <tableColumn id="10201" xr3:uid="{24127718-968A-4826-9B97-4D590F6B966C}" name="Column10191" dataDxfId="6266"/>
    <tableColumn id="10202" xr3:uid="{5B81E12B-E8F3-4E9E-BC7B-38AAA218BF36}" name="Column10192" dataDxfId="6265"/>
    <tableColumn id="10203" xr3:uid="{97B4AF22-33AB-45DF-9876-43544682D0F4}" name="Column10193" dataDxfId="6264"/>
    <tableColumn id="10204" xr3:uid="{3F6A7C9A-69E3-47D5-B220-93C679C4E821}" name="Column10194" dataDxfId="6263"/>
    <tableColumn id="10205" xr3:uid="{644B05D4-3229-48B5-AF4A-909C3EA2E703}" name="Column10195" dataDxfId="6262"/>
    <tableColumn id="10206" xr3:uid="{1AEF2B6C-5020-49B0-9FAA-24D94CE53E92}" name="Column10196" dataDxfId="6261"/>
    <tableColumn id="10207" xr3:uid="{415889E6-BCF4-43F4-B37E-FCBD9E0DF4B5}" name="Column10197" dataDxfId="6260"/>
    <tableColumn id="10208" xr3:uid="{98411100-78C2-4038-9749-DDDD49306CEC}" name="Column10198" dataDxfId="6259"/>
    <tableColumn id="10209" xr3:uid="{EFFED366-E1E3-44DF-947C-975756630CC5}" name="Column10199" dataDxfId="6258"/>
    <tableColumn id="10210" xr3:uid="{EFD4850A-ABAE-4A55-80C4-38B39DA62B8D}" name="Column10200" dataDxfId="6257"/>
    <tableColumn id="10211" xr3:uid="{976DC2B9-3EFB-43FF-ACD8-A39C919C15D0}" name="Column10201" dataDxfId="6256"/>
    <tableColumn id="10212" xr3:uid="{02011552-E840-45CD-BD91-347FD33EE508}" name="Column10202" dataDxfId="6255"/>
    <tableColumn id="10213" xr3:uid="{255AAB2E-001A-4FB1-AAE6-57497F2267BC}" name="Column10203" dataDxfId="6254"/>
    <tableColumn id="10214" xr3:uid="{9D292A50-C27B-4FFE-9084-B3973A985B94}" name="Column10204" dataDxfId="6253"/>
    <tableColumn id="10215" xr3:uid="{BCA9E8C3-835E-49F6-8001-624A0632F8FF}" name="Column10205" dataDxfId="6252"/>
    <tableColumn id="10216" xr3:uid="{03C66477-8C6B-4FDF-A246-AC34D6F62013}" name="Column10206" dataDxfId="6251"/>
    <tableColumn id="10217" xr3:uid="{88CF8CC9-1B9D-4E49-BF02-ED3B396847E7}" name="Column10207" dataDxfId="6250"/>
    <tableColumn id="10218" xr3:uid="{C4652E6C-FA25-4DB0-9086-E16D6DB5DA00}" name="Column10208" dataDxfId="6249"/>
    <tableColumn id="10219" xr3:uid="{F6821A0E-0781-43D6-BB7E-D6A5849C4779}" name="Column10209" dataDxfId="6248"/>
    <tableColumn id="10220" xr3:uid="{877B8BD5-EF3D-4602-AD1F-585BBB661DF2}" name="Column10210" dataDxfId="6247"/>
    <tableColumn id="10221" xr3:uid="{DA174764-D9F0-498B-9DB4-49F11334027C}" name="Column10211" dataDxfId="6246"/>
    <tableColumn id="10222" xr3:uid="{C8FB5F8D-6A68-49F5-B225-06A318BF9E7C}" name="Column10212" dataDxfId="6245"/>
    <tableColumn id="10223" xr3:uid="{EA6901F5-B356-4714-829D-785AB72EB9E8}" name="Column10213" dataDxfId="6244"/>
    <tableColumn id="10224" xr3:uid="{48B503B1-54CB-4085-BC5A-7B23D02B0CF6}" name="Column10214" dataDxfId="6243"/>
    <tableColumn id="10225" xr3:uid="{8E13A49E-064A-4916-8201-0F3A50D5CBED}" name="Column10215" dataDxfId="6242"/>
    <tableColumn id="10226" xr3:uid="{028049E5-776B-4748-B271-42E2898635F1}" name="Column10216" dataDxfId="6241"/>
    <tableColumn id="10227" xr3:uid="{0D586E4A-D9EA-4F83-849C-9A48854C0C91}" name="Column10217" dataDxfId="6240"/>
    <tableColumn id="10228" xr3:uid="{267619C3-4C21-4C2E-A6BE-E03F9DBB1D81}" name="Column10218" dataDxfId="6239"/>
    <tableColumn id="10229" xr3:uid="{8A1312E8-0406-47EE-AAC6-AC033F89D031}" name="Column10219" dataDxfId="6238"/>
    <tableColumn id="10230" xr3:uid="{2FE2C268-1DFE-4F13-90B8-201269704C55}" name="Column10220" dataDxfId="6237"/>
    <tableColumn id="10231" xr3:uid="{285ED3EC-F4D2-49BB-9F36-D026E5F0792D}" name="Column10221" dataDxfId="6236"/>
    <tableColumn id="10232" xr3:uid="{A5BB9251-7157-4302-A393-8FAB8045A4FA}" name="Column10222" dataDxfId="6235"/>
    <tableColumn id="10233" xr3:uid="{193DA5B9-B7D2-4936-95DA-F515D4FA710D}" name="Column10223" dataDxfId="6234"/>
    <tableColumn id="10234" xr3:uid="{AB9594B7-E88D-4C42-9839-60E57FA8C654}" name="Column10224" dataDxfId="6233"/>
    <tableColumn id="10235" xr3:uid="{A9B4474D-2C09-4145-B845-1A826F3E5F69}" name="Column10225" dataDxfId="6232"/>
    <tableColumn id="10236" xr3:uid="{D31362C8-B7AD-4E2B-BED2-6D23DD6399CB}" name="Column10226" dataDxfId="6231"/>
    <tableColumn id="10237" xr3:uid="{143A1405-362B-42DF-AAE8-AE349AFECF23}" name="Column10227" dataDxfId="6230"/>
    <tableColumn id="10238" xr3:uid="{EF905C7F-96A9-402F-9E6E-557BCF747E0E}" name="Column10228" dataDxfId="6229"/>
    <tableColumn id="10239" xr3:uid="{A223E65E-30A9-43AD-B41F-854952C31569}" name="Column10229" dataDxfId="6228"/>
    <tableColumn id="10240" xr3:uid="{EB4B3929-3F3F-40FB-8E85-D93D3B1F53A1}" name="Column10230" dataDxfId="6227"/>
    <tableColumn id="10241" xr3:uid="{7E489A0A-4182-4E7A-9141-A1A7DBCA71BA}" name="Column10231" dataDxfId="6226"/>
    <tableColumn id="10242" xr3:uid="{A0E91037-867D-4F93-944E-78AE0F37676B}" name="Column10232" dataDxfId="6225"/>
    <tableColumn id="10243" xr3:uid="{AEC29D79-E235-42F5-8394-728FE3F6FD69}" name="Column10233" dataDxfId="6224"/>
    <tableColumn id="10244" xr3:uid="{F25DD2BC-605F-498F-BE22-E653DC0773BD}" name="Column10234" dataDxfId="6223"/>
    <tableColumn id="10245" xr3:uid="{5F6B95C9-0364-4940-A154-9DA47DCB7FA8}" name="Column10235" dataDxfId="6222"/>
    <tableColumn id="10246" xr3:uid="{DD235416-9699-47C9-B995-E87A8CCE6D8F}" name="Column10236" dataDxfId="6221"/>
    <tableColumn id="10247" xr3:uid="{6FBE33E0-91D1-4AC3-A0D7-4BF4F185B2CF}" name="Column10237" dataDxfId="6220"/>
    <tableColumn id="10248" xr3:uid="{D432C2B0-EBC1-4A56-867C-CA34B49D99DE}" name="Column10238" dataDxfId="6219"/>
    <tableColumn id="10249" xr3:uid="{1E87ABD0-3827-4FED-BBE7-8745665DAEAB}" name="Column10239" dataDxfId="6218"/>
    <tableColumn id="10250" xr3:uid="{2A52BD46-9CE3-4AD5-B07C-5372B57D2467}" name="Column10240" dataDxfId="6217"/>
    <tableColumn id="10251" xr3:uid="{D07FED8E-9EF9-4287-905B-51F301356325}" name="Column10241" dataDxfId="6216"/>
    <tableColumn id="10252" xr3:uid="{FDC9A7FF-AC7B-45D4-8F00-CCD068BD6981}" name="Column10242" dataDxfId="6215"/>
    <tableColumn id="10253" xr3:uid="{C954425F-80F9-4BE5-A724-4FB8DEEBCC37}" name="Column10243" dataDxfId="6214"/>
    <tableColumn id="10254" xr3:uid="{80C9219E-394B-49D4-BE54-D6FD95C67038}" name="Column10244" dataDxfId="6213"/>
    <tableColumn id="10255" xr3:uid="{56E6708B-B945-4C0E-8E32-C12DE2361F39}" name="Column10245" dataDxfId="6212"/>
    <tableColumn id="10256" xr3:uid="{B7507BC5-8086-4A6C-9F90-28577DB6ED4D}" name="Column10246" dataDxfId="6211"/>
    <tableColumn id="10257" xr3:uid="{3850A827-2A39-4563-A86A-C41D94A1A3C8}" name="Column10247" dataDxfId="6210"/>
    <tableColumn id="10258" xr3:uid="{99908400-8C3D-42C3-9BA9-3A67F5D48C6A}" name="Column10248" dataDxfId="6209"/>
    <tableColumn id="10259" xr3:uid="{72A19E81-2C35-41ED-9C36-40F7C5EE0795}" name="Column10249" dataDxfId="6208"/>
    <tableColumn id="10260" xr3:uid="{85D176F1-4BA8-47B4-BAF1-8ACB91FBBC7F}" name="Column10250" dataDxfId="6207"/>
    <tableColumn id="10261" xr3:uid="{0EFBB201-CFA2-4162-8381-7804B1DE0BFE}" name="Column10251" dataDxfId="6206"/>
    <tableColumn id="10262" xr3:uid="{B9ECEA6E-3A07-431D-B186-3B0DCE265F4E}" name="Column10252" dataDxfId="6205"/>
    <tableColumn id="10263" xr3:uid="{D3DC86EF-646D-43BE-A7C9-6FA206E8AE1F}" name="Column10253" dataDxfId="6204"/>
    <tableColumn id="10264" xr3:uid="{4E1D13A2-D935-4AE7-B71A-87F407D5DC64}" name="Column10254" dataDxfId="6203"/>
    <tableColumn id="10265" xr3:uid="{9FA74E17-64F3-4D85-91B2-650F3EFBAB63}" name="Column10255" dataDxfId="6202"/>
    <tableColumn id="10266" xr3:uid="{CDA14180-A23F-4686-9F51-9275158E067E}" name="Column10256" dataDxfId="6201"/>
    <tableColumn id="10267" xr3:uid="{01662C17-38D0-46BF-AF68-0113EC3DDA50}" name="Column10257" dataDxfId="6200"/>
    <tableColumn id="10268" xr3:uid="{6A4C5DFD-E50D-4319-AFDA-FCF5DA7C19E2}" name="Column10258" dataDxfId="6199"/>
    <tableColumn id="10269" xr3:uid="{A8B1900D-A03F-4E38-8C88-73CD56187A4A}" name="Column10259" dataDxfId="6198"/>
    <tableColumn id="10270" xr3:uid="{93786FF8-1D0D-460C-941D-B15054869275}" name="Column10260" dataDxfId="6197"/>
    <tableColumn id="10271" xr3:uid="{62BE6EC2-71DE-49C4-BE36-86353D7938C7}" name="Column10261" dataDxfId="6196"/>
    <tableColumn id="10272" xr3:uid="{25CE8924-CA48-478E-BED8-AD66DBCEF44E}" name="Column10262" dataDxfId="6195"/>
    <tableColumn id="10273" xr3:uid="{D8050FCC-40E4-466F-BBB8-38A220EE9497}" name="Column10263" dataDxfId="6194"/>
    <tableColumn id="10274" xr3:uid="{256CA3A6-EBBF-46DC-98C8-FA6C05BFF5B7}" name="Column10264" dataDxfId="6193"/>
    <tableColumn id="10275" xr3:uid="{C2FB56E4-15AC-4A39-B180-C5BDB9F3E7AC}" name="Column10265" dataDxfId="6192"/>
    <tableColumn id="10276" xr3:uid="{B55D4A7E-2E4E-4FE4-80AA-0A975D918500}" name="Column10266" dataDxfId="6191"/>
    <tableColumn id="10277" xr3:uid="{A8DA6222-B938-4CBE-951A-390A3A10CFD9}" name="Column10267" dataDxfId="6190"/>
    <tableColumn id="10278" xr3:uid="{12994358-C920-44F6-AD73-9654D3ADD848}" name="Column10268" dataDxfId="6189"/>
    <tableColumn id="10279" xr3:uid="{C753A967-52CF-4E41-B751-BADFF318E8F9}" name="Column10269" dataDxfId="6188"/>
    <tableColumn id="10280" xr3:uid="{B051738E-8268-40D6-BC72-4424D3FB7549}" name="Column10270" dataDxfId="6187"/>
    <tableColumn id="10281" xr3:uid="{55AD6740-54D2-4397-830A-58559280E815}" name="Column10271" dataDxfId="6186"/>
    <tableColumn id="10282" xr3:uid="{0B6C5B0D-EFC5-4B8C-8BAD-72344469AFCB}" name="Column10272" dataDxfId="6185"/>
    <tableColumn id="10283" xr3:uid="{A1EACE44-558C-4598-B6FD-CCA918DD8386}" name="Column10273" dataDxfId="6184"/>
    <tableColumn id="10284" xr3:uid="{C44CFFC9-525F-4531-A8FF-560801500C68}" name="Column10274" dataDxfId="6183"/>
    <tableColumn id="10285" xr3:uid="{3EDC0282-3D8E-4832-AB4B-79A499996086}" name="Column10275" dataDxfId="6182"/>
    <tableColumn id="10286" xr3:uid="{4EDD3249-76A6-4D25-8B53-B9E3C228C6DE}" name="Column10276" dataDxfId="6181"/>
    <tableColumn id="10287" xr3:uid="{8F9A6371-F193-47F8-8819-440F0E02B545}" name="Column10277" dataDxfId="6180"/>
    <tableColumn id="10288" xr3:uid="{E3844100-E388-44BD-96EC-0E5DAE6B132D}" name="Column10278" dataDxfId="6179"/>
    <tableColumn id="10289" xr3:uid="{B8F4C15B-6567-48C9-949A-9464A62E8209}" name="Column10279" dataDxfId="6178"/>
    <tableColumn id="10290" xr3:uid="{EDE38DB8-93FD-4CE1-B133-D821EA8EDBF7}" name="Column10280" dataDxfId="6177"/>
    <tableColumn id="10291" xr3:uid="{F75132AD-CDB3-4820-BE12-476789D6AFB7}" name="Column10281" dataDxfId="6176"/>
    <tableColumn id="10292" xr3:uid="{6B1FC607-E7AE-4107-8382-0467436C2FB3}" name="Column10282" dataDxfId="6175"/>
    <tableColumn id="10293" xr3:uid="{3C4C3AAF-D0BA-4881-965F-4C5580EC8385}" name="Column10283" dataDxfId="6174"/>
    <tableColumn id="10294" xr3:uid="{ABE76E00-424D-470A-B80D-1978F305783D}" name="Column10284" dataDxfId="6173"/>
    <tableColumn id="10295" xr3:uid="{D39D33F9-D8B9-42C9-BCF3-4EFFD19C5A27}" name="Column10285" dataDxfId="6172"/>
    <tableColumn id="10296" xr3:uid="{04815567-0CF6-4AE3-A611-CCEB121C12F8}" name="Column10286" dataDxfId="6171"/>
    <tableColumn id="10297" xr3:uid="{2722A65C-8354-4822-87B0-8C365DA2EDEE}" name="Column10287" dataDxfId="6170"/>
    <tableColumn id="10298" xr3:uid="{890B5699-17CC-4054-BF52-338E559FA598}" name="Column10288" dataDxfId="6169"/>
    <tableColumn id="10299" xr3:uid="{B83215D5-41B4-44D0-8B3F-724DB23D64A2}" name="Column10289" dataDxfId="6168"/>
    <tableColumn id="10300" xr3:uid="{DF309E4E-4DA6-44F2-A2A0-0A173B1A2E5E}" name="Column10290" dataDxfId="6167"/>
    <tableColumn id="10301" xr3:uid="{5DFE27C8-2B79-4C7C-B1EF-B4EE63CA0332}" name="Column10291" dataDxfId="6166"/>
    <tableColumn id="10302" xr3:uid="{23E5C05E-34AC-466F-A12F-F6CB33FCCF1C}" name="Column10292" dataDxfId="6165"/>
    <tableColumn id="10303" xr3:uid="{8C3975D5-5FF7-4D13-8EF6-071F8B8802D5}" name="Column10293" dataDxfId="6164"/>
    <tableColumn id="10304" xr3:uid="{C207A5C0-B295-4F75-848C-969514DC5FEB}" name="Column10294" dataDxfId="6163"/>
    <tableColumn id="10305" xr3:uid="{FAB18A6E-5AD3-4E75-9590-2B06FF2EE907}" name="Column10295" dataDxfId="6162"/>
    <tableColumn id="10306" xr3:uid="{133BF95A-F160-4348-BF9A-F6A5A1DF3374}" name="Column10296" dataDxfId="6161"/>
    <tableColumn id="10307" xr3:uid="{01666BF2-E5BB-41BC-9D88-06B1BEDCBEB2}" name="Column10297" dataDxfId="6160"/>
    <tableColumn id="10308" xr3:uid="{4754E336-F73F-47B4-8DF2-DEF212787CCD}" name="Column10298" dataDxfId="6159"/>
    <tableColumn id="10309" xr3:uid="{0CA0D4AC-414C-4E10-8F72-8165E2B13A81}" name="Column10299" dataDxfId="6158"/>
    <tableColumn id="10310" xr3:uid="{3DA7A19E-0C67-4300-8027-D124FFA632FC}" name="Column10300" dataDxfId="6157"/>
    <tableColumn id="10311" xr3:uid="{6A636A4D-CABD-49A7-9227-0E051BBC3F17}" name="Column10301" dataDxfId="6156"/>
    <tableColumn id="10312" xr3:uid="{416B5BA2-4D40-4EEC-965E-FBD09B734666}" name="Column10302" dataDxfId="6155"/>
    <tableColumn id="10313" xr3:uid="{D8EE39D2-1E53-4EA5-B994-48A6C50C57D1}" name="Column10303" dataDxfId="6154"/>
    <tableColumn id="10314" xr3:uid="{9D2FE197-9DE9-403E-87BF-FBDF727FE2D2}" name="Column10304" dataDxfId="6153"/>
    <tableColumn id="10315" xr3:uid="{BA902B7F-7C32-45AA-8617-BFC40FEE6866}" name="Column10305" dataDxfId="6152"/>
    <tableColumn id="10316" xr3:uid="{D78B2CF9-FDC6-4AA4-AC3C-4886B1F0EF56}" name="Column10306" dataDxfId="6151"/>
    <tableColumn id="10317" xr3:uid="{2DC3C3CD-3E98-4CF6-A574-F576328D3D4F}" name="Column10307" dataDxfId="6150"/>
    <tableColumn id="10318" xr3:uid="{14BAAD5D-2222-4566-9C7C-0910EA02CB3A}" name="Column10308" dataDxfId="6149"/>
    <tableColumn id="10319" xr3:uid="{7A837424-8622-4BA4-802C-C2BCB3D80375}" name="Column10309" dataDxfId="6148"/>
    <tableColumn id="10320" xr3:uid="{F997854F-0948-43D5-9900-DE85ABB99DF4}" name="Column10310" dataDxfId="6147"/>
    <tableColumn id="10321" xr3:uid="{65EC10DF-7CA0-4037-9B89-D45E0ECA561C}" name="Column10311" dataDxfId="6146"/>
    <tableColumn id="10322" xr3:uid="{725174E9-6717-4C47-8059-503D0018B721}" name="Column10312" dataDxfId="6145"/>
    <tableColumn id="10323" xr3:uid="{9EBAB73C-5EBD-47BC-AF7F-D7F60815F912}" name="Column10313" dataDxfId="6144"/>
    <tableColumn id="10324" xr3:uid="{32A3B6D3-FD23-465B-B699-A602438267ED}" name="Column10314" dataDxfId="6143"/>
    <tableColumn id="10325" xr3:uid="{F25400F5-2A29-4DD7-9708-D7FF3246B174}" name="Column10315" dataDxfId="6142"/>
    <tableColumn id="10326" xr3:uid="{D21363FF-425E-4D5C-A494-C98DA3568487}" name="Column10316" dataDxfId="6141"/>
    <tableColumn id="10327" xr3:uid="{104DCD86-F260-4AFF-8B0C-8F0E2EB85172}" name="Column10317" dataDxfId="6140"/>
    <tableColumn id="10328" xr3:uid="{A816EA2B-5135-4452-9D8A-18FB7590B04B}" name="Column10318" dataDxfId="6139"/>
    <tableColumn id="10329" xr3:uid="{293FB5D7-291B-47FD-A671-476BDADDF721}" name="Column10319" dataDxfId="6138"/>
    <tableColumn id="10330" xr3:uid="{31F11D75-143C-49A2-A78C-760EDD7ABDA2}" name="Column10320" dataDxfId="6137"/>
    <tableColumn id="10331" xr3:uid="{70AD7D91-2745-4E81-A4B7-7D088076957A}" name="Column10321" dataDxfId="6136"/>
    <tableColumn id="10332" xr3:uid="{23FFA781-5FAD-45BD-A1E4-2B5530431398}" name="Column10322" dataDxfId="6135"/>
    <tableColumn id="10333" xr3:uid="{4DEF48B7-86E5-43B1-8B09-B01F21815B1B}" name="Column10323" dataDxfId="6134"/>
    <tableColumn id="10334" xr3:uid="{3FF29119-359F-42B2-941E-102F8027FF28}" name="Column10324" dataDxfId="6133"/>
    <tableColumn id="10335" xr3:uid="{A9F91027-6FE4-494C-B7D0-154B3B621E07}" name="Column10325" dataDxfId="6132"/>
    <tableColumn id="10336" xr3:uid="{CC6C86A5-47AE-4CDB-9098-6D51D4F493C4}" name="Column10326" dataDxfId="6131"/>
    <tableColumn id="10337" xr3:uid="{25943EE3-45EA-4568-A88F-62EC2AC4845E}" name="Column10327" dataDxfId="6130"/>
    <tableColumn id="10338" xr3:uid="{49388043-A3EA-43D1-85EF-64AB44DCC653}" name="Column10328" dataDxfId="6129"/>
    <tableColumn id="10339" xr3:uid="{F7F71B1F-01DA-4691-8741-6EE05E3EDFFB}" name="Column10329" dataDxfId="6128"/>
    <tableColumn id="10340" xr3:uid="{B955B2FB-36F0-4455-A748-82C2CFE6D881}" name="Column10330" dataDxfId="6127"/>
    <tableColumn id="10341" xr3:uid="{80928989-40D1-40D6-AAF6-6A3EF446B1A9}" name="Column10331" dataDxfId="6126"/>
    <tableColumn id="10342" xr3:uid="{1C96E303-99EF-441F-AD7E-6A63195E0F52}" name="Column10332" dataDxfId="6125"/>
    <tableColumn id="10343" xr3:uid="{F367F070-8C3D-4794-B3B7-F0E24718EA45}" name="Column10333" dataDxfId="6124"/>
    <tableColumn id="10344" xr3:uid="{1ADDB31F-C9F4-4E0E-A35C-A8B1DB4A381E}" name="Column10334" dataDxfId="6123"/>
    <tableColumn id="10345" xr3:uid="{94D037FB-859F-4A0E-A094-A4D4BA55B138}" name="Column10335" dataDxfId="6122"/>
    <tableColumn id="10346" xr3:uid="{A7C64CEF-152C-4F56-93DD-A7C716ACA49E}" name="Column10336" dataDxfId="6121"/>
    <tableColumn id="10347" xr3:uid="{CB31F9A7-6D2B-4860-B49C-18A5B1D14262}" name="Column10337" dataDxfId="6120"/>
    <tableColumn id="10348" xr3:uid="{62E613F7-367C-45F7-AADA-A6BCA7D1CA2D}" name="Column10338" dataDxfId="6119"/>
    <tableColumn id="10349" xr3:uid="{80DB0F28-1AA0-437C-97E7-26381DA796E9}" name="Column10339" dataDxfId="6118"/>
    <tableColumn id="10350" xr3:uid="{8987F5BD-443A-4E67-8C9E-A2FA810E2D7C}" name="Column10340" dataDxfId="6117"/>
    <tableColumn id="10351" xr3:uid="{6BC2D5F5-88D5-42C6-A8DF-C6A09A09A2E7}" name="Column10341" dataDxfId="6116"/>
    <tableColumn id="10352" xr3:uid="{5B022C26-2EB8-4D7F-9F91-0B29E84A2992}" name="Column10342" dataDxfId="6115"/>
    <tableColumn id="10353" xr3:uid="{3A2D99AE-A39F-4E2F-91FB-163DEA80F49D}" name="Column10343" dataDxfId="6114"/>
    <tableColumn id="10354" xr3:uid="{2C957745-6DD2-4562-A49D-1163F6952092}" name="Column10344" dataDxfId="6113"/>
    <tableColumn id="10355" xr3:uid="{232D4EF5-6E4A-48CE-B15E-1B5961AD7BED}" name="Column10345" dataDxfId="6112"/>
    <tableColumn id="10356" xr3:uid="{F2BC8363-4A3A-4446-988D-AF1DE2859CB9}" name="Column10346" dataDxfId="6111"/>
    <tableColumn id="10357" xr3:uid="{DB49ED29-B0EF-4786-9765-651E5A4A22AC}" name="Column10347" dataDxfId="6110"/>
    <tableColumn id="10358" xr3:uid="{68016DBC-D22C-4C62-8C26-66D473AC043D}" name="Column10348" dataDxfId="6109"/>
    <tableColumn id="10359" xr3:uid="{6D9840C0-CCD8-4A54-A236-9B1A9BAC21F5}" name="Column10349" dataDxfId="6108"/>
    <tableColumn id="10360" xr3:uid="{E1870FA3-E3C6-45EE-9F64-36F14D7DAC65}" name="Column10350" dataDxfId="6107"/>
    <tableColumn id="10361" xr3:uid="{E90C9B60-8089-446C-850F-1A5033B3677B}" name="Column10351" dataDxfId="6106"/>
    <tableColumn id="10362" xr3:uid="{936134DB-5F24-4591-963C-C2C7A7A8A55C}" name="Column10352" dataDxfId="6105"/>
    <tableColumn id="10363" xr3:uid="{7601107F-9AB7-46C9-A89A-612AF8EF666B}" name="Column10353" dataDxfId="6104"/>
    <tableColumn id="10364" xr3:uid="{22D4C5BC-B745-482D-BF85-8D617EDCC083}" name="Column10354" dataDxfId="6103"/>
    <tableColumn id="10365" xr3:uid="{C347F9EE-07F9-4149-8458-DE86FE26FC06}" name="Column10355" dataDxfId="6102"/>
    <tableColumn id="10366" xr3:uid="{BD3E1ED5-BC81-4FD5-A049-9EF6CACA6C76}" name="Column10356" dataDxfId="6101"/>
    <tableColumn id="10367" xr3:uid="{222ACC59-D8BA-4017-BE13-A2231ADA346E}" name="Column10357" dataDxfId="6100"/>
    <tableColumn id="10368" xr3:uid="{564A4ACA-DDD8-4A14-8AF1-E2DFA912AC7A}" name="Column10358" dataDxfId="6099"/>
    <tableColumn id="10369" xr3:uid="{D4CC3791-A0EF-490A-88A7-2D63666978C3}" name="Column10359" dataDxfId="6098"/>
    <tableColumn id="10370" xr3:uid="{5BC13782-7731-4888-B41F-F306EF04A076}" name="Column10360" dataDxfId="6097"/>
    <tableColumn id="10371" xr3:uid="{5897211B-DE23-4FBC-8A2A-97757AE99089}" name="Column10361" dataDxfId="6096"/>
    <tableColumn id="10372" xr3:uid="{6C80BB12-86C8-44FE-AD56-053F75B392B8}" name="Column10362" dataDxfId="6095"/>
    <tableColumn id="10373" xr3:uid="{44544E45-2204-4E8D-B717-F6DF8387A2AC}" name="Column10363" dataDxfId="6094"/>
    <tableColumn id="10374" xr3:uid="{D8D52083-E184-41F5-975C-1A5BC540A3DB}" name="Column10364" dataDxfId="6093"/>
    <tableColumn id="10375" xr3:uid="{0569A6CA-15E6-4159-80F7-9F58F241563A}" name="Column10365" dataDxfId="6092"/>
    <tableColumn id="10376" xr3:uid="{8EDECEBF-753E-4675-89A9-BA601F1D4299}" name="Column10366" dataDxfId="6091"/>
    <tableColumn id="10377" xr3:uid="{16FBB061-BB1B-4631-BB68-2696BA3E73CB}" name="Column10367" dataDxfId="6090"/>
    <tableColumn id="10378" xr3:uid="{9E9EC1C5-D397-4166-8C4F-48CC6FB9CAF5}" name="Column10368" dataDxfId="6089"/>
    <tableColumn id="10379" xr3:uid="{716FC9C8-38B6-4EED-A28C-A0F4C1FC9CBF}" name="Column10369" dataDxfId="6088"/>
    <tableColumn id="10380" xr3:uid="{61D646FB-347D-4B05-8010-706507A3BB86}" name="Column10370" dataDxfId="6087"/>
    <tableColumn id="10381" xr3:uid="{1995452F-C957-47E6-B2B5-B4CC7D6B682E}" name="Column10371" dataDxfId="6086"/>
    <tableColumn id="10382" xr3:uid="{C34262E4-B84D-46BA-98D1-535EFF6B3215}" name="Column10372" dataDxfId="6085"/>
    <tableColumn id="10383" xr3:uid="{2ABD4879-3DAA-4E41-A7FC-484050FAFDC7}" name="Column10373" dataDxfId="6084"/>
    <tableColumn id="10384" xr3:uid="{5F46AE7E-EAEC-4CFD-8F5B-5C1CC0A396CF}" name="Column10374" dataDxfId="6083"/>
    <tableColumn id="10385" xr3:uid="{E0E8F09E-00E6-4165-80E0-A97110E17085}" name="Column10375" dataDxfId="6082"/>
    <tableColumn id="10386" xr3:uid="{47355D10-6C13-44D2-A19F-4417FC8FD1A4}" name="Column10376" dataDxfId="6081"/>
    <tableColumn id="10387" xr3:uid="{E682ADD8-E989-47D1-BF66-995DFF20D9CA}" name="Column10377" dataDxfId="6080"/>
    <tableColumn id="10388" xr3:uid="{6001339E-2F92-4990-BC86-4DAD4F36BF31}" name="Column10378" dataDxfId="6079"/>
    <tableColumn id="10389" xr3:uid="{2F2C4C7B-E641-49E5-A64F-E96E69805F9A}" name="Column10379" dataDxfId="6078"/>
    <tableColumn id="10390" xr3:uid="{E408E123-FA9C-4E76-BE57-2756BF6404E2}" name="Column10380" dataDxfId="6077"/>
    <tableColumn id="10391" xr3:uid="{B1DAAB5F-1551-4522-9600-EDCBB2508271}" name="Column10381" dataDxfId="6076"/>
    <tableColumn id="10392" xr3:uid="{98F2DDC1-7CE3-4834-B10B-A459D833A346}" name="Column10382" dataDxfId="6075"/>
    <tableColumn id="10393" xr3:uid="{AFDADA2F-A1A6-4EAA-B12F-CADA291174CA}" name="Column10383" dataDxfId="6074"/>
    <tableColumn id="10394" xr3:uid="{0377BB8F-B9A4-41AF-A8C0-2F7626A39EB6}" name="Column10384" dataDxfId="6073"/>
    <tableColumn id="10395" xr3:uid="{845A87AF-71F4-439A-8B0B-E1F6DB1CE17A}" name="Column10385" dataDxfId="6072"/>
    <tableColumn id="10396" xr3:uid="{10AD1875-9BBE-425C-94B1-FB29E768F4EE}" name="Column10386" dataDxfId="6071"/>
    <tableColumn id="10397" xr3:uid="{3F82A2E4-237C-41D2-9D60-137472A1C798}" name="Column10387" dataDxfId="6070"/>
    <tableColumn id="10398" xr3:uid="{13684A80-E38A-44FF-8D64-33764356087B}" name="Column10388" dataDxfId="6069"/>
    <tableColumn id="10399" xr3:uid="{B1DABF67-DE1B-41D6-AD71-FC7999CB6B59}" name="Column10389" dataDxfId="6068"/>
    <tableColumn id="10400" xr3:uid="{3C7315B8-C522-42B2-896C-4363B0CACFF6}" name="Column10390" dataDxfId="6067"/>
    <tableColumn id="10401" xr3:uid="{678CDD0A-D556-45E6-9EFC-4893BAD7A442}" name="Column10391" dataDxfId="6066"/>
    <tableColumn id="10402" xr3:uid="{C70B5105-2104-42B6-A4AC-97CEA8524768}" name="Column10392" dataDxfId="6065"/>
    <tableColumn id="10403" xr3:uid="{5EF850E2-74A5-4098-B02D-1BAC9B6E10D6}" name="Column10393" dataDxfId="6064"/>
    <tableColumn id="10404" xr3:uid="{D90C60C7-DB1C-4821-9789-4C6749E95093}" name="Column10394" dataDxfId="6063"/>
    <tableColumn id="10405" xr3:uid="{1584637A-335E-447D-8DAB-7C07E54A56F0}" name="Column10395" dataDxfId="6062"/>
    <tableColumn id="10406" xr3:uid="{C74E7803-9109-4435-AFD3-E4C066E25196}" name="Column10396" dataDxfId="6061"/>
    <tableColumn id="10407" xr3:uid="{F6E067A9-AD6F-4F37-9BE3-B988F6C0A840}" name="Column10397" dataDxfId="6060"/>
    <tableColumn id="10408" xr3:uid="{6DE767ED-5287-44EC-9E1A-AD6719916D58}" name="Column10398" dataDxfId="6059"/>
    <tableColumn id="10409" xr3:uid="{D6527A99-5BD8-4A55-9751-C47CB8C3CFC8}" name="Column10399" dataDxfId="6058"/>
    <tableColumn id="10410" xr3:uid="{42089AF7-4994-4F94-8A19-24E4E2C989E1}" name="Column10400" dataDxfId="6057"/>
    <tableColumn id="10411" xr3:uid="{878F47DC-7D33-4351-920E-F98FB46DD31A}" name="Column10401" dataDxfId="6056"/>
    <tableColumn id="10412" xr3:uid="{FBBC1196-7CE1-419A-BEF2-0BE5F2D6A676}" name="Column10402" dataDxfId="6055"/>
    <tableColumn id="10413" xr3:uid="{5FEBE752-D566-40CA-A8BF-7872EEB7141A}" name="Column10403" dataDxfId="6054"/>
    <tableColumn id="10414" xr3:uid="{408A47CC-32FD-4A2E-A0C7-05B7865A8ADC}" name="Column10404" dataDxfId="6053"/>
    <tableColumn id="10415" xr3:uid="{DA28F6A1-445F-4F1E-8764-0A901C141665}" name="Column10405" dataDxfId="6052"/>
    <tableColumn id="10416" xr3:uid="{0BAC2EAA-0C91-4A7D-AB3C-91D30910330D}" name="Column10406" dataDxfId="6051"/>
    <tableColumn id="10417" xr3:uid="{26CF50DD-A25F-4545-B416-78BB532CDC3C}" name="Column10407" dataDxfId="6050"/>
    <tableColumn id="10418" xr3:uid="{8BC25EB6-0EB6-460F-A1A9-765C8296704F}" name="Column10408" dataDxfId="6049"/>
    <tableColumn id="10419" xr3:uid="{1936EE75-EFAA-4423-82FF-5B113FA23D7A}" name="Column10409" dataDxfId="6048"/>
    <tableColumn id="10420" xr3:uid="{35703C48-13C3-4916-B128-6E4BD42269C6}" name="Column10410" dataDxfId="6047"/>
    <tableColumn id="10421" xr3:uid="{47275456-8FB8-4411-AEC1-27743855343E}" name="Column10411" dataDxfId="6046"/>
    <tableColumn id="10422" xr3:uid="{6B0FB43E-3736-4062-BFA8-C9146DE7FF9D}" name="Column10412" dataDxfId="6045"/>
    <tableColumn id="10423" xr3:uid="{AB153F61-F4C8-418B-AE1C-678CE457AD60}" name="Column10413" dataDxfId="6044"/>
    <tableColumn id="10424" xr3:uid="{CA6F69D0-515E-4FD4-97E8-0F359B249BF8}" name="Column10414" dataDxfId="6043"/>
    <tableColumn id="10425" xr3:uid="{C35E5A05-8927-4F7C-82CA-F95925EBFA48}" name="Column10415" dataDxfId="6042"/>
    <tableColumn id="10426" xr3:uid="{CD9C4113-5BB7-4A90-AD73-476A0DB08619}" name="Column10416" dataDxfId="6041"/>
    <tableColumn id="10427" xr3:uid="{8FC781B0-2007-4CB2-8587-C3E23CB6344C}" name="Column10417" dataDxfId="6040"/>
    <tableColumn id="10428" xr3:uid="{317E5C96-2A19-496F-B01C-38CEE7CB7C95}" name="Column10418" dataDxfId="6039"/>
    <tableColumn id="10429" xr3:uid="{B8D236BA-7A55-486B-8300-5F6C14F3EDEF}" name="Column10419" dataDxfId="6038"/>
    <tableColumn id="10430" xr3:uid="{BC4AB0ED-24A0-4C8C-ABFB-563599F0B510}" name="Column10420" dataDxfId="6037"/>
    <tableColumn id="10431" xr3:uid="{1019F00F-5458-40E0-BC6B-786CD9C7C2D7}" name="Column10421" dataDxfId="6036"/>
    <tableColumn id="10432" xr3:uid="{5E16D7C8-612C-422E-8A6A-8E2E68003DC1}" name="Column10422" dataDxfId="6035"/>
    <tableColumn id="10433" xr3:uid="{CF614FFE-2A0F-4452-A03C-1D221194A9F4}" name="Column10423" dataDxfId="6034"/>
    <tableColumn id="10434" xr3:uid="{17ABF4B9-76EF-46CA-AFA5-3170BA3ABF7F}" name="Column10424" dataDxfId="6033"/>
    <tableColumn id="10435" xr3:uid="{E7C71767-0725-4BBD-8270-934AFEEFA5AE}" name="Column10425" dataDxfId="6032"/>
    <tableColumn id="10436" xr3:uid="{763BDD89-0637-4225-94AB-6403E240AAF1}" name="Column10426" dataDxfId="6031"/>
    <tableColumn id="10437" xr3:uid="{9ACCC10F-F193-4B14-93D9-47A1AFBDBF73}" name="Column10427" dataDxfId="6030"/>
    <tableColumn id="10438" xr3:uid="{C354F891-5872-4C1C-9D9A-398A712117E3}" name="Column10428" dataDxfId="6029"/>
    <tableColumn id="10439" xr3:uid="{FDE0E253-7B17-40B1-92D4-0EC3B64C4602}" name="Column10429" dataDxfId="6028"/>
    <tableColumn id="10440" xr3:uid="{A271DA5D-03C8-478E-A3DB-F6F36E2840DB}" name="Column10430" dataDxfId="6027"/>
    <tableColumn id="10441" xr3:uid="{CCEE30A9-89BD-4B95-B85E-FFA92569525B}" name="Column10431" dataDxfId="6026"/>
    <tableColumn id="10442" xr3:uid="{BF6E2981-51D0-4A7C-99C5-68AC08969BB4}" name="Column10432" dataDxfId="6025"/>
    <tableColumn id="10443" xr3:uid="{0121AB32-E447-4678-9E41-5D2D22997C4D}" name="Column10433" dataDxfId="6024"/>
    <tableColumn id="10444" xr3:uid="{70CE82FA-8F69-4660-AFCA-0DD6CF691D6F}" name="Column10434" dataDxfId="6023"/>
    <tableColumn id="10445" xr3:uid="{B03490D2-6958-49FC-AEBA-C6D4749AA967}" name="Column10435" dataDxfId="6022"/>
    <tableColumn id="10446" xr3:uid="{1105A11F-0D11-4458-9A13-F5DCC728B01F}" name="Column10436" dataDxfId="6021"/>
    <tableColumn id="10447" xr3:uid="{DD53348C-56CE-491C-9CCC-43837715CE92}" name="Column10437" dataDxfId="6020"/>
    <tableColumn id="10448" xr3:uid="{8DD108A8-10A5-4E4F-9D89-C3C8C154CAE2}" name="Column10438" dataDxfId="6019"/>
    <tableColumn id="10449" xr3:uid="{0213A7CF-82A2-4C80-A26E-DDB7F8C8A2A1}" name="Column10439" dataDxfId="6018"/>
    <tableColumn id="10450" xr3:uid="{FAF9642C-4850-4B11-9B0E-12B4A61D9B94}" name="Column10440" dataDxfId="6017"/>
    <tableColumn id="10451" xr3:uid="{E81F1966-B515-470B-822D-DDD9004220E0}" name="Column10441" dataDxfId="6016"/>
    <tableColumn id="10452" xr3:uid="{4175DACB-918E-49FD-9DBF-A9D7EBC71F14}" name="Column10442" dataDxfId="6015"/>
    <tableColumn id="10453" xr3:uid="{C2B9B032-C42B-48FE-AB11-5B92E4E346EA}" name="Column10443" dataDxfId="6014"/>
    <tableColumn id="10454" xr3:uid="{36EBEB62-AB80-4684-8D60-8AC868F79CDD}" name="Column10444" dataDxfId="6013"/>
    <tableColumn id="10455" xr3:uid="{B06188F2-EC80-4A18-8808-FB37A9D1E351}" name="Column10445" dataDxfId="6012"/>
    <tableColumn id="10456" xr3:uid="{E2AE2112-0A21-473C-B123-EFCACA195F72}" name="Column10446" dataDxfId="6011"/>
    <tableColumn id="10457" xr3:uid="{8D059E95-0EAD-4D22-B400-8B004B530EE1}" name="Column10447" dataDxfId="6010"/>
    <tableColumn id="10458" xr3:uid="{65D78347-DCE2-43EE-B3FA-CE1A3F7E50AE}" name="Column10448" dataDxfId="6009"/>
    <tableColumn id="10459" xr3:uid="{3D681502-D011-4B33-AE39-84379641ED8C}" name="Column10449" dataDxfId="6008"/>
    <tableColumn id="10460" xr3:uid="{61544E7B-5722-489E-9BB4-92E58F5DDADB}" name="Column10450" dataDxfId="6007"/>
    <tableColumn id="10461" xr3:uid="{7A9FC210-62D4-4851-BC16-EBD120FBC6A8}" name="Column10451" dataDxfId="6006"/>
    <tableColumn id="10462" xr3:uid="{05486FC2-3695-484B-8372-5096B94B0412}" name="Column10452" dataDxfId="6005"/>
    <tableColumn id="10463" xr3:uid="{0FD30104-4C40-4E1B-9EE8-B848FA694BA8}" name="Column10453" dataDxfId="6004"/>
    <tableColumn id="10464" xr3:uid="{DF962981-F1C8-45C5-AE52-B4BC16AC8737}" name="Column10454" dataDxfId="6003"/>
    <tableColumn id="10465" xr3:uid="{CB97D4C4-0F5F-42C3-8B54-D817313A7796}" name="Column10455" dataDxfId="6002"/>
    <tableColumn id="10466" xr3:uid="{84F1DF51-18FC-45FE-A4E2-B911EBF370E8}" name="Column10456" dataDxfId="6001"/>
    <tableColumn id="10467" xr3:uid="{55E98451-ED29-4690-B18C-29A483A4C1FB}" name="Column10457" dataDxfId="6000"/>
    <tableColumn id="10468" xr3:uid="{B8FC1333-C738-4D04-9F66-930C0024D46C}" name="Column10458" dataDxfId="5999"/>
    <tableColumn id="10469" xr3:uid="{02308B82-E35F-4979-9991-B92B047C01D3}" name="Column10459" dataDxfId="5998"/>
    <tableColumn id="10470" xr3:uid="{B386CC48-EC8B-4E47-A50C-D0B127AB379D}" name="Column10460" dataDxfId="5997"/>
    <tableColumn id="10471" xr3:uid="{ED13CE32-9E4E-49E3-AD81-E3EDC168B786}" name="Column10461" dataDxfId="5996"/>
    <tableColumn id="10472" xr3:uid="{CB00E906-2CBE-4CFA-A35D-DA0778C911A1}" name="Column10462" dataDxfId="5995"/>
    <tableColumn id="10473" xr3:uid="{C9C7348C-E85A-4BE3-981C-EC378653F8E6}" name="Column10463" dataDxfId="5994"/>
    <tableColumn id="10474" xr3:uid="{CA76C519-B468-412D-AF32-F32C4DC8FE9E}" name="Column10464" dataDxfId="5993"/>
    <tableColumn id="10475" xr3:uid="{EDFB1468-1DDF-413E-835A-E2B800CFDF92}" name="Column10465" dataDxfId="5992"/>
    <tableColumn id="10476" xr3:uid="{34D6C658-889A-4EA3-8480-9DCE6F0B5B76}" name="Column10466" dataDxfId="5991"/>
    <tableColumn id="10477" xr3:uid="{CE224D0E-0A17-43B8-9849-46E3B9FCD974}" name="Column10467" dataDxfId="5990"/>
    <tableColumn id="10478" xr3:uid="{F4B7D17F-CE22-487E-8203-B2066C26F831}" name="Column10468" dataDxfId="5989"/>
    <tableColumn id="10479" xr3:uid="{64EA46C4-4FA4-4688-A855-979413E9B4E6}" name="Column10469" dataDxfId="5988"/>
    <tableColumn id="10480" xr3:uid="{D620BBE8-3F07-423F-AF8F-80E1FEBD9271}" name="Column10470" dataDxfId="5987"/>
    <tableColumn id="10481" xr3:uid="{B68D7E48-DC99-4850-8537-A778B59C7FE3}" name="Column10471" dataDxfId="5986"/>
    <tableColumn id="10482" xr3:uid="{4FCA4E8D-BF83-4FB5-81F4-9FB1940EA7CA}" name="Column10472" dataDxfId="5985"/>
    <tableColumn id="10483" xr3:uid="{2DA64EE4-4CE4-4EFF-85A2-C90EBCCAB763}" name="Column10473" dataDxfId="5984"/>
    <tableColumn id="10484" xr3:uid="{CB994FEB-58ED-4ECD-BC0B-59B736FEBE28}" name="Column10474" dataDxfId="5983"/>
    <tableColumn id="10485" xr3:uid="{9249216F-ADC7-4F5D-A870-428525D2A29D}" name="Column10475" dataDxfId="5982"/>
    <tableColumn id="10486" xr3:uid="{51FDCFE3-8A6C-4DFF-854C-58509E508BF6}" name="Column10476" dataDxfId="5981"/>
    <tableColumn id="10487" xr3:uid="{8E704835-8507-433A-A968-B5DA14D22048}" name="Column10477" dataDxfId="5980"/>
    <tableColumn id="10488" xr3:uid="{A9B0A021-E25A-4613-94F5-0687CF4B66A8}" name="Column10478" dataDxfId="5979"/>
    <tableColumn id="10489" xr3:uid="{E5D38191-62DE-4771-8437-4827A55338E4}" name="Column10479" dataDxfId="5978"/>
    <tableColumn id="10490" xr3:uid="{012BA754-8733-468F-8DD1-13FD8E227651}" name="Column10480" dataDxfId="5977"/>
    <tableColumn id="10491" xr3:uid="{0D8910C8-A70D-4B3D-BC44-7CFB9DA89492}" name="Column10481" dataDxfId="5976"/>
    <tableColumn id="10492" xr3:uid="{DF8F2709-1392-4038-904D-3812CB90633C}" name="Column10482" dataDxfId="5975"/>
    <tableColumn id="10493" xr3:uid="{36777AF9-8644-4C1E-975D-03BA9305F295}" name="Column10483" dataDxfId="5974"/>
    <tableColumn id="10494" xr3:uid="{472B3268-2DC0-460B-B58E-F119C7E4AFA2}" name="Column10484" dataDxfId="5973"/>
    <tableColumn id="10495" xr3:uid="{EDBE400E-D902-4685-9128-C9622189D350}" name="Column10485" dataDxfId="5972"/>
    <tableColumn id="10496" xr3:uid="{3B3940B4-6211-4B7B-BAF5-E35961EE829F}" name="Column10486" dataDxfId="5971"/>
    <tableColumn id="10497" xr3:uid="{2C084AD1-AD40-42E4-ABC5-1CAAB3D189BF}" name="Column10487" dataDxfId="5970"/>
    <tableColumn id="10498" xr3:uid="{434B8A1F-BFCF-4F72-984B-471B5C1AAD25}" name="Column10488" dataDxfId="5969"/>
    <tableColumn id="10499" xr3:uid="{9E255E42-9478-444F-98A5-0B67EE32C487}" name="Column10489" dataDxfId="5968"/>
    <tableColumn id="10500" xr3:uid="{627F7B49-1FA6-4D45-AC1C-D3F92E8043DC}" name="Column10490" dataDxfId="5967"/>
    <tableColumn id="10501" xr3:uid="{2D98B34E-BBD1-484E-8783-BF8711B71C06}" name="Column10491" dataDxfId="5966"/>
    <tableColumn id="10502" xr3:uid="{9F094E6C-1088-4654-8C55-1F2887E7B2AA}" name="Column10492" dataDxfId="5965"/>
    <tableColumn id="10503" xr3:uid="{FE4AD9D2-DB82-4168-B759-5F161C2B3649}" name="Column10493" dataDxfId="5964"/>
    <tableColumn id="10504" xr3:uid="{DB0A129B-C89C-4105-B806-FACA58D98DA8}" name="Column10494" dataDxfId="5963"/>
    <tableColumn id="10505" xr3:uid="{C06C6650-55F4-4F03-9C3E-CF34D8D82806}" name="Column10495" dataDxfId="5962"/>
    <tableColumn id="10506" xr3:uid="{C6A11172-453B-49F6-86BD-97F0170C497C}" name="Column10496" dataDxfId="5961"/>
    <tableColumn id="10507" xr3:uid="{5BC6CEF4-E95F-49BA-9B35-7DC03074828F}" name="Column10497" dataDxfId="5960"/>
    <tableColumn id="10508" xr3:uid="{E170566C-A0AB-4F73-88E2-07415A6E31BD}" name="Column10498" dataDxfId="5959"/>
    <tableColumn id="10509" xr3:uid="{5801C461-8C0A-4349-9825-66711F77AC6E}" name="Column10499" dataDxfId="5958"/>
    <tableColumn id="10510" xr3:uid="{D8418A98-D946-4F56-8A8B-F2FCE1C78936}" name="Column10500" dataDxfId="5957"/>
    <tableColumn id="10511" xr3:uid="{B1210745-D3B2-4E24-89BA-1A592AFA4E0D}" name="Column10501" dataDxfId="5956"/>
    <tableColumn id="10512" xr3:uid="{744C3256-CA70-4EDB-BAA9-FE0A86D68E11}" name="Column10502" dataDxfId="5955"/>
    <tableColumn id="10513" xr3:uid="{724ED643-32ED-4734-A05B-B3D13FEFFB6D}" name="Column10503" dataDxfId="5954"/>
    <tableColumn id="10514" xr3:uid="{1E20BD01-F2CF-4939-B90E-FEDE3FE9692D}" name="Column10504" dataDxfId="5953"/>
    <tableColumn id="10515" xr3:uid="{3EF3A4C2-2D3A-4C9D-9463-D3EABF98D33A}" name="Column10505" dataDxfId="5952"/>
    <tableColumn id="10516" xr3:uid="{9AA15A4D-B5C5-4C4A-BB92-0D6673E5DB19}" name="Column10506" dataDxfId="5951"/>
    <tableColumn id="10517" xr3:uid="{171F27D6-8B7A-41FF-9A99-1BF3F0BD9796}" name="Column10507" dataDxfId="5950"/>
    <tableColumn id="10518" xr3:uid="{79BA8C88-C179-4FC5-93D6-8DFC7E1908A1}" name="Column10508" dataDxfId="5949"/>
    <tableColumn id="10519" xr3:uid="{BF647EA2-BB2F-4DF0-85FE-77E32C31E687}" name="Column10509" dataDxfId="5948"/>
    <tableColumn id="10520" xr3:uid="{FC0886B6-64A0-4823-A3C4-0E305A62E183}" name="Column10510" dataDxfId="5947"/>
    <tableColumn id="10521" xr3:uid="{9207E790-515B-4B1B-AD48-948511051506}" name="Column10511" dataDxfId="5946"/>
    <tableColumn id="10522" xr3:uid="{CE9883AC-CA14-4B53-BA35-0AD8CBCBB3B6}" name="Column10512" dataDxfId="5945"/>
    <tableColumn id="10523" xr3:uid="{54E95F3F-860C-4270-85B9-07BD5512DCD5}" name="Column10513" dataDxfId="5944"/>
    <tableColumn id="10524" xr3:uid="{E3D2E8AD-5BB9-4CF7-9CB7-BE8B63AAE202}" name="Column10514" dataDxfId="5943"/>
    <tableColumn id="10525" xr3:uid="{464F70D0-0451-487B-BF13-1B7C9992A598}" name="Column10515" dataDxfId="5942"/>
    <tableColumn id="10526" xr3:uid="{402EF2FF-DD3C-488D-BD93-1CEFA9481303}" name="Column10516" dataDxfId="5941"/>
    <tableColumn id="10527" xr3:uid="{4D2ACE4C-A68A-4890-8C95-EF232A52A137}" name="Column10517" dataDxfId="5940"/>
    <tableColumn id="10528" xr3:uid="{9AD0D8BF-BDFE-43A0-8A6A-89E7CD538A46}" name="Column10518" dataDxfId="5939"/>
    <tableColumn id="10529" xr3:uid="{6A302033-9BB9-448A-A757-BCA39DEEA8C0}" name="Column10519" dataDxfId="5938"/>
    <tableColumn id="10530" xr3:uid="{A8821017-2A2D-4DDF-AD93-5F2D38409971}" name="Column10520" dataDxfId="5937"/>
    <tableColumn id="10531" xr3:uid="{FD1524EE-87BB-4EF0-83BC-216FD1479969}" name="Column10521" dataDxfId="5936"/>
    <tableColumn id="10532" xr3:uid="{F9F2A18E-5E5C-4343-B29E-50F84016D1C8}" name="Column10522" dataDxfId="5935"/>
    <tableColumn id="10533" xr3:uid="{3A40ABB7-8DC7-4B78-A9ED-9D1B98918B47}" name="Column10523" dataDxfId="5934"/>
    <tableColumn id="10534" xr3:uid="{8885F8F9-4A3D-46B5-ABCD-F57F531E5FA2}" name="Column10524" dataDxfId="5933"/>
    <tableColumn id="10535" xr3:uid="{3C9ECC7B-DC2F-4295-AACB-D61AA82020D2}" name="Column10525" dataDxfId="5932"/>
    <tableColumn id="10536" xr3:uid="{EE7F1D1F-278F-483B-A6F2-3D413E4FEA2A}" name="Column10526" dataDxfId="5931"/>
    <tableColumn id="10537" xr3:uid="{EDBCC0F2-A895-4F63-8C4E-A92BA40C071B}" name="Column10527" dataDxfId="5930"/>
    <tableColumn id="10538" xr3:uid="{BFC2FBF2-303A-455A-A3DC-E09AD22CE651}" name="Column10528" dataDxfId="5929"/>
    <tableColumn id="10539" xr3:uid="{BD27CE04-2BBF-4824-AEAB-8F7749298B18}" name="Column10529" dataDxfId="5928"/>
    <tableColumn id="10540" xr3:uid="{5FD1D9DB-6126-4B3D-8BC6-021F04090D8D}" name="Column10530" dataDxfId="5927"/>
    <tableColumn id="10541" xr3:uid="{1D76289D-5238-40EC-B167-8127D7200DCC}" name="Column10531" dataDxfId="5926"/>
    <tableColumn id="10542" xr3:uid="{D03D93EC-3BFF-4AEF-B25E-3FB4CD5CE0AD}" name="Column10532" dataDxfId="5925"/>
    <tableColumn id="10543" xr3:uid="{6BAE2827-8D1B-4C8B-8D96-B1E67BB3576E}" name="Column10533" dataDxfId="5924"/>
    <tableColumn id="10544" xr3:uid="{EE3D30EA-0670-40E8-AF9E-7C96673D0257}" name="Column10534" dataDxfId="5923"/>
    <tableColumn id="10545" xr3:uid="{E0B7CD5E-0D89-432C-AA83-63AF0E798222}" name="Column10535" dataDxfId="5922"/>
    <tableColumn id="10546" xr3:uid="{7B72A5AC-9BFD-4BD5-9AD7-F96CDAE8E4BD}" name="Column10536" dataDxfId="5921"/>
    <tableColumn id="10547" xr3:uid="{06FA4178-1782-40AF-A687-21E9B689978A}" name="Column10537" dataDxfId="5920"/>
    <tableColumn id="10548" xr3:uid="{EBD275FE-2B94-40B6-8C4C-E1AC2E7227DE}" name="Column10538" dataDxfId="5919"/>
    <tableColumn id="10549" xr3:uid="{E218EE93-C831-44C8-A09A-DC5C35E800D5}" name="Column10539" dataDxfId="5918"/>
    <tableColumn id="10550" xr3:uid="{FCC85E66-54C4-4BAB-8E0F-D06322AF72B6}" name="Column10540" dataDxfId="5917"/>
    <tableColumn id="10551" xr3:uid="{4EA49363-F909-4C6E-ACF4-15111DADC54E}" name="Column10541" dataDxfId="5916"/>
    <tableColumn id="10552" xr3:uid="{1DD479D0-C1E3-4190-B266-AE21BA3F097B}" name="Column10542" dataDxfId="5915"/>
    <tableColumn id="10553" xr3:uid="{04C477F5-D228-4E97-A240-262CB8C28984}" name="Column10543" dataDxfId="5914"/>
    <tableColumn id="10554" xr3:uid="{FD007AA1-5E48-4970-9A40-8BACBCEE5523}" name="Column10544" dataDxfId="5913"/>
    <tableColumn id="10555" xr3:uid="{9EA5284D-8CE9-4AFE-8F4B-67516A1CC54B}" name="Column10545" dataDxfId="5912"/>
    <tableColumn id="10556" xr3:uid="{096BEFF6-101A-4EC9-868F-3D5B6D7A9F29}" name="Column10546" dataDxfId="5911"/>
    <tableColumn id="10557" xr3:uid="{3C0B74E0-61A6-43C4-B1FE-50F6D2B1D113}" name="Column10547" dataDxfId="5910"/>
    <tableColumn id="10558" xr3:uid="{94154309-573D-455E-99FC-F472F4126F28}" name="Column10548" dataDxfId="5909"/>
    <tableColumn id="10559" xr3:uid="{FFF2ACE5-F8F9-4224-8B32-317B531B4A2E}" name="Column10549" dataDxfId="5908"/>
    <tableColumn id="10560" xr3:uid="{3AA53A68-B0B4-4E80-B70B-F67841698F22}" name="Column10550" dataDxfId="5907"/>
    <tableColumn id="10561" xr3:uid="{055F039E-07BF-4AF9-81DC-862F68C2F4FF}" name="Column10551" dataDxfId="5906"/>
    <tableColumn id="10562" xr3:uid="{DC166A89-6CCE-4DF6-8919-97C216EAB511}" name="Column10552" dataDxfId="5905"/>
    <tableColumn id="10563" xr3:uid="{C62B91C0-8EB9-4CE4-8DF8-B77D0A072CB2}" name="Column10553" dataDxfId="5904"/>
    <tableColumn id="10564" xr3:uid="{73E1C12B-A975-401E-B19C-280A2F68F89E}" name="Column10554" dataDxfId="5903"/>
    <tableColumn id="10565" xr3:uid="{C6371885-FAFF-43F0-ACF1-50666D6D6231}" name="Column10555" dataDxfId="5902"/>
    <tableColumn id="10566" xr3:uid="{869D0B8C-D9D8-453E-B30B-1A05872D932C}" name="Column10556" dataDxfId="5901"/>
    <tableColumn id="10567" xr3:uid="{6F58C61B-5D40-4FA2-A745-334E9C0B6E36}" name="Column10557" dataDxfId="5900"/>
    <tableColumn id="10568" xr3:uid="{6CCA52D9-AE5F-485A-8BD7-059E93F126A8}" name="Column10558" dataDxfId="5899"/>
    <tableColumn id="10569" xr3:uid="{112ACCE8-F9AF-4CAA-BC9A-BFA8B96D75D8}" name="Column10559" dataDxfId="5898"/>
    <tableColumn id="10570" xr3:uid="{BF1F7328-1188-4833-8F20-143C9AFBDE1D}" name="Column10560" dataDxfId="5897"/>
    <tableColumn id="10571" xr3:uid="{0018E7B1-F7BF-4162-8294-9CE64033B344}" name="Column10561" dataDxfId="5896"/>
    <tableColumn id="10572" xr3:uid="{807BEBD6-7346-4C2B-BABE-182ADDF9D5FD}" name="Column10562" dataDxfId="5895"/>
    <tableColumn id="10573" xr3:uid="{87C180B0-F58D-4C89-8FCB-C36F4C4A5049}" name="Column10563" dataDxfId="5894"/>
    <tableColumn id="10574" xr3:uid="{476912BC-4C16-4AA4-A07B-5B246865A3A1}" name="Column10564" dataDxfId="5893"/>
    <tableColumn id="10575" xr3:uid="{D9AEDE9A-C618-4316-9F37-D618C6E3D9DD}" name="Column10565" dataDxfId="5892"/>
    <tableColumn id="10576" xr3:uid="{1350CAA6-C492-4403-B0AE-D2D79A989B51}" name="Column10566" dataDxfId="5891"/>
    <tableColumn id="10577" xr3:uid="{B931A5E1-62F2-44F9-A990-5A7003071D0D}" name="Column10567" dataDxfId="5890"/>
    <tableColumn id="10578" xr3:uid="{93FA6CC4-BF89-42A0-9223-4205B7E9063F}" name="Column10568" dataDxfId="5889"/>
    <tableColumn id="10579" xr3:uid="{AB6D031F-A806-4E37-933D-1D853C7D39DB}" name="Column10569" dataDxfId="5888"/>
    <tableColumn id="10580" xr3:uid="{02D92EFB-F0F0-45E2-B3E9-6504D7F0C572}" name="Column10570" dataDxfId="5887"/>
    <tableColumn id="10581" xr3:uid="{6796B87C-A7FB-4244-9A72-F6BC0666A15C}" name="Column10571" dataDxfId="5886"/>
    <tableColumn id="10582" xr3:uid="{8BE4AF9F-1DFF-4647-9383-E23371665132}" name="Column10572" dataDxfId="5885"/>
    <tableColumn id="10583" xr3:uid="{32D1F73A-CBF7-48D3-8C2C-1194D8A70B82}" name="Column10573" dataDxfId="5884"/>
    <tableColumn id="10584" xr3:uid="{FED0B6EB-A42C-4FDC-8E53-8B2646FAB0F5}" name="Column10574" dataDxfId="5883"/>
    <tableColumn id="10585" xr3:uid="{F41CBDAE-7950-479E-90A4-D9ECF48A89E3}" name="Column10575" dataDxfId="5882"/>
    <tableColumn id="10586" xr3:uid="{1D3CBE47-B561-438E-9218-7489AAC02ED0}" name="Column10576" dataDxfId="5881"/>
    <tableColumn id="10587" xr3:uid="{FCFF088D-9B6E-47E0-97C4-CC3B2FB5BCA8}" name="Column10577" dataDxfId="5880"/>
    <tableColumn id="10588" xr3:uid="{BDABD9C9-C708-425C-A5D6-5C64B3B1911A}" name="Column10578" dataDxfId="5879"/>
    <tableColumn id="10589" xr3:uid="{0168D146-1CB0-478F-BD19-B363BED5D9CD}" name="Column10579" dataDxfId="5878"/>
    <tableColumn id="10590" xr3:uid="{4439EC3E-BB77-450D-8D5B-83C68365304C}" name="Column10580" dataDxfId="5877"/>
    <tableColumn id="10591" xr3:uid="{7A600336-37DB-4181-8B50-A619A9384B4E}" name="Column10581" dataDxfId="5876"/>
    <tableColumn id="10592" xr3:uid="{B6680314-2AAA-4DC1-9E7A-33AE8DCD3831}" name="Column10582" dataDxfId="5875"/>
    <tableColumn id="10593" xr3:uid="{96CE02A5-EE13-4CA6-AD8E-5CCFA993DA48}" name="Column10583" dataDxfId="5874"/>
    <tableColumn id="10594" xr3:uid="{77B67D5C-5C0D-4B74-BCE6-6F3F6DA8FB74}" name="Column10584" dataDxfId="5873"/>
    <tableColumn id="10595" xr3:uid="{4AF727D2-81E1-48DE-A0C9-D6D2CB1C8191}" name="Column10585" dataDxfId="5872"/>
    <tableColumn id="10596" xr3:uid="{4AC388F9-17FA-4E88-85E1-1DFC64295255}" name="Column10586" dataDxfId="5871"/>
    <tableColumn id="10597" xr3:uid="{E58F9A91-C6DB-4C2E-8F91-D1A087EA1E3A}" name="Column10587" dataDxfId="5870"/>
    <tableColumn id="10598" xr3:uid="{601D3213-819A-4BBA-9B3E-B6209A9DD0C4}" name="Column10588" dataDxfId="5869"/>
    <tableColumn id="10599" xr3:uid="{B8FE7C3D-2FA4-4F94-84AC-CF73128F019A}" name="Column10589" dataDxfId="5868"/>
    <tableColumn id="10600" xr3:uid="{673B54D6-D010-4265-96BF-EC481EA59F21}" name="Column10590" dataDxfId="5867"/>
    <tableColumn id="10601" xr3:uid="{C0B5C724-B45F-46F6-958E-650EB2227B3E}" name="Column10591" dataDxfId="5866"/>
    <tableColumn id="10602" xr3:uid="{40643698-C889-4D34-B572-9A52127E749B}" name="Column10592" dataDxfId="5865"/>
    <tableColumn id="10603" xr3:uid="{1CDE4817-20EB-4742-B860-16AD90EE2422}" name="Column10593" dataDxfId="5864"/>
    <tableColumn id="10604" xr3:uid="{5EEB2D54-F44D-4B8C-A043-92E4F821DAA1}" name="Column10594" dataDxfId="5863"/>
    <tableColumn id="10605" xr3:uid="{33A0AFCC-6B12-4430-9A58-9949CE380E7C}" name="Column10595" dataDxfId="5862"/>
    <tableColumn id="10606" xr3:uid="{FAC0A3D1-9840-407D-AF79-06DA6696B762}" name="Column10596" dataDxfId="5861"/>
    <tableColumn id="10607" xr3:uid="{81BFB2B3-43E0-4D17-A2CD-54FFF60EAD74}" name="Column10597" dataDxfId="5860"/>
    <tableColumn id="10608" xr3:uid="{810EFB4F-ECC0-426D-A0D2-A6BE493A57F1}" name="Column10598" dataDxfId="5859"/>
    <tableColumn id="10609" xr3:uid="{3461A185-F32E-4A58-99DE-DAB22FAE268F}" name="Column10599" dataDxfId="5858"/>
    <tableColumn id="10610" xr3:uid="{8FCE13FA-B13D-4E84-A1BE-11C40A0D5496}" name="Column10600" dataDxfId="5857"/>
    <tableColumn id="10611" xr3:uid="{249A9AA4-F73E-4420-B7C2-65217D4CE002}" name="Column10601" dataDxfId="5856"/>
    <tableColumn id="10612" xr3:uid="{0981B535-924A-4685-AC87-5DCBB5AD16DF}" name="Column10602" dataDxfId="5855"/>
    <tableColumn id="10613" xr3:uid="{6E88FF95-59B3-4D81-A822-EEB392B94223}" name="Column10603" dataDxfId="5854"/>
    <tableColumn id="10614" xr3:uid="{394F90BF-631E-4DE4-817C-8CE76AB13ABC}" name="Column10604" dataDxfId="5853"/>
    <tableColumn id="10615" xr3:uid="{557E7E20-255D-4B82-8241-3D4BE379FD01}" name="Column10605" dataDxfId="5852"/>
    <tableColumn id="10616" xr3:uid="{EF6441CA-20F3-40B2-8033-17D74F9A3B12}" name="Column10606" dataDxfId="5851"/>
    <tableColumn id="10617" xr3:uid="{C827148A-5B44-4FBB-9E53-66EB036F4B26}" name="Column10607" dataDxfId="5850"/>
    <tableColumn id="10618" xr3:uid="{EE561580-8A35-45F2-BA4C-724AC5538616}" name="Column10608" dataDxfId="5849"/>
    <tableColumn id="10619" xr3:uid="{3E64B4AB-1590-4D5B-80C7-3A1DC6B19D22}" name="Column10609" dataDxfId="5848"/>
    <tableColumn id="10620" xr3:uid="{1F6B970F-9B35-41C2-9177-3A5C65088228}" name="Column10610" dataDxfId="5847"/>
    <tableColumn id="10621" xr3:uid="{D009B91B-628D-460D-A8CF-7134E0C4E453}" name="Column10611" dataDxfId="5846"/>
    <tableColumn id="10622" xr3:uid="{43289302-ECD8-460D-9C1C-D5F0DD4DA288}" name="Column10612" dataDxfId="5845"/>
    <tableColumn id="10623" xr3:uid="{987A39B1-2388-4F1F-B9C1-3118CD28D0A6}" name="Column10613" dataDxfId="5844"/>
    <tableColumn id="10624" xr3:uid="{96B2A770-584E-415C-99CB-8F96E643D400}" name="Column10614" dataDxfId="5843"/>
    <tableColumn id="10625" xr3:uid="{B48F5F7B-364E-4B79-B360-0A1181638D66}" name="Column10615" dataDxfId="5842"/>
    <tableColumn id="10626" xr3:uid="{190CCDB9-631C-4DC4-8669-A03C544533A3}" name="Column10616" dataDxfId="5841"/>
    <tableColumn id="10627" xr3:uid="{BEA2763C-DF56-49D7-90ED-8260F0D70170}" name="Column10617" dataDxfId="5840"/>
    <tableColumn id="10628" xr3:uid="{8C6CD41B-3C94-4D56-86A9-5117A0DD204E}" name="Column10618" dataDxfId="5839"/>
    <tableColumn id="10629" xr3:uid="{4E22E586-3050-4E70-8C8F-8FA47591A539}" name="Column10619" dataDxfId="5838"/>
    <tableColumn id="10630" xr3:uid="{69110E98-DC0C-491E-A923-CBCC019D9883}" name="Column10620" dataDxfId="5837"/>
    <tableColumn id="10631" xr3:uid="{03DDEBD8-46B3-4FB5-BABA-6140829E1683}" name="Column10621" dataDxfId="5836"/>
    <tableColumn id="10632" xr3:uid="{8E03BAAF-24D0-404A-885F-FF63E7A32976}" name="Column10622" dataDxfId="5835"/>
    <tableColumn id="10633" xr3:uid="{5AB3B80A-25B7-4258-B3B3-86E0683FCC1C}" name="Column10623" dataDxfId="5834"/>
    <tableColumn id="10634" xr3:uid="{D98D0BFA-6E75-42E6-99A5-F48B5979B04A}" name="Column10624" dataDxfId="5833"/>
    <tableColumn id="10635" xr3:uid="{9161CC84-C40C-4BBA-A447-F7F902F52EFC}" name="Column10625" dataDxfId="5832"/>
    <tableColumn id="10636" xr3:uid="{70CFBCBF-78FA-480B-AE59-0B45DE257B98}" name="Column10626" dataDxfId="5831"/>
    <tableColumn id="10637" xr3:uid="{81951C9C-DBB3-454E-BA02-404D7774A2B7}" name="Column10627" dataDxfId="5830"/>
    <tableColumn id="10638" xr3:uid="{9A8F8E54-63AC-42CA-BFE1-65BD72903AAA}" name="Column10628" dataDxfId="5829"/>
    <tableColumn id="10639" xr3:uid="{AD570B3F-F085-482D-9912-660809965267}" name="Column10629" dataDxfId="5828"/>
    <tableColumn id="10640" xr3:uid="{CDA4F17D-710A-4ED3-A929-2D2ADA0488A0}" name="Column10630" dataDxfId="5827"/>
    <tableColumn id="10641" xr3:uid="{8580ED81-0A61-417A-85F5-70E21FB229F5}" name="Column10631" dataDxfId="5826"/>
    <tableColumn id="10642" xr3:uid="{5B08B829-ECB9-4004-A248-C3B0CCF433D0}" name="Column10632" dataDxfId="5825"/>
    <tableColumn id="10643" xr3:uid="{31D862A4-9B0E-4F16-B6E2-53EA56E50CDB}" name="Column10633" dataDxfId="5824"/>
    <tableColumn id="10644" xr3:uid="{4AAEE6CA-7202-4EF2-81AB-2B06343CE125}" name="Column10634" dataDxfId="5823"/>
    <tableColumn id="10645" xr3:uid="{AE7CCC23-A92D-4CA8-BD65-FA5B01BC26E9}" name="Column10635" dataDxfId="5822"/>
    <tableColumn id="10646" xr3:uid="{BDF106AA-56BD-45EC-A8BA-7B85B52EA459}" name="Column10636" dataDxfId="5821"/>
    <tableColumn id="10647" xr3:uid="{B251204D-B7EA-41FE-B793-36B6134B49EF}" name="Column10637" dataDxfId="5820"/>
    <tableColumn id="10648" xr3:uid="{55BE42A3-3265-4E5A-AD6E-4AC0BF1627BA}" name="Column10638" dataDxfId="5819"/>
    <tableColumn id="10649" xr3:uid="{3C0A8828-0CD9-45DB-962E-F34E580F9D0E}" name="Column10639" dataDxfId="5818"/>
    <tableColumn id="10650" xr3:uid="{C79373DC-B30A-4D91-98DE-D416AF72C76D}" name="Column10640" dataDxfId="5817"/>
    <tableColumn id="10651" xr3:uid="{94D3F525-40A1-4A5C-B7AF-C62E886082D0}" name="Column10641" dataDxfId="5816"/>
    <tableColumn id="10652" xr3:uid="{8DF2EAB6-0F40-4F1E-92C1-711111DA8D63}" name="Column10642" dataDxfId="5815"/>
    <tableColumn id="10653" xr3:uid="{206C7BB0-D81C-4FED-BB86-3286E2E78E38}" name="Column10643" dataDxfId="5814"/>
    <tableColumn id="10654" xr3:uid="{1B8DA2A5-2F70-437B-B7B5-A716E873DEBD}" name="Column10644" dataDxfId="5813"/>
    <tableColumn id="10655" xr3:uid="{2FCDCAB6-9431-47E3-82B5-690FBEDF666A}" name="Column10645" dataDxfId="5812"/>
    <tableColumn id="10656" xr3:uid="{728FCEF2-0204-4F6C-BCB8-2BA1C4C0201C}" name="Column10646" dataDxfId="5811"/>
    <tableColumn id="10657" xr3:uid="{B15592FE-F971-4E47-A505-A37F208D67DA}" name="Column10647" dataDxfId="5810"/>
    <tableColumn id="10658" xr3:uid="{8C8FDECB-AECB-4E4A-94E1-6A2D110242A7}" name="Column10648" dataDxfId="5809"/>
    <tableColumn id="10659" xr3:uid="{545EA339-F6C0-4DCC-9ED2-ECCD11BDD8F0}" name="Column10649" dataDxfId="5808"/>
    <tableColumn id="10660" xr3:uid="{D8521CB1-7F9A-4074-B218-EC82B66F5C1A}" name="Column10650" dataDxfId="5807"/>
    <tableColumn id="10661" xr3:uid="{DD4102F3-F05C-41CF-8E3A-92EC73A024E9}" name="Column10651" dataDxfId="5806"/>
    <tableColumn id="10662" xr3:uid="{72C75CCC-167D-41B9-A252-EB2A8A0AFA16}" name="Column10652" dataDxfId="5805"/>
    <tableColumn id="10663" xr3:uid="{D051E129-AFE1-410B-8749-4BCE00B50127}" name="Column10653" dataDxfId="5804"/>
    <tableColumn id="10664" xr3:uid="{381A986C-84AF-40C8-9989-E4CE551AB33F}" name="Column10654" dataDxfId="5803"/>
    <tableColumn id="10665" xr3:uid="{B91735AB-832A-47A6-8EB1-62E1AAF34D0C}" name="Column10655" dataDxfId="5802"/>
    <tableColumn id="10666" xr3:uid="{184F096F-4447-46B8-8FEC-4B00475CE5AA}" name="Column10656" dataDxfId="5801"/>
    <tableColumn id="10667" xr3:uid="{F863357C-2CD6-4743-9B2D-8359BA11BAC2}" name="Column10657" dataDxfId="5800"/>
    <tableColumn id="10668" xr3:uid="{0C37F668-5AB2-401A-BEF8-B657A39F15CB}" name="Column10658" dataDxfId="5799"/>
    <tableColumn id="10669" xr3:uid="{0D9943F9-DE2F-45D2-BBEC-5C5C72C70C07}" name="Column10659" dataDxfId="5798"/>
    <tableColumn id="10670" xr3:uid="{460CCCB0-A24F-4298-83F8-147D46B6AB94}" name="Column10660" dataDxfId="5797"/>
    <tableColumn id="10671" xr3:uid="{F6FFBBE2-D0C4-44B7-8AE3-F1F39B8026BB}" name="Column10661" dataDxfId="5796"/>
    <tableColumn id="10672" xr3:uid="{265F5672-F366-43AD-90A7-40E7BA075B4E}" name="Column10662" dataDxfId="5795"/>
    <tableColumn id="10673" xr3:uid="{459E17F8-C923-4B10-BF48-AE26459B4FE7}" name="Column10663" dataDxfId="5794"/>
    <tableColumn id="10674" xr3:uid="{C8BC5C24-26A6-4597-9A5F-73CB73BC07AD}" name="Column10664" dataDxfId="5793"/>
    <tableColumn id="10675" xr3:uid="{FD8975E9-210B-42FE-8F66-E9241B98B951}" name="Column10665" dataDxfId="5792"/>
    <tableColumn id="10676" xr3:uid="{4FD45956-571B-4066-B74B-D1CBE652317A}" name="Column10666" dataDxfId="5791"/>
    <tableColumn id="10677" xr3:uid="{51E53EB1-AD1A-4B7B-B594-216C89630D24}" name="Column10667" dataDxfId="5790"/>
    <tableColumn id="10678" xr3:uid="{B1F9F4F1-4152-4A7C-8125-2987D8D6CAF9}" name="Column10668" dataDxfId="5789"/>
    <tableColumn id="10679" xr3:uid="{D4435EFA-F95F-4EDD-A31D-FD688D22FEE2}" name="Column10669" dataDxfId="5788"/>
    <tableColumn id="10680" xr3:uid="{54E80F16-EFC4-48F3-866A-6587C30C904C}" name="Column10670" dataDxfId="5787"/>
    <tableColumn id="10681" xr3:uid="{8EA248B4-3DC1-4CF3-9533-A7D1BBA4BE0E}" name="Column10671" dataDxfId="5786"/>
    <tableColumn id="10682" xr3:uid="{72F5ADFB-7B50-474E-9997-E3200976F6C3}" name="Column10672" dataDxfId="5785"/>
    <tableColumn id="10683" xr3:uid="{D5CA0691-9B4E-487C-91A8-E86E2490249E}" name="Column10673" dataDxfId="5784"/>
    <tableColumn id="10684" xr3:uid="{52EB43F7-2013-41A7-BDAE-1D7B20228911}" name="Column10674" dataDxfId="5783"/>
    <tableColumn id="10685" xr3:uid="{67073AF6-252A-4AA3-B94C-814A624E02E8}" name="Column10675" dataDxfId="5782"/>
    <tableColumn id="10686" xr3:uid="{BAC096D7-FFEE-449F-A4EA-176B6EF19025}" name="Column10676" dataDxfId="5781"/>
    <tableColumn id="10687" xr3:uid="{1CE0D5A6-F1F0-4C0F-B261-8A9BC894E8B8}" name="Column10677" dataDxfId="5780"/>
    <tableColumn id="10688" xr3:uid="{12E2FD7B-FD22-44DF-A3F6-D3041C5210EA}" name="Column10678" dataDxfId="5779"/>
    <tableColumn id="10689" xr3:uid="{D680FDBE-A5CD-4E2B-8787-9650CC5EEFF0}" name="Column10679" dataDxfId="5778"/>
    <tableColumn id="10690" xr3:uid="{E04E20F0-4F37-459A-8C87-AC21E2320954}" name="Column10680" dataDxfId="5777"/>
    <tableColumn id="10691" xr3:uid="{6FF3005E-41C3-496F-9B09-9A0A064477EC}" name="Column10681" dataDxfId="5776"/>
    <tableColumn id="10692" xr3:uid="{14341A02-44B1-4079-B955-26D1CCCF5831}" name="Column10682" dataDxfId="5775"/>
    <tableColumn id="10693" xr3:uid="{4A6AFF63-9999-45E9-9A91-5850E209849D}" name="Column10683" dataDxfId="5774"/>
    <tableColumn id="10694" xr3:uid="{1D97E648-E01C-431D-84C2-407C401C2A5C}" name="Column10684" dataDxfId="5773"/>
    <tableColumn id="10695" xr3:uid="{41068CE6-9C67-4A8D-867E-60A468DCC2C4}" name="Column10685" dataDxfId="5772"/>
    <tableColumn id="10696" xr3:uid="{5AD9AC21-5B0A-4847-8529-67441C7014C4}" name="Column10686" dataDxfId="5771"/>
    <tableColumn id="10697" xr3:uid="{9A003353-8CA3-4DDB-B593-9D812D4023CC}" name="Column10687" dataDxfId="5770"/>
    <tableColumn id="10698" xr3:uid="{DD1212DF-97DD-4C8A-B233-FEB44525A4BF}" name="Column10688" dataDxfId="5769"/>
    <tableColumn id="10699" xr3:uid="{C6157E71-4073-43C9-918E-20298C8FFB35}" name="Column10689" dataDxfId="5768"/>
    <tableColumn id="10700" xr3:uid="{B38D01F6-3D70-419B-A00B-4ED8E6ACEAF6}" name="Column10690" dataDxfId="5767"/>
    <tableColumn id="10701" xr3:uid="{81B137B9-84FE-4882-9A74-B37969F9B58C}" name="Column10691" dataDxfId="5766"/>
    <tableColumn id="10702" xr3:uid="{B851643A-1453-4307-A254-B0F13FB25350}" name="Column10692" dataDxfId="5765"/>
    <tableColumn id="10703" xr3:uid="{FF306BCE-609D-4408-9C92-F76463E311F8}" name="Column10693" dataDxfId="5764"/>
    <tableColumn id="10704" xr3:uid="{B6911AF3-54BD-45A1-BB1A-F53FBD8AC8AB}" name="Column10694" dataDxfId="5763"/>
    <tableColumn id="10705" xr3:uid="{24C48088-1B9D-4133-853D-57ECADABB100}" name="Column10695" dataDxfId="5762"/>
    <tableColumn id="10706" xr3:uid="{15B299FB-F380-435D-A414-F318E689462E}" name="Column10696" dataDxfId="5761"/>
    <tableColumn id="10707" xr3:uid="{5BC04E6E-6CCF-4571-8A70-A6C7FED290E0}" name="Column10697" dataDxfId="5760"/>
    <tableColumn id="10708" xr3:uid="{1361F3E2-1B38-4F6B-8038-76B5D9D27E0C}" name="Column10698" dataDxfId="5759"/>
    <tableColumn id="10709" xr3:uid="{05EABA2D-ACE9-4FCE-BD97-FBD4D235983F}" name="Column10699" dataDxfId="5758"/>
    <tableColumn id="10710" xr3:uid="{C9317C6C-8E85-482B-AA1A-C3F7E96A04A5}" name="Column10700" dataDxfId="5757"/>
    <tableColumn id="10711" xr3:uid="{34FA1071-CCE5-4939-A614-E20828DF9284}" name="Column10701" dataDxfId="5756"/>
    <tableColumn id="10712" xr3:uid="{547D1382-03D3-4DBD-95F8-FE27137C6D75}" name="Column10702" dataDxfId="5755"/>
    <tableColumn id="10713" xr3:uid="{401DFB74-D387-4829-AE50-599C0DB439FF}" name="Column10703" dataDxfId="5754"/>
    <tableColumn id="10714" xr3:uid="{33624FBE-3A41-430A-9745-302FD560F355}" name="Column10704" dataDxfId="5753"/>
    <tableColumn id="10715" xr3:uid="{28300CC9-C29F-42EC-B18E-432CD1A3BCDA}" name="Column10705" dataDxfId="5752"/>
    <tableColumn id="10716" xr3:uid="{F43047D1-430A-4AEA-AE87-D159248C7556}" name="Column10706" dataDxfId="5751"/>
    <tableColumn id="10717" xr3:uid="{64D36A5B-DA0D-4EBB-AE78-8EC9856AEE35}" name="Column10707" dataDxfId="5750"/>
    <tableColumn id="10718" xr3:uid="{7C0664DB-4B2F-4BA4-8FEC-9B3C3E254201}" name="Column10708" dataDxfId="5749"/>
    <tableColumn id="10719" xr3:uid="{58BF8A89-334A-4FD3-AB36-B2D2C187DBDE}" name="Column10709" dataDxfId="5748"/>
    <tableColumn id="10720" xr3:uid="{F778E464-9F03-4762-BDC7-1A0160EBE6DF}" name="Column10710" dataDxfId="5747"/>
    <tableColumn id="10721" xr3:uid="{09E4F6C7-8E3B-4F74-8821-4E32E3D91AA8}" name="Column10711" dataDxfId="5746"/>
    <tableColumn id="10722" xr3:uid="{58187CAB-66D1-4E5D-8B00-8387BF33A2DC}" name="Column10712" dataDxfId="5745"/>
    <tableColumn id="10723" xr3:uid="{1E22ED47-18F8-4968-8D21-0392EFEF68A0}" name="Column10713" dataDxfId="5744"/>
    <tableColumn id="10724" xr3:uid="{D9864841-1FA6-4724-B199-D2DA0DB218E8}" name="Column10714" dataDxfId="5743"/>
    <tableColumn id="10725" xr3:uid="{A9BBA27A-4939-45A8-9DEC-CDAFEA024E98}" name="Column10715" dataDxfId="5742"/>
    <tableColumn id="10726" xr3:uid="{01048991-E229-4151-AB47-35B6958BA16D}" name="Column10716" dataDxfId="5741"/>
    <tableColumn id="10727" xr3:uid="{09E35CE0-EF03-4B3B-A11F-8C5738EF06F5}" name="Column10717" dataDxfId="5740"/>
    <tableColumn id="10728" xr3:uid="{FB466433-D1A6-4908-9F4D-085FBD84CFF5}" name="Column10718" dataDxfId="5739"/>
    <tableColumn id="10729" xr3:uid="{C801AAEA-69F2-413C-BC6D-FB3F4F73324F}" name="Column10719" dataDxfId="5738"/>
    <tableColumn id="10730" xr3:uid="{C91795EA-8CF9-486B-8C02-3355A26CFCA6}" name="Column10720" dataDxfId="5737"/>
    <tableColumn id="10731" xr3:uid="{4EA7FE4B-4487-48A0-92FF-3FF488AB72E3}" name="Column10721" dataDxfId="5736"/>
    <tableColumn id="10732" xr3:uid="{379EB5E0-1CB8-4342-A9EB-33F99D1A50B0}" name="Column10722" dataDxfId="5735"/>
    <tableColumn id="10733" xr3:uid="{F76EBE71-5605-483F-84C4-8551E4E6724E}" name="Column10723" dataDxfId="5734"/>
    <tableColumn id="10734" xr3:uid="{8226EB06-ACCB-4F98-8EBD-8E581BE693DC}" name="Column10724" dataDxfId="5733"/>
    <tableColumn id="10735" xr3:uid="{79F22E0D-F397-4777-9070-F867E1975371}" name="Column10725" dataDxfId="5732"/>
    <tableColumn id="10736" xr3:uid="{EF6FBA3A-2E03-4CC1-9349-75D286928EC1}" name="Column10726" dataDxfId="5731"/>
    <tableColumn id="10737" xr3:uid="{44C59E34-7B18-4333-8C57-C44D8C560BEA}" name="Column10727" dataDxfId="5730"/>
    <tableColumn id="10738" xr3:uid="{C090DA86-B7E3-4EE5-9B5E-95C8218B40F9}" name="Column10728" dataDxfId="5729"/>
    <tableColumn id="10739" xr3:uid="{73434DC4-0A67-4C51-AEA0-493565B1C6CF}" name="Column10729" dataDxfId="5728"/>
    <tableColumn id="10740" xr3:uid="{564C5D15-4E4D-49F3-B003-30C251333694}" name="Column10730" dataDxfId="5727"/>
    <tableColumn id="10741" xr3:uid="{95ECD314-80FF-4B95-A4F2-8601AD2DCF2C}" name="Column10731" dataDxfId="5726"/>
    <tableColumn id="10742" xr3:uid="{10C4C567-12D6-4D1F-8AC6-63FC617A9DFB}" name="Column10732" dataDxfId="5725"/>
    <tableColumn id="10743" xr3:uid="{3A03F32C-53CB-41CB-93D9-744F9D43E582}" name="Column10733" dataDxfId="5724"/>
    <tableColumn id="10744" xr3:uid="{C4E944CF-2815-44FA-84C7-68D48CB87776}" name="Column10734" dataDxfId="5723"/>
    <tableColumn id="10745" xr3:uid="{679B67CF-8200-4C86-939C-4C7F0A8DABAA}" name="Column10735" dataDxfId="5722"/>
    <tableColumn id="10746" xr3:uid="{BE98ABB6-891D-4229-B905-DE6F552250ED}" name="Column10736" dataDxfId="5721"/>
    <tableColumn id="10747" xr3:uid="{E5840014-3682-4021-B397-0C8BF237E1E2}" name="Column10737" dataDxfId="5720"/>
    <tableColumn id="10748" xr3:uid="{5E9C79E9-1A13-4A1A-87DD-859BA50CB317}" name="Column10738" dataDxfId="5719"/>
    <tableColumn id="10749" xr3:uid="{4C782708-92B9-443E-9ADA-0734FA72E67F}" name="Column10739" dataDxfId="5718"/>
    <tableColumn id="10750" xr3:uid="{4DA70F2D-4B98-4E8E-8806-599B2D8EC10B}" name="Column10740" dataDxfId="5717"/>
    <tableColumn id="10751" xr3:uid="{D5E063A5-6204-4126-B4B6-4A5272336ADD}" name="Column10741" dataDxfId="5716"/>
    <tableColumn id="10752" xr3:uid="{7DB8CAE0-FF1F-4783-A838-7DA95AE66B16}" name="Column10742" dataDxfId="5715"/>
    <tableColumn id="10753" xr3:uid="{051740BA-E30D-4DB8-90B9-785BFF915D34}" name="Column10743" dataDxfId="5714"/>
    <tableColumn id="10754" xr3:uid="{CA659683-073F-477C-9A03-5D0FC09FB61A}" name="Column10744" dataDxfId="5713"/>
    <tableColumn id="10755" xr3:uid="{830266A2-0B52-416F-B505-BA4CA037B09D}" name="Column10745" dataDxfId="5712"/>
    <tableColumn id="10756" xr3:uid="{36D59628-D8BE-4DBD-915F-AF355E026041}" name="Column10746" dataDxfId="5711"/>
    <tableColumn id="10757" xr3:uid="{60D35E58-0113-47C7-BA14-5EA2BA6D6715}" name="Column10747" dataDxfId="5710"/>
    <tableColumn id="10758" xr3:uid="{F5EDD84B-4773-4550-A889-ED637852A5BD}" name="Column10748" dataDxfId="5709"/>
    <tableColumn id="10759" xr3:uid="{89919D74-7624-425D-939E-55CC6C38DA90}" name="Column10749" dataDxfId="5708"/>
    <tableColumn id="10760" xr3:uid="{4E439D68-924D-4CA4-8C51-CC00240DD1CB}" name="Column10750" dataDxfId="5707"/>
    <tableColumn id="10761" xr3:uid="{81EDA73D-E66C-4C32-BB50-8D1F90DD28B0}" name="Column10751" dataDxfId="5706"/>
    <tableColumn id="10762" xr3:uid="{CD1C6BF2-7649-455C-B05C-40E71CB9BB40}" name="Column10752" dataDxfId="5705"/>
    <tableColumn id="10763" xr3:uid="{47CBA4E3-157B-499E-9A0B-85DA2CDF96CE}" name="Column10753" dataDxfId="5704"/>
    <tableColumn id="10764" xr3:uid="{0491D93F-47A4-4B7A-B4C4-8FF142D65896}" name="Column10754" dataDxfId="5703"/>
    <tableColumn id="10765" xr3:uid="{2F6E444A-01F5-4D86-98C0-F1ADFB5E9E31}" name="Column10755" dataDxfId="5702"/>
    <tableColumn id="10766" xr3:uid="{EC9140DD-8321-46B1-A358-CF4057463892}" name="Column10756" dataDxfId="5701"/>
    <tableColumn id="10767" xr3:uid="{9D277CD5-6D54-45F1-BCF1-EF9C47C5E9ED}" name="Column10757" dataDxfId="5700"/>
    <tableColumn id="10768" xr3:uid="{24A12EFE-07DC-4DFA-AE1E-87F6EE53172A}" name="Column10758" dataDxfId="5699"/>
    <tableColumn id="10769" xr3:uid="{69748C84-1AE1-47C8-B14A-9A5587512CB5}" name="Column10759" dataDxfId="5698"/>
    <tableColumn id="10770" xr3:uid="{EE7263A4-F523-400F-BB86-08083F516F73}" name="Column10760" dataDxfId="5697"/>
    <tableColumn id="10771" xr3:uid="{C1255525-1D32-4581-BDFE-60F9F47822DE}" name="Column10761" dataDxfId="5696"/>
    <tableColumn id="10772" xr3:uid="{F08F5F21-92A5-41F7-B9C1-1A5B8E438B0B}" name="Column10762" dataDxfId="5695"/>
    <tableColumn id="10773" xr3:uid="{5C5FA0FA-FA82-480E-934A-F2303C15DD6F}" name="Column10763" dataDxfId="5694"/>
    <tableColumn id="10774" xr3:uid="{AFF643C1-5B78-4945-838D-1792C59FEF83}" name="Column10764" dataDxfId="5693"/>
    <tableColumn id="10775" xr3:uid="{6BDC45EC-C875-4609-AE68-5DB890E12593}" name="Column10765" dataDxfId="5692"/>
    <tableColumn id="10776" xr3:uid="{2D5C6CA0-CAAC-4C87-BA86-DA14211BF92D}" name="Column10766" dataDxfId="5691"/>
    <tableColumn id="10777" xr3:uid="{6931BF7F-A5DC-4107-A040-3B786DD019D2}" name="Column10767" dataDxfId="5690"/>
    <tableColumn id="10778" xr3:uid="{6675CD5D-1141-4E22-B5DE-E82C7A4CBB12}" name="Column10768" dataDxfId="5689"/>
    <tableColumn id="10779" xr3:uid="{455585FE-E7F4-4967-AFE2-AF1BFE56D34C}" name="Column10769" dataDxfId="5688"/>
    <tableColumn id="10780" xr3:uid="{D1B97CAD-C6C2-4511-902E-6044309D803F}" name="Column10770" dataDxfId="5687"/>
    <tableColumn id="10781" xr3:uid="{70F5A7D9-245F-4A61-93EF-ECC415A70CA2}" name="Column10771" dataDxfId="5686"/>
    <tableColumn id="10782" xr3:uid="{B3830482-15ED-4C41-A4AA-6075DB23AB78}" name="Column10772" dataDxfId="5685"/>
    <tableColumn id="10783" xr3:uid="{67A1D633-EEF8-4F61-8A2B-275DF2CBEB32}" name="Column10773" dataDxfId="5684"/>
    <tableColumn id="10784" xr3:uid="{D9B15FFD-A655-4AB7-AAB3-D9DBB8DA57D0}" name="Column10774" dataDxfId="5683"/>
    <tableColumn id="10785" xr3:uid="{24CD1BA3-903F-4E1C-A986-E8AE8C37BFF5}" name="Column10775" dataDxfId="5682"/>
    <tableColumn id="10786" xr3:uid="{10CD7DF6-6DC0-4CA9-B939-07A60048778F}" name="Column10776" dataDxfId="5681"/>
    <tableColumn id="10787" xr3:uid="{30E390DC-8FB0-4D9A-BCC7-4BA554F919DD}" name="Column10777" dataDxfId="5680"/>
    <tableColumn id="10788" xr3:uid="{CAA73251-E002-4041-A449-6A91132E1DD6}" name="Column10778" dataDxfId="5679"/>
    <tableColumn id="10789" xr3:uid="{32387F96-D94D-4001-9301-0D04EA683F35}" name="Column10779" dataDxfId="5678"/>
    <tableColumn id="10790" xr3:uid="{A606607C-43A4-4E5C-9826-1A6F8D077F1C}" name="Column10780" dataDxfId="5677"/>
    <tableColumn id="10791" xr3:uid="{925C7B12-9D81-44A9-ACFA-655D3EAFE84A}" name="Column10781" dataDxfId="5676"/>
    <tableColumn id="10792" xr3:uid="{1A29B395-AFC6-4ACB-A5E1-305245B5E4B9}" name="Column10782" dataDxfId="5675"/>
    <tableColumn id="10793" xr3:uid="{C1E7737E-E812-4726-BDA5-48BDCD8869A7}" name="Column10783" dataDxfId="5674"/>
    <tableColumn id="10794" xr3:uid="{D26CEE02-DE33-466C-807D-2142B7D41849}" name="Column10784" dataDxfId="5673"/>
    <tableColumn id="10795" xr3:uid="{EB6F6F9A-DD83-4A70-B53F-D0DE93D6EC9B}" name="Column10785" dataDxfId="5672"/>
    <tableColumn id="10796" xr3:uid="{D3D0AC49-412B-4844-89E3-FB5B5FF0FE5B}" name="Column10786" dataDxfId="5671"/>
    <tableColumn id="10797" xr3:uid="{C57206B4-FA53-47BA-931F-2C4FB9C86056}" name="Column10787" dataDxfId="5670"/>
    <tableColumn id="10798" xr3:uid="{71A40222-2F24-4790-B337-7BC7D93AF552}" name="Column10788" dataDxfId="5669"/>
    <tableColumn id="10799" xr3:uid="{DCDB83BB-7B76-475D-A950-7EC5B90A6793}" name="Column10789" dataDxfId="5668"/>
    <tableColumn id="10800" xr3:uid="{19FB8E88-2F08-414E-AF17-F49D058EA5D3}" name="Column10790" dataDxfId="5667"/>
    <tableColumn id="10801" xr3:uid="{B8A5CC67-A089-414C-96A6-CA5D6D9BD88F}" name="Column10791" dataDxfId="5666"/>
    <tableColumn id="10802" xr3:uid="{DC71CF74-EF43-4DE4-9B86-A3A20197C49B}" name="Column10792" dataDxfId="5665"/>
    <tableColumn id="10803" xr3:uid="{7FF84FD4-3146-4BDA-84D6-9A8BE82354D7}" name="Column10793" dataDxfId="5664"/>
    <tableColumn id="10804" xr3:uid="{66EECD6E-BCFB-4AAB-BAF3-83527B609FAC}" name="Column10794" dataDxfId="5663"/>
    <tableColumn id="10805" xr3:uid="{2456B379-0A73-438B-9950-D3D92188F10B}" name="Column10795" dataDxfId="5662"/>
    <tableColumn id="10806" xr3:uid="{CBCC0C16-4B60-4541-9FF7-7595A36BD916}" name="Column10796" dataDxfId="5661"/>
    <tableColumn id="10807" xr3:uid="{C76D3C08-75DA-4CC6-B9C8-623A0FB6401C}" name="Column10797" dataDxfId="5660"/>
    <tableColumn id="10808" xr3:uid="{7E2A2820-BF93-48C8-A279-AA4261F3F3F8}" name="Column10798" dataDxfId="5659"/>
    <tableColumn id="10809" xr3:uid="{06E97420-5255-45C7-BE37-835D25F52700}" name="Column10799" dataDxfId="5658"/>
    <tableColumn id="10810" xr3:uid="{8E160FEE-D8AC-4A92-95E5-E8025E8766D6}" name="Column10800" dataDxfId="5657"/>
    <tableColumn id="10811" xr3:uid="{6239636C-4861-4C16-853A-B10E0CB8A705}" name="Column10801" dataDxfId="5656"/>
    <tableColumn id="10812" xr3:uid="{A0017030-9DF7-4AAE-814E-80B2D67944E1}" name="Column10802" dataDxfId="5655"/>
    <tableColumn id="10813" xr3:uid="{604D70C9-6302-4BB1-AEBD-1D9BD95ADC00}" name="Column10803" dataDxfId="5654"/>
    <tableColumn id="10814" xr3:uid="{FE7E6152-2C41-4B52-BEB8-42E6168B0EE0}" name="Column10804" dataDxfId="5653"/>
    <tableColumn id="10815" xr3:uid="{9B629622-CD18-4D84-A1C4-A6BF519704A9}" name="Column10805" dataDxfId="5652"/>
    <tableColumn id="10816" xr3:uid="{5DC7A511-0F02-4DF6-9103-720A0766866B}" name="Column10806" dataDxfId="5651"/>
    <tableColumn id="10817" xr3:uid="{459A3B5F-E387-4508-8970-213DA4C3553E}" name="Column10807" dataDxfId="5650"/>
    <tableColumn id="10818" xr3:uid="{63485E4F-3860-4B47-B3EA-417CCC7E7560}" name="Column10808" dataDxfId="5649"/>
    <tableColumn id="10819" xr3:uid="{9B6ECA3C-793A-48CB-8CE7-74CA3CE25B85}" name="Column10809" dataDxfId="5648"/>
    <tableColumn id="10820" xr3:uid="{B27E2F00-E32E-4967-BD96-72A05DF7F98D}" name="Column10810" dataDxfId="5647"/>
    <tableColumn id="10821" xr3:uid="{E2E4BE92-B962-408C-97DD-52B07182B438}" name="Column10811" dataDxfId="5646"/>
    <tableColumn id="10822" xr3:uid="{D3259340-98DF-4C97-B629-8266AFEB9AAF}" name="Column10812" dataDxfId="5645"/>
    <tableColumn id="10823" xr3:uid="{469E87E0-DF13-4C72-B0B0-A54B7BE05B88}" name="Column10813" dataDxfId="5644"/>
    <tableColumn id="10824" xr3:uid="{84B44234-E7BF-4112-AFD3-F5E2B2A17506}" name="Column10814" dataDxfId="5643"/>
    <tableColumn id="10825" xr3:uid="{2A676C4E-8DD0-43FD-AD2C-A2903C501893}" name="Column10815" dataDxfId="5642"/>
    <tableColumn id="10826" xr3:uid="{3280A863-BB2A-40B2-B5D5-0A16BFE843AD}" name="Column10816" dataDxfId="5641"/>
    <tableColumn id="10827" xr3:uid="{D65D1C30-0A98-4D8A-B24A-D7D0B9916FFC}" name="Column10817" dataDxfId="5640"/>
    <tableColumn id="10828" xr3:uid="{EDFF3AF7-1A63-4AB3-95CE-D8FDC8931233}" name="Column10818" dataDxfId="5639"/>
    <tableColumn id="10829" xr3:uid="{CF95EEBC-5B79-48FC-9084-015323D3BA6E}" name="Column10819" dataDxfId="5638"/>
    <tableColumn id="10830" xr3:uid="{431435CC-A4BD-434D-9170-81EFCD00A15D}" name="Column10820" dataDxfId="5637"/>
    <tableColumn id="10831" xr3:uid="{0B590E76-AE42-4151-800C-A6E236F831EB}" name="Column10821" dataDxfId="5636"/>
    <tableColumn id="10832" xr3:uid="{BDBF7CB8-4BF3-44E4-BCC8-316D594A9160}" name="Column10822" dataDxfId="5635"/>
    <tableColumn id="10833" xr3:uid="{9349D271-EF65-4C52-91D2-2C7AFA93FD6A}" name="Column10823" dataDxfId="5634"/>
    <tableColumn id="10834" xr3:uid="{5C023347-69E0-4ECD-A3CC-F2B7B0C58474}" name="Column10824" dataDxfId="5633"/>
    <tableColumn id="10835" xr3:uid="{6D656912-DBF7-4C52-B4C7-2D61449CDCE9}" name="Column10825" dataDxfId="5632"/>
    <tableColumn id="10836" xr3:uid="{EDEB2C95-F7BD-4846-BC49-52306C533178}" name="Column10826" dataDxfId="5631"/>
    <tableColumn id="10837" xr3:uid="{AAA232C8-FF30-4C09-BB45-4435E8143B87}" name="Column10827" dataDxfId="5630"/>
    <tableColumn id="10838" xr3:uid="{D162923C-1E25-4725-8131-10B49AE20CE8}" name="Column10828" dataDxfId="5629"/>
    <tableColumn id="10839" xr3:uid="{C0EC1AEB-77D0-4F1A-B5F4-5B851CD02415}" name="Column10829" dataDxfId="5628"/>
    <tableColumn id="10840" xr3:uid="{B3E19EE2-3450-47ED-8648-99F20B7BD848}" name="Column10830" dataDxfId="5627"/>
    <tableColumn id="10841" xr3:uid="{214ADECC-7230-4AFE-8D81-A400CCEBB10E}" name="Column10831" dataDxfId="5626"/>
    <tableColumn id="10842" xr3:uid="{F3B1681E-0170-4730-A13E-CDF331EDBD32}" name="Column10832" dataDxfId="5625"/>
    <tableColumn id="10843" xr3:uid="{19111582-606C-4C03-8EE5-DED1CD6D9901}" name="Column10833" dataDxfId="5624"/>
    <tableColumn id="10844" xr3:uid="{A29B2140-C90B-4AB8-B9FF-9A3731F51312}" name="Column10834" dataDxfId="5623"/>
    <tableColumn id="10845" xr3:uid="{D71B3B58-AFBA-4EE4-BC3B-30D35988941D}" name="Column10835" dataDxfId="5622"/>
    <tableColumn id="10846" xr3:uid="{2CB33F4C-A266-483F-83C2-1CCB3C9D386A}" name="Column10836" dataDxfId="5621"/>
    <tableColumn id="10847" xr3:uid="{24CF0D78-96CE-49F6-8D70-C8EB7B19FF3F}" name="Column10837" dataDxfId="5620"/>
    <tableColumn id="10848" xr3:uid="{213DC9CC-59B3-4DE9-9397-BA939AB03E2B}" name="Column10838" dataDxfId="5619"/>
    <tableColumn id="10849" xr3:uid="{DCFF0CD8-CFD8-4442-A0D0-344EE088DCDD}" name="Column10839" dataDxfId="5618"/>
    <tableColumn id="10850" xr3:uid="{6F3E3E9C-8307-48C4-AC0A-9B283A4BEA0B}" name="Column10840" dataDxfId="5617"/>
    <tableColumn id="10851" xr3:uid="{FCF22003-6D48-4C39-9ED5-55B9520D636E}" name="Column10841" dataDxfId="5616"/>
    <tableColumn id="10852" xr3:uid="{D596C916-A224-4548-BC95-0A103633F8E1}" name="Column10842" dataDxfId="5615"/>
    <tableColumn id="10853" xr3:uid="{3E35F4CE-D132-46BB-9754-2001517624C1}" name="Column10843" dataDxfId="5614"/>
    <tableColumn id="10854" xr3:uid="{CE63D1E4-8372-4101-B19A-E5ADC98D878C}" name="Column10844" dataDxfId="5613"/>
    <tableColumn id="10855" xr3:uid="{CFEB982B-549A-499C-B1BB-1A6E1AA9942B}" name="Column10845" dataDxfId="5612"/>
    <tableColumn id="10856" xr3:uid="{AEBC2C52-6F41-4310-9718-1283A674864C}" name="Column10846" dataDxfId="5611"/>
    <tableColumn id="10857" xr3:uid="{760A2861-6E0B-4DC3-A2D5-6591410BBED6}" name="Column10847" dataDxfId="5610"/>
    <tableColumn id="10858" xr3:uid="{661A4ABC-AF55-4C10-B2A0-C6A1C5FB9E8E}" name="Column10848" dataDxfId="5609"/>
    <tableColumn id="10859" xr3:uid="{6F7C0E45-3D01-4486-BC97-02B4BB61E69B}" name="Column10849" dataDxfId="5608"/>
    <tableColumn id="10860" xr3:uid="{E7D23CFF-DD8E-4D53-AEA4-3CF331241C6E}" name="Column10850" dataDxfId="5607"/>
    <tableColumn id="10861" xr3:uid="{AACA2FE8-88EE-4117-B216-86172AD98A42}" name="Column10851" dataDxfId="5606"/>
    <tableColumn id="10862" xr3:uid="{CE9B29D0-6BA6-4522-BE45-DBE218EDA23C}" name="Column10852" dataDxfId="5605"/>
    <tableColumn id="10863" xr3:uid="{CCED538C-49BD-4240-8676-FDA18C988710}" name="Column10853" dataDxfId="5604"/>
    <tableColumn id="10864" xr3:uid="{8C8FE007-DF8B-48E2-81ED-90127F64CF9C}" name="Column10854" dataDxfId="5603"/>
    <tableColumn id="10865" xr3:uid="{4AF3EF72-1779-4DD4-9BEF-025A8C526880}" name="Column10855" dataDxfId="5602"/>
    <tableColumn id="10866" xr3:uid="{2C34778B-5EE9-4C18-BF8C-380A3496F2CF}" name="Column10856" dataDxfId="5601"/>
    <tableColumn id="10867" xr3:uid="{5C52A87A-5F3B-4E65-AF30-457EBEE5D925}" name="Column10857" dataDxfId="5600"/>
    <tableColumn id="10868" xr3:uid="{59E8CFF0-7489-4581-8ADA-BDF0F8CBFBE3}" name="Column10858" dataDxfId="5599"/>
    <tableColumn id="10869" xr3:uid="{F02EBFA5-C6E5-462E-91FB-B5C63B744C48}" name="Column10859" dataDxfId="5598"/>
    <tableColumn id="10870" xr3:uid="{055B8B46-7260-455A-83F3-D3C53C94832E}" name="Column10860" dataDxfId="5597"/>
    <tableColumn id="10871" xr3:uid="{7CDA3ED8-F67A-4167-B196-3241C199344B}" name="Column10861" dataDxfId="5596"/>
    <tableColumn id="10872" xr3:uid="{60AC36E7-A191-4706-B412-EF6A17653C3D}" name="Column10862" dataDxfId="5595"/>
    <tableColumn id="10873" xr3:uid="{B13B1232-BFDC-4F42-901D-6D1B28C2F5B1}" name="Column10863" dataDxfId="5594"/>
    <tableColumn id="10874" xr3:uid="{47890844-C3A7-468E-A53B-626ABEF9E54F}" name="Column10864" dataDxfId="5593"/>
    <tableColumn id="10875" xr3:uid="{7874116A-58B1-47B9-930B-139293247B64}" name="Column10865" dataDxfId="5592"/>
    <tableColumn id="10876" xr3:uid="{41102E3C-6496-46B4-8672-EF7AF54BCF88}" name="Column10866" dataDxfId="5591"/>
    <tableColumn id="10877" xr3:uid="{E2341D30-4CE4-468A-A5B4-6842EACDB537}" name="Column10867" dataDxfId="5590"/>
    <tableColumn id="10878" xr3:uid="{5969276E-CC48-45F6-AAD9-16514C091807}" name="Column10868" dataDxfId="5589"/>
    <tableColumn id="10879" xr3:uid="{2C7911E6-910E-4139-8486-F35D18C69540}" name="Column10869" dataDxfId="5588"/>
    <tableColumn id="10880" xr3:uid="{BA9CCAAC-777B-42DE-AEC9-DA77FC4059BB}" name="Column10870" dataDxfId="5587"/>
    <tableColumn id="10881" xr3:uid="{4EF1156B-4DE8-4DCC-A2A8-6E2C0AC3C893}" name="Column10871" dataDxfId="5586"/>
    <tableColumn id="10882" xr3:uid="{7F1811B7-91D2-499B-A807-0DDF659CE3C1}" name="Column10872" dataDxfId="5585"/>
    <tableColumn id="10883" xr3:uid="{748B0948-D655-4FD3-8DD4-9BCCFF19B866}" name="Column10873" dataDxfId="5584"/>
    <tableColumn id="10884" xr3:uid="{AABABF0C-C443-48B9-AC09-B5CCE01E94EA}" name="Column10874" dataDxfId="5583"/>
    <tableColumn id="10885" xr3:uid="{5A1DAB26-E2F6-48D9-9EC6-54609A12B057}" name="Column10875" dataDxfId="5582"/>
    <tableColumn id="10886" xr3:uid="{B149EDF0-7FD1-456C-AE59-85D18C1ABEA7}" name="Column10876" dataDxfId="5581"/>
    <tableColumn id="10887" xr3:uid="{F3513499-22D8-4AF7-BD2A-8405CF7F953F}" name="Column10877" dataDxfId="5580"/>
    <tableColumn id="10888" xr3:uid="{6B71A255-9AA0-445E-A2C4-C1B9FD940D32}" name="Column10878" dataDxfId="5579"/>
    <tableColumn id="10889" xr3:uid="{7F0DC6D8-40F3-4343-9C9D-89CF7E3EE2B4}" name="Column10879" dataDxfId="5578"/>
    <tableColumn id="10890" xr3:uid="{2594BDFD-1D43-4DA0-8818-CFE7161B2DBF}" name="Column10880" dataDxfId="5577"/>
    <tableColumn id="10891" xr3:uid="{FEDF45B2-3A80-4C2D-89D1-9A2A7BEAB14E}" name="Column10881" dataDxfId="5576"/>
    <tableColumn id="10892" xr3:uid="{C31701AB-FC35-4212-B139-79EAFB5FA928}" name="Column10882" dataDxfId="5575"/>
    <tableColumn id="10893" xr3:uid="{D8A86B72-4E5F-41F4-AB48-906C4240BB5E}" name="Column10883" dataDxfId="5574"/>
    <tableColumn id="10894" xr3:uid="{096A1F50-3905-43D9-86F3-76AB6C725E90}" name="Column10884" dataDxfId="5573"/>
    <tableColumn id="10895" xr3:uid="{A74BCE94-6939-42F2-959D-51BBDFFA21DB}" name="Column10885" dataDxfId="5572"/>
    <tableColumn id="10896" xr3:uid="{319F390D-170E-4D99-A756-7D3922F44DA7}" name="Column10886" dataDxfId="5571"/>
    <tableColumn id="10897" xr3:uid="{C347AC06-3001-43E4-A34B-8196C260BEB3}" name="Column10887" dataDxfId="5570"/>
    <tableColumn id="10898" xr3:uid="{7DB12808-851B-4C8F-8124-BCDE7821E208}" name="Column10888" dataDxfId="5569"/>
    <tableColumn id="10899" xr3:uid="{848EDA35-052A-42FC-A4A9-53A17AE5C4F4}" name="Column10889" dataDxfId="5568"/>
    <tableColumn id="10900" xr3:uid="{9C4A77DB-5663-4A95-8212-583D996F5E01}" name="Column10890" dataDxfId="5567"/>
    <tableColumn id="10901" xr3:uid="{6E548780-AAF7-4213-995D-2468EBF79A55}" name="Column10891" dataDxfId="5566"/>
    <tableColumn id="10902" xr3:uid="{B4DA0EBA-4E90-41B8-AC5F-D1E38CDC0638}" name="Column10892" dataDxfId="5565"/>
    <tableColumn id="10903" xr3:uid="{7130D193-ED23-41F2-9280-2BE110171832}" name="Column10893" dataDxfId="5564"/>
    <tableColumn id="10904" xr3:uid="{0A2AAB4E-DF54-4A30-A4EC-6E9B7F259FB1}" name="Column10894" dataDxfId="5563"/>
    <tableColumn id="10905" xr3:uid="{949F3C05-57AB-47B1-835B-AE581458FD5A}" name="Column10895" dataDxfId="5562"/>
    <tableColumn id="10906" xr3:uid="{F1FA51F6-27A3-440D-AADE-EE1D3BA1FE28}" name="Column10896" dataDxfId="5561"/>
    <tableColumn id="10907" xr3:uid="{6B7877DB-02CF-45EB-B99F-025330911FF9}" name="Column10897" dataDxfId="5560"/>
    <tableColumn id="10908" xr3:uid="{4D417B6E-9DC2-4F94-A2E1-EBAA56F7F910}" name="Column10898" dataDxfId="5559"/>
    <tableColumn id="10909" xr3:uid="{7D255699-1F07-4679-B627-90BDA5F86C94}" name="Column10899" dataDxfId="5558"/>
    <tableColumn id="10910" xr3:uid="{32934323-12BC-42CD-8165-04BE79011E5F}" name="Column10900" dataDxfId="5557"/>
    <tableColumn id="10911" xr3:uid="{33DA00FB-97DD-496C-BA6C-34355E7CA4A9}" name="Column10901" dataDxfId="5556"/>
    <tableColumn id="10912" xr3:uid="{BBE9313F-45AE-470B-BF44-C0777951C234}" name="Column10902" dataDxfId="5555"/>
    <tableColumn id="10913" xr3:uid="{CF50CE53-FD0F-41C2-8313-470FD2F4365F}" name="Column10903" dataDxfId="5554"/>
    <tableColumn id="10914" xr3:uid="{82FAD835-A7F9-4F6B-83B4-0083717413A2}" name="Column10904" dataDxfId="5553"/>
    <tableColumn id="10915" xr3:uid="{D39F9E6C-730C-4B73-96E9-D725D0456444}" name="Column10905" dataDxfId="5552"/>
    <tableColumn id="10916" xr3:uid="{1BBA2DD9-505B-47C8-84FD-8F871C74CC7F}" name="Column10906" dataDxfId="5551"/>
    <tableColumn id="10917" xr3:uid="{EC0AFE9B-B5F2-4626-B875-A06ED6673461}" name="Column10907" dataDxfId="5550"/>
    <tableColumn id="10918" xr3:uid="{9EE3EC36-561F-42E4-8B65-87F31A058DD3}" name="Column10908" dataDxfId="5549"/>
    <tableColumn id="10919" xr3:uid="{E0C6A88E-D61D-4476-A8F4-FB1FAA3F3674}" name="Column10909" dataDxfId="5548"/>
    <tableColumn id="10920" xr3:uid="{CB72278F-22E5-44BC-BABD-2EA7DDD45565}" name="Column10910" dataDxfId="5547"/>
    <tableColumn id="10921" xr3:uid="{30324250-50F3-4DAA-BF58-63881C5AC6EA}" name="Column10911" dataDxfId="5546"/>
    <tableColumn id="10922" xr3:uid="{D6D5235F-4FBB-4046-B3F1-071E9BFFDA55}" name="Column10912" dataDxfId="5545"/>
    <tableColumn id="10923" xr3:uid="{20D8F90E-15E0-4174-A4A1-D668CFE779F0}" name="Column10913" dataDxfId="5544"/>
    <tableColumn id="10924" xr3:uid="{F260B8DF-6456-453F-B00D-AAFD558C5400}" name="Column10914" dataDxfId="5543"/>
    <tableColumn id="10925" xr3:uid="{9349AA41-2E0B-401D-A53D-5B654695CA0C}" name="Column10915" dataDxfId="5542"/>
    <tableColumn id="10926" xr3:uid="{208E7270-84B8-4A93-9FDA-14B1CD03954B}" name="Column10916" dataDxfId="5541"/>
    <tableColumn id="10927" xr3:uid="{DE754C19-260A-4A89-A49C-4D52C3D6C250}" name="Column10917" dataDxfId="5540"/>
    <tableColumn id="10928" xr3:uid="{0B352D63-5551-43B9-B017-1F9A9D582D61}" name="Column10918" dataDxfId="5539"/>
    <tableColumn id="10929" xr3:uid="{8B486431-D0EB-47F0-A95A-F6CCD40A0ADC}" name="Column10919" dataDxfId="5538"/>
    <tableColumn id="10930" xr3:uid="{AC7D1ABE-91B6-4753-9A64-50646ED41E28}" name="Column10920" dataDxfId="5537"/>
    <tableColumn id="10931" xr3:uid="{847761AA-07C1-44A4-BAE6-55E440AC8A15}" name="Column10921" dataDxfId="5536"/>
    <tableColumn id="10932" xr3:uid="{DE981CF2-B26E-4AB5-8C5E-F0AC01EF8C2C}" name="Column10922" dataDxfId="5535"/>
    <tableColumn id="10933" xr3:uid="{49925796-7456-475F-B3A8-FED07F2E82F6}" name="Column10923" dataDxfId="5534"/>
    <tableColumn id="10934" xr3:uid="{380D466F-D2F0-4FD1-9DAC-7F8BF7CFC803}" name="Column10924" dataDxfId="5533"/>
    <tableColumn id="10935" xr3:uid="{88CE61CB-2F40-4D5C-BCCE-3A319BC71CE5}" name="Column10925" dataDxfId="5532"/>
    <tableColumn id="10936" xr3:uid="{A802D7C2-62A6-4B1A-866D-E0AA11E9896E}" name="Column10926" dataDxfId="5531"/>
    <tableColumn id="10937" xr3:uid="{6F006E18-963C-432E-AA69-4EEAC7C43B18}" name="Column10927" dataDxfId="5530"/>
    <tableColumn id="10938" xr3:uid="{181DA31E-6A83-4CFF-B802-A98360135649}" name="Column10928" dataDxfId="5529"/>
    <tableColumn id="10939" xr3:uid="{E77BC08C-93A2-4632-B08E-14E45DD9358D}" name="Column10929" dataDxfId="5528"/>
    <tableColumn id="10940" xr3:uid="{A28B5F02-AEE3-4C3A-B313-AE4E17DB2ABA}" name="Column10930" dataDxfId="5527"/>
    <tableColumn id="10941" xr3:uid="{DCCFF6DD-820E-4462-B75F-1674B96198C2}" name="Column10931" dataDxfId="5526"/>
    <tableColumn id="10942" xr3:uid="{1BCD3E7C-F9F0-4C9B-BD02-876455E504AB}" name="Column10932" dataDxfId="5525"/>
    <tableColumn id="10943" xr3:uid="{2E025F5B-428C-440C-BFB4-FC0FDDBA0242}" name="Column10933" dataDxfId="5524"/>
    <tableColumn id="10944" xr3:uid="{7A8784EB-CFDE-4289-889C-2F8CA8A12F0A}" name="Column10934" dataDxfId="5523"/>
    <tableColumn id="10945" xr3:uid="{C3BD5374-4C96-438F-AB8E-8718C3D4A756}" name="Column10935" dataDxfId="5522"/>
    <tableColumn id="10946" xr3:uid="{A37ECE02-9469-4915-A604-A193E621A964}" name="Column10936" dataDxfId="5521"/>
    <tableColumn id="10947" xr3:uid="{A71379B4-05E6-4264-9188-EFDBCD3FCA9A}" name="Column10937" dataDxfId="5520"/>
    <tableColumn id="10948" xr3:uid="{BAD3C358-FF24-4A9E-96EC-AC621EEC2A24}" name="Column10938" dataDxfId="5519"/>
    <tableColumn id="10949" xr3:uid="{1E19278D-66A7-4A3D-AE82-B21B2764FEF5}" name="Column10939" dataDxfId="5518"/>
    <tableColumn id="10950" xr3:uid="{65ED3BA6-E435-41DD-AD63-C81D7309C55E}" name="Column10940" dataDxfId="5517"/>
    <tableColumn id="10951" xr3:uid="{75F26664-86AE-415E-ADF7-A9DC1D7C7054}" name="Column10941" dataDxfId="5516"/>
    <tableColumn id="10952" xr3:uid="{DF3891A4-1781-4A83-A802-C5AA9DF10D92}" name="Column10942" dataDxfId="5515"/>
    <tableColumn id="10953" xr3:uid="{50DC8DE5-5193-4096-BFD0-3100751A2C29}" name="Column10943" dataDxfId="5514"/>
    <tableColumn id="10954" xr3:uid="{0CB63596-9AFC-4016-AD57-34B0270FBB22}" name="Column10944" dataDxfId="5513"/>
    <tableColumn id="10955" xr3:uid="{BA36AD62-B812-4713-BA72-6E2D9837E633}" name="Column10945" dataDxfId="5512"/>
    <tableColumn id="10956" xr3:uid="{86FB70AB-7D26-4C7E-B676-2E7F3CDEA4DE}" name="Column10946" dataDxfId="5511"/>
    <tableColumn id="10957" xr3:uid="{8AD2178D-0762-4D2F-B55A-80AB95D42975}" name="Column10947" dataDxfId="5510"/>
    <tableColumn id="10958" xr3:uid="{04F3ED7B-0639-4FEC-88C1-33F63001F1BA}" name="Column10948" dataDxfId="5509"/>
    <tableColumn id="10959" xr3:uid="{03EB5DE2-27E5-45D9-9871-B18A2EDEA3C4}" name="Column10949" dataDxfId="5508"/>
    <tableColumn id="10960" xr3:uid="{08E7ADD9-C510-4E03-81DE-6E31A9C87D37}" name="Column10950" dataDxfId="5507"/>
    <tableColumn id="10961" xr3:uid="{FDDCCBFE-210E-4E7C-BC93-045B2E84EAED}" name="Column10951" dataDxfId="5506"/>
    <tableColumn id="10962" xr3:uid="{92339025-CAB3-4FDB-A9E5-04FFBF231536}" name="Column10952" dataDxfId="5505"/>
    <tableColumn id="10963" xr3:uid="{85E4AD83-521D-4A2F-B532-30085B7CF3D9}" name="Column10953" dataDxfId="5504"/>
    <tableColumn id="10964" xr3:uid="{20A796C7-4925-417E-A31B-D25943EA701D}" name="Column10954" dataDxfId="5503"/>
    <tableColumn id="10965" xr3:uid="{6BC292D0-64B7-497F-B4EF-1DFA64DD48E0}" name="Column10955" dataDxfId="5502"/>
    <tableColumn id="10966" xr3:uid="{C4D61268-05DE-48D2-833D-7785ABCC3160}" name="Column10956" dataDxfId="5501"/>
    <tableColumn id="10967" xr3:uid="{EEC7F54A-163F-4759-A59D-F1622F94B210}" name="Column10957" dataDxfId="5500"/>
    <tableColumn id="10968" xr3:uid="{D39A694F-EDE7-42EC-A349-CB3E28C61B40}" name="Column10958" dataDxfId="5499"/>
    <tableColumn id="10969" xr3:uid="{14D01A20-0AC1-4F88-85F7-7B19D3A79826}" name="Column10959" dataDxfId="5498"/>
    <tableColumn id="10970" xr3:uid="{802C093E-0B16-48C7-89FB-BE354F62FCA0}" name="Column10960" dataDxfId="5497"/>
    <tableColumn id="10971" xr3:uid="{B0532508-A1E5-47E8-800C-B0084EAE7AEA}" name="Column10961" dataDxfId="5496"/>
    <tableColumn id="10972" xr3:uid="{4BF1F919-CB38-463F-8DA3-A3C1F69A15F0}" name="Column10962" dataDxfId="5495"/>
    <tableColumn id="10973" xr3:uid="{01D3C78D-BD3B-4B7C-AB5B-99951CF1D856}" name="Column10963" dataDxfId="5494"/>
    <tableColumn id="10974" xr3:uid="{A9D31D63-9521-4905-8EA4-73F768678009}" name="Column10964" dataDxfId="5493"/>
    <tableColumn id="10975" xr3:uid="{390AAF8B-1B91-4DD7-AC93-A0E0A7735BC1}" name="Column10965" dataDxfId="5492"/>
    <tableColumn id="10976" xr3:uid="{2CA0BE18-FF48-4D85-B241-AA2B8D5AF40A}" name="Column10966" dataDxfId="5491"/>
    <tableColumn id="10977" xr3:uid="{2DA98008-20C1-4100-A206-9721439E9264}" name="Column10967" dataDxfId="5490"/>
    <tableColumn id="10978" xr3:uid="{B5A82556-C64E-4730-84FF-85D9E09D18DB}" name="Column10968" dataDxfId="5489"/>
    <tableColumn id="10979" xr3:uid="{7EE82034-EA01-4331-8207-0B0E9BBA533D}" name="Column10969" dataDxfId="5488"/>
    <tableColumn id="10980" xr3:uid="{9B8CB46B-F0E4-44EB-A562-05E6C9E04934}" name="Column10970" dataDxfId="5487"/>
    <tableColumn id="10981" xr3:uid="{45209414-75E2-493A-A339-654A6AB1A707}" name="Column10971" dataDxfId="5486"/>
    <tableColumn id="10982" xr3:uid="{727D0967-534E-4885-8E30-1D4D1CD4B2CF}" name="Column10972" dataDxfId="5485"/>
    <tableColumn id="10983" xr3:uid="{4F826800-4E70-4430-B249-21763A12F450}" name="Column10973" dataDxfId="5484"/>
    <tableColumn id="10984" xr3:uid="{8A0E31C4-7895-4B8A-9A1A-839FCB5BB2F5}" name="Column10974" dataDxfId="5483"/>
    <tableColumn id="10985" xr3:uid="{65F7551C-64D3-481D-B5F4-22DDB47AEED8}" name="Column10975" dataDxfId="5482"/>
    <tableColumn id="10986" xr3:uid="{5E026A18-94F5-45F6-B58E-2E24130CAFD6}" name="Column10976" dataDxfId="5481"/>
    <tableColumn id="10987" xr3:uid="{DAEAF925-DDEE-4AEB-B9D1-B155971CB519}" name="Column10977" dataDxfId="5480"/>
    <tableColumn id="10988" xr3:uid="{01A4D230-2098-4984-BA5F-0233BA3431E0}" name="Column10978" dataDxfId="5479"/>
    <tableColumn id="10989" xr3:uid="{8D222DD4-F1F3-4125-A057-B720740C431E}" name="Column10979" dataDxfId="5478"/>
    <tableColumn id="10990" xr3:uid="{8554DA9D-7A25-4229-BD2B-66E691E00FA8}" name="Column10980" dataDxfId="5477"/>
    <tableColumn id="10991" xr3:uid="{520BFA10-E7E5-494D-8BBC-42A73D1E56E0}" name="Column10981" dataDxfId="5476"/>
    <tableColumn id="10992" xr3:uid="{3A61D70D-07A2-4C40-9C75-35CEFF039313}" name="Column10982" dataDxfId="5475"/>
    <tableColumn id="10993" xr3:uid="{EECEE29A-7C01-47ED-88EC-4663BFE4EC23}" name="Column10983" dataDxfId="5474"/>
    <tableColumn id="10994" xr3:uid="{22ADF6B4-6DDD-42FA-887D-19F1A7FFDB90}" name="Column10984" dataDxfId="5473"/>
    <tableColumn id="10995" xr3:uid="{C4F775D4-318E-4160-ADD9-345FE76DCE9F}" name="Column10985" dataDxfId="5472"/>
    <tableColumn id="10996" xr3:uid="{A86A40D8-715D-4AEF-A14F-1D25048D4DC9}" name="Column10986" dataDxfId="5471"/>
    <tableColumn id="10997" xr3:uid="{79B946F5-08DA-4712-BE2A-E14D55EF900E}" name="Column10987" dataDxfId="5470"/>
    <tableColumn id="10998" xr3:uid="{556C4F87-5C2D-4B4D-A1A0-AE485B819795}" name="Column10988" dataDxfId="5469"/>
    <tableColumn id="10999" xr3:uid="{82142F8F-EEF8-4261-AE31-320523E01991}" name="Column10989" dataDxfId="5468"/>
    <tableColumn id="11000" xr3:uid="{283D7354-D112-456A-A14C-175F45665495}" name="Column10990" dataDxfId="5467"/>
    <tableColumn id="11001" xr3:uid="{9AB559F5-B8D6-4902-8D12-85E4B65E302B}" name="Column10991" dataDxfId="5466"/>
    <tableColumn id="11002" xr3:uid="{29BA981C-0904-49A9-982A-75B7FC7637A9}" name="Column10992" dataDxfId="5465"/>
    <tableColumn id="11003" xr3:uid="{4779592C-BBE2-4334-A98E-39153D0267D4}" name="Column10993" dataDxfId="5464"/>
    <tableColumn id="11004" xr3:uid="{4E97A166-5B21-4D3A-A8E4-EF4438D9C66C}" name="Column10994" dataDxfId="5463"/>
    <tableColumn id="11005" xr3:uid="{7B3482B6-850F-4A4B-8A74-6B889209144E}" name="Column10995" dataDxfId="5462"/>
    <tableColumn id="11006" xr3:uid="{B5E55860-6986-4360-A205-2EDB143D5018}" name="Column10996" dataDxfId="5461"/>
    <tableColumn id="11007" xr3:uid="{8107D68F-B0EA-4D9A-9FBE-00FDCA74A1E6}" name="Column10997" dataDxfId="5460"/>
    <tableColumn id="11008" xr3:uid="{AD8D7EBF-E33F-4E55-A084-04230857A8EF}" name="Column10998" dataDxfId="5459"/>
    <tableColumn id="11009" xr3:uid="{36B7BA2F-65AE-46D8-906C-4467FF4CF5EF}" name="Column10999" dataDxfId="5458"/>
    <tableColumn id="11010" xr3:uid="{FAC4CA4C-808B-4241-A6DC-82A0B584D2E9}" name="Column11000" dataDxfId="5457"/>
    <tableColumn id="11011" xr3:uid="{5884E560-29FC-4DDE-BE5A-81FF5A969397}" name="Column11001" dataDxfId="5456"/>
    <tableColumn id="11012" xr3:uid="{32D7D4AC-400C-4628-A140-40ACA10D10DF}" name="Column11002" dataDxfId="5455"/>
    <tableColumn id="11013" xr3:uid="{84C0D168-B8BB-4A78-BDF7-83A1A7551D64}" name="Column11003" dataDxfId="5454"/>
    <tableColumn id="11014" xr3:uid="{3CFCBAF9-FC13-4F6F-8F58-198660CCE57B}" name="Column11004" dataDxfId="5453"/>
    <tableColumn id="11015" xr3:uid="{A6714022-6486-4DB8-9434-9288135A0AB5}" name="Column11005" dataDxfId="5452"/>
    <tableColumn id="11016" xr3:uid="{F4626DCD-C8BC-4E00-A25E-CF868DB2587F}" name="Column11006" dataDxfId="5451"/>
    <tableColumn id="11017" xr3:uid="{F7088CF6-5461-4999-8EA8-03704628C51A}" name="Column11007" dataDxfId="5450"/>
    <tableColumn id="11018" xr3:uid="{436C3EC9-43ED-42DC-AF6F-1F11F3E45B00}" name="Column11008" dataDxfId="5449"/>
    <tableColumn id="11019" xr3:uid="{3CA8CD8F-FF4F-41E1-B724-BB1610EB52D6}" name="Column11009" dataDxfId="5448"/>
    <tableColumn id="11020" xr3:uid="{31C814F9-4E95-4D1F-B3C0-3316D4D2D888}" name="Column11010" dataDxfId="5447"/>
    <tableColumn id="11021" xr3:uid="{C8AF9A1D-EEA2-4946-A8BF-AC1046883059}" name="Column11011" dataDxfId="5446"/>
    <tableColumn id="11022" xr3:uid="{BF0AA674-6D26-4281-B6B3-91967E2D6D80}" name="Column11012" dataDxfId="5445"/>
    <tableColumn id="11023" xr3:uid="{B29F70B2-34EC-4039-A661-29AB7D01D4FC}" name="Column11013" dataDxfId="5444"/>
    <tableColumn id="11024" xr3:uid="{11A25B09-8FD4-46A8-9B02-FB7ADACF4BA8}" name="Column11014" dataDxfId="5443"/>
    <tableColumn id="11025" xr3:uid="{A599A087-729E-44BE-922D-5C2A3952D6A9}" name="Column11015" dataDxfId="5442"/>
    <tableColumn id="11026" xr3:uid="{21B1E6B3-9529-4A73-9017-CB17710FAB47}" name="Column11016" dataDxfId="5441"/>
    <tableColumn id="11027" xr3:uid="{C2ADCFC5-08D1-44B5-BA16-9E2F4228E9C8}" name="Column11017" dataDxfId="5440"/>
    <tableColumn id="11028" xr3:uid="{DB7BA075-5F38-4FC9-A096-B555D8193C22}" name="Column11018" dataDxfId="5439"/>
    <tableColumn id="11029" xr3:uid="{D583DAE9-DBBB-4745-BC21-DD7AC9460759}" name="Column11019" dataDxfId="5438"/>
    <tableColumn id="11030" xr3:uid="{BE02B812-7744-4217-9AA5-399A5661EFCE}" name="Column11020" dataDxfId="5437"/>
    <tableColumn id="11031" xr3:uid="{1B493831-7BD9-4035-8B20-0F0F03DC59B8}" name="Column11021" dataDxfId="5436"/>
    <tableColumn id="11032" xr3:uid="{2815F592-247D-4C89-A430-125CB395C724}" name="Column11022" dataDxfId="5435"/>
    <tableColumn id="11033" xr3:uid="{73B46917-FC36-4361-A1D9-4215DEE53D98}" name="Column11023" dataDxfId="5434"/>
    <tableColumn id="11034" xr3:uid="{3915F7A8-21E4-4FB9-AFFE-4F8D5BD4EDCA}" name="Column11024" dataDxfId="5433"/>
    <tableColumn id="11035" xr3:uid="{CD9DDADE-E8E2-44F2-8754-02A3B1EB6D54}" name="Column11025" dataDxfId="5432"/>
    <tableColumn id="11036" xr3:uid="{3F7210A4-758B-41EC-BB6F-BD294FEF282D}" name="Column11026" dataDxfId="5431"/>
    <tableColumn id="11037" xr3:uid="{52C93DD2-81D7-4A5B-A9E6-5F90529E2421}" name="Column11027" dataDxfId="5430"/>
    <tableColumn id="11038" xr3:uid="{54835C64-AFE3-4940-B805-62FBDF670185}" name="Column11028" dataDxfId="5429"/>
    <tableColumn id="11039" xr3:uid="{76BBC249-9D00-43C1-9A84-38C8BCE96097}" name="Column11029" dataDxfId="5428"/>
    <tableColumn id="11040" xr3:uid="{BEEF8821-7BE5-42CD-89F8-933C9768FB2D}" name="Column11030" dataDxfId="5427"/>
    <tableColumn id="11041" xr3:uid="{E28D81DC-E7C9-4D34-8B3C-3C7E59D91E69}" name="Column11031" dataDxfId="5426"/>
    <tableColumn id="11042" xr3:uid="{0F56D673-8FB1-44B8-89EE-6186A991EDE6}" name="Column11032" dataDxfId="5425"/>
    <tableColumn id="11043" xr3:uid="{1F0D9AA7-752C-40EE-9293-009B1EC4186D}" name="Column11033" dataDxfId="5424"/>
    <tableColumn id="11044" xr3:uid="{99D7BF42-F5EE-4903-88DA-48445D655476}" name="Column11034" dataDxfId="5423"/>
    <tableColumn id="11045" xr3:uid="{1DCFFA11-96EA-456C-9E55-4A01B06ED520}" name="Column11035" dataDxfId="5422"/>
    <tableColumn id="11046" xr3:uid="{3F33FF45-086A-4280-B245-5AC490EA3F8D}" name="Column11036" dataDxfId="5421"/>
    <tableColumn id="11047" xr3:uid="{75A836A8-A21E-491B-99B7-FF4F7C4104CB}" name="Column11037" dataDxfId="5420"/>
    <tableColumn id="11048" xr3:uid="{01D96489-ADE0-4C50-8EE6-099B7E35CC39}" name="Column11038" dataDxfId="5419"/>
    <tableColumn id="11049" xr3:uid="{07BAF4E7-1566-4F92-A224-BF029F585A2F}" name="Column11039" dataDxfId="5418"/>
    <tableColumn id="11050" xr3:uid="{A94C5A29-3FA3-47BB-A80C-FD6923ED031C}" name="Column11040" dataDxfId="5417"/>
    <tableColumn id="11051" xr3:uid="{58A20410-5DBC-4FF5-AF2D-C316EBFDB7C7}" name="Column11041" dataDxfId="5416"/>
    <tableColumn id="11052" xr3:uid="{FCC9C903-4349-4F44-ACF9-51C953C970B8}" name="Column11042" dataDxfId="5415"/>
    <tableColumn id="11053" xr3:uid="{FE93E372-4731-4D73-A7D1-338C547D7304}" name="Column11043" dataDxfId="5414"/>
    <tableColumn id="11054" xr3:uid="{DA1CF33E-92EC-4BE1-A66A-DB23B88DAA68}" name="Column11044" dataDxfId="5413"/>
    <tableColumn id="11055" xr3:uid="{1067CEFC-74A6-4F69-8CD9-A692E7E8E0A4}" name="Column11045" dataDxfId="5412"/>
    <tableColumn id="11056" xr3:uid="{D07CBEE9-B142-40C7-87AE-452709948FF4}" name="Column11046" dataDxfId="5411"/>
    <tableColumn id="11057" xr3:uid="{A1A4403B-D2DC-400B-A92D-E7331A733D13}" name="Column11047" dataDxfId="5410"/>
    <tableColumn id="11058" xr3:uid="{9522EFD1-D4FA-40E2-8928-94DD9996E08C}" name="Column11048" dataDxfId="5409"/>
    <tableColumn id="11059" xr3:uid="{F899C66A-C012-4108-BFDC-28806D72E5BF}" name="Column11049" dataDxfId="5408"/>
    <tableColumn id="11060" xr3:uid="{FE4C8737-6670-4A55-95AB-41024B48CE74}" name="Column11050" dataDxfId="5407"/>
    <tableColumn id="11061" xr3:uid="{6AA189F6-EE66-4338-9C4A-CD4BF5E21CFB}" name="Column11051" dataDxfId="5406"/>
    <tableColumn id="11062" xr3:uid="{30816463-2ACB-4522-BDB7-3731A7CFA393}" name="Column11052" dataDxfId="5405"/>
    <tableColumn id="11063" xr3:uid="{11BBC43B-CFD8-4691-A027-E81F87477DDB}" name="Column11053" dataDxfId="5404"/>
    <tableColumn id="11064" xr3:uid="{A0917BBB-3D28-458B-92DD-452AAEF986A2}" name="Column11054" dataDxfId="5403"/>
    <tableColumn id="11065" xr3:uid="{B2C70755-2B58-4C83-95C5-C35A233807F5}" name="Column11055" dataDxfId="5402"/>
    <tableColumn id="11066" xr3:uid="{9EDFFF13-8145-4F51-8522-14CC13688560}" name="Column11056" dataDxfId="5401"/>
    <tableColumn id="11067" xr3:uid="{2C318431-DBE6-4DC5-BB5B-DD7AF2FA662D}" name="Column11057" dataDxfId="5400"/>
    <tableColumn id="11068" xr3:uid="{71F3E5A5-83E6-4BE0-A166-EB791FCCAF7A}" name="Column11058" dataDxfId="5399"/>
    <tableColumn id="11069" xr3:uid="{B58DC7A5-FFD6-4736-82EB-AFE9D145F9DB}" name="Column11059" dataDxfId="5398"/>
    <tableColumn id="11070" xr3:uid="{92389943-D2C4-4E3B-8FA5-AE8E76CEAED7}" name="Column11060" dataDxfId="5397"/>
    <tableColumn id="11071" xr3:uid="{316463B4-0274-4CCD-9516-35B9EA432CA1}" name="Column11061" dataDxfId="5396"/>
    <tableColumn id="11072" xr3:uid="{FF8430D2-82C5-4E7A-A6FB-B4B7A513CFE0}" name="Column11062" dataDxfId="5395"/>
    <tableColumn id="11073" xr3:uid="{A537DF95-6FC0-4C23-81CF-4B68284858CC}" name="Column11063" dataDxfId="5394"/>
    <tableColumn id="11074" xr3:uid="{6AD77E95-939F-4E41-9CDE-2D1F528BFC4F}" name="Column11064" dataDxfId="5393"/>
    <tableColumn id="11075" xr3:uid="{ED78F81C-A103-4130-BECA-E42820B7F590}" name="Column11065" dataDxfId="5392"/>
    <tableColumn id="11076" xr3:uid="{83393CA3-F3FD-49AF-84DF-637C22908904}" name="Column11066" dataDxfId="5391"/>
    <tableColumn id="11077" xr3:uid="{9C0AC496-A363-4A02-9646-B43B1C3C4B42}" name="Column11067" dataDxfId="5390"/>
    <tableColumn id="11078" xr3:uid="{F1B7E338-094F-4AA7-9A63-5541462390DB}" name="Column11068" dataDxfId="5389"/>
    <tableColumn id="11079" xr3:uid="{9453EB06-D29E-49BD-B87A-B4B7CEE6F4C6}" name="Column11069" dataDxfId="5388"/>
    <tableColumn id="11080" xr3:uid="{AC49360D-30D0-4F9D-AB70-699490168244}" name="Column11070" dataDxfId="5387"/>
    <tableColumn id="11081" xr3:uid="{26A55375-30F1-4DEE-9A84-AF2F261FDD03}" name="Column11071" dataDxfId="5386"/>
    <tableColumn id="11082" xr3:uid="{7DD0FA57-7757-47E7-8BBA-7D17ED463649}" name="Column11072" dataDxfId="5385"/>
    <tableColumn id="11083" xr3:uid="{D19406B4-27AD-4EFC-96CC-25CCD168D390}" name="Column11073" dataDxfId="5384"/>
    <tableColumn id="11084" xr3:uid="{351C22A2-6411-4E54-AF1F-B754D3ABC23C}" name="Column11074" dataDxfId="5383"/>
    <tableColumn id="11085" xr3:uid="{A4DFEA9C-F5DA-478C-A94B-F8E4FE83A006}" name="Column11075" dataDxfId="5382"/>
    <tableColumn id="11086" xr3:uid="{9B839E29-1B90-477F-9ACD-0F95A4B7EDE0}" name="Column11076" dataDxfId="5381"/>
    <tableColumn id="11087" xr3:uid="{DBD8A9EA-0C50-4BE5-9DA1-21C2CBDA84B6}" name="Column11077" dataDxfId="5380"/>
    <tableColumn id="11088" xr3:uid="{0CFC8D52-57A1-491D-B9D0-52A67D036051}" name="Column11078" dataDxfId="5379"/>
    <tableColumn id="11089" xr3:uid="{B8CEDDBC-5735-4E74-9FD5-EB20C12AC4EC}" name="Column11079" dataDxfId="5378"/>
    <tableColumn id="11090" xr3:uid="{A5CC762F-520A-4DEA-8B3B-BDF2EF8E3900}" name="Column11080" dataDxfId="5377"/>
    <tableColumn id="11091" xr3:uid="{148F6FA0-B35A-4CF1-A21F-F77CF1644EC8}" name="Column11081" dataDxfId="5376"/>
    <tableColumn id="11092" xr3:uid="{3CAE77CA-1FA8-4997-8CD9-FAB37190DBEF}" name="Column11082" dataDxfId="5375"/>
    <tableColumn id="11093" xr3:uid="{A380A8CC-2741-4AA5-BD75-EAA9EFEFF87C}" name="Column11083" dataDxfId="5374"/>
    <tableColumn id="11094" xr3:uid="{A4790AA7-AEA9-474C-9CB7-EF698BAC5F06}" name="Column11084" dataDxfId="5373"/>
    <tableColumn id="11095" xr3:uid="{C2CD5931-FDE2-4CE0-A4BF-3B4C740B9B34}" name="Column11085" dataDxfId="5372"/>
    <tableColumn id="11096" xr3:uid="{868F5B9F-155E-4754-B2F1-E0F0A4039384}" name="Column11086" dataDxfId="5371"/>
    <tableColumn id="11097" xr3:uid="{A53B16A4-009E-405E-BB89-37F7471AD87A}" name="Column11087" dataDxfId="5370"/>
    <tableColumn id="11098" xr3:uid="{2F3457AB-F6DC-4E81-9DF4-9C37858345A4}" name="Column11088" dataDxfId="5369"/>
    <tableColumn id="11099" xr3:uid="{F6D99EB5-E157-48B1-BB9A-FE62568194F0}" name="Column11089" dataDxfId="5368"/>
    <tableColumn id="11100" xr3:uid="{888C2FD5-93CD-4253-8279-C184C11DBA57}" name="Column11090" dataDxfId="5367"/>
    <tableColumn id="11101" xr3:uid="{41004543-7C88-4990-BF07-E69F4952CFD0}" name="Column11091" dataDxfId="5366"/>
    <tableColumn id="11102" xr3:uid="{DCBED18C-F7B0-4DDD-BA4E-3E69B047AB55}" name="Column11092" dataDxfId="5365"/>
    <tableColumn id="11103" xr3:uid="{1D59E3BE-8158-4A23-A2F5-F63A95FC6F5B}" name="Column11093" dataDxfId="5364"/>
    <tableColumn id="11104" xr3:uid="{920AEFCD-7E52-4497-A93D-66BE9C3081C3}" name="Column11094" dataDxfId="5363"/>
    <tableColumn id="11105" xr3:uid="{208EE75E-6805-4089-93CD-186601411454}" name="Column11095" dataDxfId="5362"/>
    <tableColumn id="11106" xr3:uid="{30EFF84C-F6A8-4A2D-AFCD-D8B85E7C06DB}" name="Column11096" dataDxfId="5361"/>
    <tableColumn id="11107" xr3:uid="{E5B97A49-1C62-4400-A437-41875C39C134}" name="Column11097" dataDxfId="5360"/>
    <tableColumn id="11108" xr3:uid="{13579766-4F1C-44FE-B89B-C0FEC4F091D1}" name="Column11098" dataDxfId="5359"/>
    <tableColumn id="11109" xr3:uid="{8044925A-BE65-448C-ABCF-FF3E5E4E4FA4}" name="Column11099" dataDxfId="5358"/>
    <tableColumn id="11110" xr3:uid="{1CB646A8-90AC-402B-9E0D-1374A425946D}" name="Column11100" dataDxfId="5357"/>
    <tableColumn id="11111" xr3:uid="{EDC3085C-0B6C-4001-BA91-F7DF9F04B3E1}" name="Column11101" dataDxfId="5356"/>
    <tableColumn id="11112" xr3:uid="{6C2BC5B4-7187-4BBD-8AB8-4EA8F21D17E4}" name="Column11102" dataDxfId="5355"/>
    <tableColumn id="11113" xr3:uid="{03CEAACB-0DFB-49BE-8183-CAA7AC5680A5}" name="Column11103" dataDxfId="5354"/>
    <tableColumn id="11114" xr3:uid="{6EB4FCE6-9751-4060-BE30-4846CCB25B90}" name="Column11104" dataDxfId="5353"/>
    <tableColumn id="11115" xr3:uid="{4284E2FF-124B-42DA-BDCD-A86C14BCDFCF}" name="Column11105" dataDxfId="5352"/>
    <tableColumn id="11116" xr3:uid="{F1C226FB-1E1D-48A6-B375-4A04D31A7BDD}" name="Column11106" dataDxfId="5351"/>
    <tableColumn id="11117" xr3:uid="{B73EEF76-E166-42EA-9094-84198B584BF1}" name="Column11107" dataDxfId="5350"/>
    <tableColumn id="11118" xr3:uid="{6B8FBB56-E234-4354-ABC7-04F564FAA118}" name="Column11108" dataDxfId="5349"/>
    <tableColumn id="11119" xr3:uid="{E971BA61-72EF-42D3-94C6-94972A5FC2F0}" name="Column11109" dataDxfId="5348"/>
    <tableColumn id="11120" xr3:uid="{979AC5BC-06E6-4F26-8250-4A3735E6FF27}" name="Column11110" dataDxfId="5347"/>
    <tableColumn id="11121" xr3:uid="{E15FE60D-170C-4D37-A6CF-2D6E97BEC6C7}" name="Column11111" dataDxfId="5346"/>
    <tableColumn id="11122" xr3:uid="{3C0EEEEF-D7DF-458B-9750-12F214C18FD8}" name="Column11112" dataDxfId="5345"/>
    <tableColumn id="11123" xr3:uid="{F72F040A-E9B6-415F-B3C7-5CEB89D5E6A6}" name="Column11113" dataDxfId="5344"/>
    <tableColumn id="11124" xr3:uid="{75A8F323-EEE6-41F5-BC9D-D4957DE04AC0}" name="Column11114" dataDxfId="5343"/>
    <tableColumn id="11125" xr3:uid="{5AFF605A-574E-4E99-86B2-3F453004DB74}" name="Column11115" dataDxfId="5342"/>
    <tableColumn id="11126" xr3:uid="{8670F238-EB8A-4870-BEA9-48F2D2317832}" name="Column11116" dataDxfId="5341"/>
    <tableColumn id="11127" xr3:uid="{230627E4-7BF0-45AA-B180-E97916ACB374}" name="Column11117" dataDxfId="5340"/>
    <tableColumn id="11128" xr3:uid="{A7ABC964-EFDB-4E11-9B24-E071E9FDFEA2}" name="Column11118" dataDxfId="5339"/>
    <tableColumn id="11129" xr3:uid="{1AC81083-7D36-4E56-9028-49A726E5C2B4}" name="Column11119" dataDxfId="5338"/>
    <tableColumn id="11130" xr3:uid="{D46FC9B5-DDA1-41C9-878D-A1A34FFE309F}" name="Column11120" dataDxfId="5337"/>
    <tableColumn id="11131" xr3:uid="{7C8610C2-81AF-41FE-A2C8-0283290069A4}" name="Column11121" dataDxfId="5336"/>
    <tableColumn id="11132" xr3:uid="{5FC86F4F-53E7-4708-9EFA-2CD513499109}" name="Column11122" dataDxfId="5335"/>
    <tableColumn id="11133" xr3:uid="{348D572B-4D3F-4C06-AEDD-3D4DC93664EC}" name="Column11123" dataDxfId="5334"/>
    <tableColumn id="11134" xr3:uid="{70A34580-5E7D-4399-A6D8-CB8EA6A9D50F}" name="Column11124" dataDxfId="5333"/>
    <tableColumn id="11135" xr3:uid="{5B49DEEF-8C6A-41C9-8B55-A876D4B5F906}" name="Column11125" dataDxfId="5332"/>
    <tableColumn id="11136" xr3:uid="{0A34D54B-0F36-4252-AAB6-E0FF5C066845}" name="Column11126" dataDxfId="5331"/>
    <tableColumn id="11137" xr3:uid="{4A112785-7A52-4C0F-BC6C-1D07B17A7D15}" name="Column11127" dataDxfId="5330"/>
    <tableColumn id="11138" xr3:uid="{5B4DDDC4-BF68-4F9C-9F2A-8738055C290C}" name="Column11128" dataDxfId="5329"/>
    <tableColumn id="11139" xr3:uid="{26F7D205-33C6-4A96-907C-EF854E43A37D}" name="Column11129" dataDxfId="5328"/>
    <tableColumn id="11140" xr3:uid="{D8BF7A3B-9A35-4865-886A-1B998F2ED223}" name="Column11130" dataDxfId="5327"/>
    <tableColumn id="11141" xr3:uid="{065F5035-04F3-4103-B45D-4DC4AEF5990B}" name="Column11131" dataDxfId="5326"/>
    <tableColumn id="11142" xr3:uid="{62BA25A6-5E76-47B6-B1EA-014DC9D605A2}" name="Column11132" dataDxfId="5325"/>
    <tableColumn id="11143" xr3:uid="{7835DB6F-C3DD-430B-BCC6-14B23DB2F86B}" name="Column11133" dataDxfId="5324"/>
    <tableColumn id="11144" xr3:uid="{5C9D8F67-80EA-4BEE-AF9B-0AA6CB9DCB6F}" name="Column11134" dataDxfId="5323"/>
    <tableColumn id="11145" xr3:uid="{636B0AC0-B227-4B26-A236-F5BC2ED81FD1}" name="Column11135" dataDxfId="5322"/>
    <tableColumn id="11146" xr3:uid="{D02D83C7-C26B-4062-A5B7-32A5AF55B659}" name="Column11136" dataDxfId="5321"/>
    <tableColumn id="11147" xr3:uid="{8C330740-0126-46D8-B8C6-3E0AF7B02923}" name="Column11137" dataDxfId="5320"/>
    <tableColumn id="11148" xr3:uid="{80DC2C23-67FA-458E-A0BC-993E63FDBD37}" name="Column11138" dataDxfId="5319"/>
    <tableColumn id="11149" xr3:uid="{094C97C8-6B02-4425-8095-FE735D46319C}" name="Column11139" dataDxfId="5318"/>
    <tableColumn id="11150" xr3:uid="{C7D5E7BB-C8D6-4F7F-B78E-D94CF6FCCD91}" name="Column11140" dataDxfId="5317"/>
    <tableColumn id="11151" xr3:uid="{E6E330D8-B1A7-4BB7-BB13-B25B1A854243}" name="Column11141" dataDxfId="5316"/>
    <tableColumn id="11152" xr3:uid="{29D5BD72-BF90-4F08-B03C-A02353A80462}" name="Column11142" dataDxfId="5315"/>
    <tableColumn id="11153" xr3:uid="{7F12A6BB-0998-4365-9665-E8A0F043AC50}" name="Column11143" dataDxfId="5314"/>
    <tableColumn id="11154" xr3:uid="{C7EAE8D3-13B8-4973-9951-3FD0CD61C586}" name="Column11144" dataDxfId="5313"/>
    <tableColumn id="11155" xr3:uid="{67599649-7498-4D8F-B52B-57F2D51FC98E}" name="Column11145" dataDxfId="5312"/>
    <tableColumn id="11156" xr3:uid="{14F5D582-3D6C-4B02-BEA9-7D02D742BF37}" name="Column11146" dataDxfId="5311"/>
    <tableColumn id="11157" xr3:uid="{34454319-DE11-4DB8-922A-12FDBB142661}" name="Column11147" dataDxfId="5310"/>
    <tableColumn id="11158" xr3:uid="{078A460F-6CD0-4F39-AAEF-1222B26D1B18}" name="Column11148" dataDxfId="5309"/>
    <tableColumn id="11159" xr3:uid="{9030D5C0-0F12-4659-A504-792C1E75626D}" name="Column11149" dataDxfId="5308"/>
    <tableColumn id="11160" xr3:uid="{02BB58BD-FF48-442C-A505-33B7C7805B11}" name="Column11150" dataDxfId="5307"/>
    <tableColumn id="11161" xr3:uid="{104BFE42-E6CE-46FC-A71F-7AA1D6399F73}" name="Column11151" dataDxfId="5306"/>
    <tableColumn id="11162" xr3:uid="{DC6EAD61-D5B2-484D-A275-49104C5E987A}" name="Column11152" dataDxfId="5305"/>
    <tableColumn id="11163" xr3:uid="{CE3FFEDF-94ED-4AEC-9B97-BA5ED83A22A9}" name="Column11153" dataDxfId="5304"/>
    <tableColumn id="11164" xr3:uid="{8D088DD2-593A-49FA-92C7-290FAC1EAD70}" name="Column11154" dataDxfId="5303"/>
    <tableColumn id="11165" xr3:uid="{27DFEF59-AA3D-4514-993C-31819E701104}" name="Column11155" dataDxfId="5302"/>
    <tableColumn id="11166" xr3:uid="{EF21BA34-F027-4CEB-BE1A-9E860DD83904}" name="Column11156" dataDxfId="5301"/>
    <tableColumn id="11167" xr3:uid="{1ADB354D-428C-473F-892C-F61B2FE0EBC2}" name="Column11157" dataDxfId="5300"/>
    <tableColumn id="11168" xr3:uid="{3A6C7A00-E5F1-45A2-A04E-5642C479BCD5}" name="Column11158" dataDxfId="5299"/>
    <tableColumn id="11169" xr3:uid="{49F3A57C-85B0-4FC5-93DB-77CD3DD88BAD}" name="Column11159" dataDxfId="5298"/>
    <tableColumn id="11170" xr3:uid="{CF0E4A7E-3829-4DF5-BA89-0AC4D79CA64C}" name="Column11160" dataDxfId="5297"/>
    <tableColumn id="11171" xr3:uid="{2723846E-BC0C-4589-ABCC-83F805012FC1}" name="Column11161" dataDxfId="5296"/>
    <tableColumn id="11172" xr3:uid="{CF569BED-265D-4752-AA5A-C4788EC74C5D}" name="Column11162" dataDxfId="5295"/>
    <tableColumn id="11173" xr3:uid="{7CAD732A-BE49-404E-A0BD-3A447D860373}" name="Column11163" dataDxfId="5294"/>
    <tableColumn id="11174" xr3:uid="{EEB74CCF-2EA5-4E85-ACDC-8B4199F67A63}" name="Column11164" dataDxfId="5293"/>
    <tableColumn id="11175" xr3:uid="{D2D00851-5E1B-461F-927E-67B9700A6B12}" name="Column11165" dataDxfId="5292"/>
    <tableColumn id="11176" xr3:uid="{82C5DD26-4428-4ED2-ACC1-0DD547C3C4F9}" name="Column11166" dataDxfId="5291"/>
    <tableColumn id="11177" xr3:uid="{F1C99094-1C0B-4D45-A21E-6DD41A6975D7}" name="Column11167" dataDxfId="5290"/>
    <tableColumn id="11178" xr3:uid="{81B16568-F0BB-4939-96F2-CF8EFD86B9B5}" name="Column11168" dataDxfId="5289"/>
    <tableColumn id="11179" xr3:uid="{9BA2EAAB-4FD7-4619-A7FF-DB0F34723C43}" name="Column11169" dataDxfId="5288"/>
    <tableColumn id="11180" xr3:uid="{6A19B76E-0106-40C2-A434-43CFF41EC4FA}" name="Column11170" dataDxfId="5287"/>
    <tableColumn id="11181" xr3:uid="{6708B1A9-8E78-413A-B9A9-24ABE292CB18}" name="Column11171" dataDxfId="5286"/>
    <tableColumn id="11182" xr3:uid="{3B597AC4-C4CD-47BF-B6AF-F2FBA1F089A2}" name="Column11172" dataDxfId="5285"/>
    <tableColumn id="11183" xr3:uid="{323CFEF5-4EDC-41D5-A1BA-51827B243BBE}" name="Column11173" dataDxfId="5284"/>
    <tableColumn id="11184" xr3:uid="{0153F290-F8BE-4AC0-9564-B00F378A094A}" name="Column11174" dataDxfId="5283"/>
    <tableColumn id="11185" xr3:uid="{8573F177-C4EA-4AC9-AA52-85D217AB63DC}" name="Column11175" dataDxfId="5282"/>
    <tableColumn id="11186" xr3:uid="{6813B80E-C247-41C6-AD95-043F4558A737}" name="Column11176" dataDxfId="5281"/>
    <tableColumn id="11187" xr3:uid="{816679AF-E841-4F8A-9F5A-C58687292CDE}" name="Column11177" dataDxfId="5280"/>
    <tableColumn id="11188" xr3:uid="{D1F8468E-6799-4322-A8F6-1E4D1270BCA3}" name="Column11178" dataDxfId="5279"/>
    <tableColumn id="11189" xr3:uid="{7F17BE9C-AC1B-435D-969F-F9526D743337}" name="Column11179" dataDxfId="5278"/>
    <tableColumn id="11190" xr3:uid="{3E40D373-2907-40B3-B710-C0558106B915}" name="Column11180" dataDxfId="5277"/>
    <tableColumn id="11191" xr3:uid="{EF897F3B-9D0A-42A1-984A-828D9CE6C6D8}" name="Column11181" dataDxfId="5276"/>
    <tableColumn id="11192" xr3:uid="{0B71E3C0-9958-4A8E-B8CB-9C10F223BA08}" name="Column11182" dataDxfId="5275"/>
    <tableColumn id="11193" xr3:uid="{8521EAFD-56BD-44CF-B977-752331B22DC8}" name="Column11183" dataDxfId="5274"/>
    <tableColumn id="11194" xr3:uid="{0CFAA628-A2D9-4C46-9301-7AFFC06766F3}" name="Column11184" dataDxfId="5273"/>
    <tableColumn id="11195" xr3:uid="{4F60B0C8-6765-431B-ADAA-B5E5565F4C06}" name="Column11185" dataDxfId="5272"/>
    <tableColumn id="11196" xr3:uid="{DDCCFE9B-B404-4834-B1F5-3E9DA70154D6}" name="Column11186" dataDxfId="5271"/>
    <tableColumn id="11197" xr3:uid="{B9C2582A-648A-4478-BEB5-58E024FF8554}" name="Column11187" dataDxfId="5270"/>
    <tableColumn id="11198" xr3:uid="{074F299F-05BA-4322-824D-CEA9C7CB8812}" name="Column11188" dataDxfId="5269"/>
    <tableColumn id="11199" xr3:uid="{1E64DA33-6B93-4D86-B6B4-8544F4CB734B}" name="Column11189" dataDxfId="5268"/>
    <tableColumn id="11200" xr3:uid="{93B07173-D1B6-4DBE-96EE-24EF25BE648C}" name="Column11190" dataDxfId="5267"/>
    <tableColumn id="11201" xr3:uid="{D41625C9-3F35-42B8-B309-39AAFF6C08B4}" name="Column11191" dataDxfId="5266"/>
    <tableColumn id="11202" xr3:uid="{2BADA112-761D-4B4B-B0F3-684D6212B9E1}" name="Column11192" dataDxfId="5265"/>
    <tableColumn id="11203" xr3:uid="{02B2ED4F-BA51-45C3-AF6F-621DDFB270C9}" name="Column11193" dataDxfId="5264"/>
    <tableColumn id="11204" xr3:uid="{91899B82-9673-45E0-A03A-FF0631FE3D3A}" name="Column11194" dataDxfId="5263"/>
    <tableColumn id="11205" xr3:uid="{1091DF01-1923-475C-9EF4-FEBDDB929D03}" name="Column11195" dataDxfId="5262"/>
    <tableColumn id="11206" xr3:uid="{DFABC27D-4511-428F-94F1-FDF403842553}" name="Column11196" dataDxfId="5261"/>
    <tableColumn id="11207" xr3:uid="{B94C7EBE-BB39-4A50-BD9D-5106021A3128}" name="Column11197" dataDxfId="5260"/>
    <tableColumn id="11208" xr3:uid="{9A318992-A486-42BB-9AE6-2694697DB097}" name="Column11198" dataDxfId="5259"/>
    <tableColumn id="11209" xr3:uid="{23BC276A-246A-4C54-89F9-46F2C959BE1D}" name="Column11199" dataDxfId="5258"/>
    <tableColumn id="11210" xr3:uid="{B3C27335-F639-4560-B104-DCF158740A73}" name="Column11200" dataDxfId="5257"/>
    <tableColumn id="11211" xr3:uid="{A7AE7AD8-B138-4FCD-B498-4D9671184878}" name="Column11201" dataDxfId="5256"/>
    <tableColumn id="11212" xr3:uid="{B86C63DA-AD7D-4FF7-AC86-568246D68C0B}" name="Column11202" dataDxfId="5255"/>
    <tableColumn id="11213" xr3:uid="{CDFBDAEF-4F9A-403F-B9D9-EF175327C726}" name="Column11203" dataDxfId="5254"/>
    <tableColumn id="11214" xr3:uid="{893F122B-2488-4F59-982B-1B4528AD8BE4}" name="Column11204" dataDxfId="5253"/>
    <tableColumn id="11215" xr3:uid="{B5757C4E-85A4-4556-B652-E42CB7EF8A2D}" name="Column11205" dataDxfId="5252"/>
    <tableColumn id="11216" xr3:uid="{5C2874A7-8E48-4716-80F3-BF6874844AE0}" name="Column11206" dataDxfId="5251"/>
    <tableColumn id="11217" xr3:uid="{F5E26FAD-6A98-48AD-B479-6FD47D7995EC}" name="Column11207" dataDxfId="5250"/>
    <tableColumn id="11218" xr3:uid="{8FDA2ADE-290D-4D8D-A80A-ACDF590BBA6F}" name="Column11208" dataDxfId="5249"/>
    <tableColumn id="11219" xr3:uid="{D2C2A26B-EBED-4383-AA57-95051442B8DC}" name="Column11209" dataDxfId="5248"/>
    <tableColumn id="11220" xr3:uid="{23A060FD-B4A2-4697-8BB5-263E7113B2E9}" name="Column11210" dataDxfId="5247"/>
    <tableColumn id="11221" xr3:uid="{B98B2C7E-1DE3-4E77-A322-A3B6364287E1}" name="Column11211" dataDxfId="5246"/>
    <tableColumn id="11222" xr3:uid="{FE956643-AFAA-496E-84C5-9F23060D3BB0}" name="Column11212" dataDxfId="5245"/>
    <tableColumn id="11223" xr3:uid="{586692C6-5F57-4D9F-BD2B-E51CDB4A9844}" name="Column11213" dataDxfId="5244"/>
    <tableColumn id="11224" xr3:uid="{56C3A8E8-ABEA-49B8-A353-D5BE4203F5D3}" name="Column11214" dataDxfId="5243"/>
    <tableColumn id="11225" xr3:uid="{06C91F8F-3883-4B03-884D-E6D3ACF2D4B3}" name="Column11215" dataDxfId="5242"/>
    <tableColumn id="11226" xr3:uid="{FD468B1E-69EE-423B-909D-50F37485F546}" name="Column11216" dataDxfId="5241"/>
    <tableColumn id="11227" xr3:uid="{54287E30-B374-4B86-93C9-2E0FEAACCFD9}" name="Column11217" dataDxfId="5240"/>
    <tableColumn id="11228" xr3:uid="{D23A9D0D-63A5-482A-A8A0-F803513B426F}" name="Column11218" dataDxfId="5239"/>
    <tableColumn id="11229" xr3:uid="{F75EC3EB-1968-456A-B375-A9431E090B1D}" name="Column11219" dataDxfId="5238"/>
    <tableColumn id="11230" xr3:uid="{67174061-32A0-48F5-BB7B-9FC40213154B}" name="Column11220" dataDxfId="5237"/>
    <tableColumn id="11231" xr3:uid="{61C8AE86-1F67-44F2-A539-3024887FD770}" name="Column11221" dataDxfId="5236"/>
    <tableColumn id="11232" xr3:uid="{9665CEC2-3542-487A-AEDE-2D6369252ED5}" name="Column11222" dataDxfId="5235"/>
    <tableColumn id="11233" xr3:uid="{B125B880-F8DD-4618-A24D-E075369D08E6}" name="Column11223" dataDxfId="5234"/>
    <tableColumn id="11234" xr3:uid="{B6E0A5A1-0E61-460E-B41B-95E26CE57D41}" name="Column11224" dataDxfId="5233"/>
    <tableColumn id="11235" xr3:uid="{74C24858-5809-4AD2-8CC2-448DD65604E8}" name="Column11225" dataDxfId="5232"/>
    <tableColumn id="11236" xr3:uid="{90B3BE59-CEBA-42CE-B745-46599C0DB7F7}" name="Column11226" dataDxfId="5231"/>
    <tableColumn id="11237" xr3:uid="{5626670C-E378-4980-9730-139048A28045}" name="Column11227" dataDxfId="5230"/>
    <tableColumn id="11238" xr3:uid="{7AE03EE4-24D3-499B-8725-FFF961670C15}" name="Column11228" dataDxfId="5229"/>
    <tableColumn id="11239" xr3:uid="{30C32ECC-25F5-493B-A04C-EFF7C36E845B}" name="Column11229" dataDxfId="5228"/>
    <tableColumn id="11240" xr3:uid="{6A963EE8-A391-4A05-A47E-3AC6A9C1CFF0}" name="Column11230" dataDxfId="5227"/>
    <tableColumn id="11241" xr3:uid="{EC3FFFB2-06B2-4B96-936C-8F7D50DE05CF}" name="Column11231" dataDxfId="5226"/>
    <tableColumn id="11242" xr3:uid="{7F509637-0115-4D1D-B733-56B9CA615B6D}" name="Column11232" dataDxfId="5225"/>
    <tableColumn id="11243" xr3:uid="{82BCD4DF-C823-4444-9BFD-D94E19D6C312}" name="Column11233" dataDxfId="5224"/>
    <tableColumn id="11244" xr3:uid="{A657F16B-92D7-46D0-8108-D8D2FE7B4B5E}" name="Column11234" dataDxfId="5223"/>
    <tableColumn id="11245" xr3:uid="{F01B144E-02EC-4356-92BA-26C2B606E533}" name="Column11235" dataDxfId="5222"/>
    <tableColumn id="11246" xr3:uid="{30AC851F-18DF-43CD-8D95-F785FAEE1E05}" name="Column11236" dataDxfId="5221"/>
    <tableColumn id="11247" xr3:uid="{0B2F66EF-4CDB-432F-9798-286BB3ABD19F}" name="Column11237" dataDxfId="5220"/>
    <tableColumn id="11248" xr3:uid="{6052E602-ED7F-47AE-B2DD-FF198A6AF291}" name="Column11238" dataDxfId="5219"/>
    <tableColumn id="11249" xr3:uid="{DA96B8F8-C47C-46B1-99E3-EDB2A8B18D25}" name="Column11239" dataDxfId="5218"/>
    <tableColumn id="11250" xr3:uid="{26A03605-D2B3-4627-B814-97EC55E4E4E1}" name="Column11240" dataDxfId="5217"/>
    <tableColumn id="11251" xr3:uid="{66A8C0A8-A68A-4B22-9CF6-E4A07A3467AE}" name="Column11241" dataDxfId="5216"/>
    <tableColumn id="11252" xr3:uid="{DA0FE68E-90B2-44AF-B9FD-88E21C805A98}" name="Column11242" dataDxfId="5215"/>
    <tableColumn id="11253" xr3:uid="{FBDADD1C-C980-4774-83B4-CAAFCEB8F9C5}" name="Column11243" dataDxfId="5214"/>
    <tableColumn id="11254" xr3:uid="{C7D12EAF-9BAD-4384-8A50-26485BCE6E46}" name="Column11244" dataDxfId="5213"/>
    <tableColumn id="11255" xr3:uid="{8A35EC3F-5B5B-4832-BC21-9EFC6F75007C}" name="Column11245" dataDxfId="5212"/>
    <tableColumn id="11256" xr3:uid="{92E49164-4D7C-4338-8CE3-68172E1636BD}" name="Column11246" dataDxfId="5211"/>
    <tableColumn id="11257" xr3:uid="{FB7506B4-2530-46F1-98B7-55CB08E84BDF}" name="Column11247" dataDxfId="5210"/>
    <tableColumn id="11258" xr3:uid="{F5C67013-833F-4538-84A2-4F3CFAB4C9F6}" name="Column11248" dataDxfId="5209"/>
    <tableColumn id="11259" xr3:uid="{4E3162F8-43E9-4BB5-A1FD-19D11E4BD607}" name="Column11249" dataDxfId="5208"/>
    <tableColumn id="11260" xr3:uid="{1BE6F4D9-27D5-424B-9485-CC3E81187AC1}" name="Column11250" dataDxfId="5207"/>
    <tableColumn id="11261" xr3:uid="{901087F1-7A14-4CF6-BF65-5706923D68D9}" name="Column11251" dataDxfId="5206"/>
    <tableColumn id="11262" xr3:uid="{9258DDD0-7CC6-4C8A-B969-386D1C5A3FA3}" name="Column11252" dataDxfId="5205"/>
    <tableColumn id="11263" xr3:uid="{957A2F37-D685-47B5-B22D-FBE236E3E1A6}" name="Column11253" dataDxfId="5204"/>
    <tableColumn id="11264" xr3:uid="{0B09CD31-3DE4-40E5-829A-B8FB38572C70}" name="Column11254" dataDxfId="5203"/>
    <tableColumn id="11265" xr3:uid="{DD36165B-4715-4929-9367-F6EEAFFC64AD}" name="Column11255" dataDxfId="5202"/>
    <tableColumn id="11266" xr3:uid="{D17B7B91-5B8B-4A9D-A59F-7A87B5DC91B3}" name="Column11256" dataDxfId="5201"/>
    <tableColumn id="11267" xr3:uid="{4D68C26A-8DC4-4AC4-89D2-95CA77F2FD16}" name="Column11257" dataDxfId="5200"/>
    <tableColumn id="11268" xr3:uid="{CA4C4E7F-0B61-41D7-AAFF-AB061C165C3A}" name="Column11258" dataDxfId="5199"/>
    <tableColumn id="11269" xr3:uid="{DF25192C-5DCD-4CDA-B04F-3BB3F9B494C4}" name="Column11259" dataDxfId="5198"/>
    <tableColumn id="11270" xr3:uid="{DB457142-7C94-48A9-9153-ABA5B114A7EF}" name="Column11260" dataDxfId="5197"/>
    <tableColumn id="11271" xr3:uid="{C01AF2DD-8725-4070-8BD6-3BF0A01680C8}" name="Column11261" dataDxfId="5196"/>
    <tableColumn id="11272" xr3:uid="{BF91983F-4E76-48F5-9CC7-9BE2082992BA}" name="Column11262" dataDxfId="5195"/>
    <tableColumn id="11273" xr3:uid="{07507C97-5FBE-41AA-8740-95528B3647A2}" name="Column11263" dataDxfId="5194"/>
    <tableColumn id="11274" xr3:uid="{87428C44-BBC9-4D6F-BAEC-4A21DA58A6CF}" name="Column11264" dataDxfId="5193"/>
    <tableColumn id="11275" xr3:uid="{5CC479B5-75C1-4476-8788-9D0B9A1B5FFB}" name="Column11265" dataDxfId="5192"/>
    <tableColumn id="11276" xr3:uid="{9ED276ED-2222-4B5C-A033-7586088053E4}" name="Column11266" dataDxfId="5191"/>
    <tableColumn id="11277" xr3:uid="{8F5DAB71-9434-4B87-8ED4-6DABC4830FAB}" name="Column11267" dataDxfId="5190"/>
    <tableColumn id="11278" xr3:uid="{5BDB187E-6CD8-4EE3-99D1-F593114D7852}" name="Column11268" dataDxfId="5189"/>
    <tableColumn id="11279" xr3:uid="{E5F300E0-9EA4-4D9C-838D-56859672E4ED}" name="Column11269" dataDxfId="5188"/>
    <tableColumn id="11280" xr3:uid="{9333A5BC-727F-4EFE-A599-34F2BDD45767}" name="Column11270" dataDxfId="5187"/>
    <tableColumn id="11281" xr3:uid="{9FB1AA96-431D-4C81-AF86-0A5EE45FBA27}" name="Column11271" dataDxfId="5186"/>
    <tableColumn id="11282" xr3:uid="{8E3A873A-8FD2-44A8-8B1E-CE6EC0A0B5BC}" name="Column11272" dataDxfId="5185"/>
    <tableColumn id="11283" xr3:uid="{EA1F81B4-8682-46D5-BB0D-7BCE19A2986D}" name="Column11273" dataDxfId="5184"/>
    <tableColumn id="11284" xr3:uid="{DB73C4DF-5E96-4E5D-B198-8F5609319F1C}" name="Column11274" dataDxfId="5183"/>
    <tableColumn id="11285" xr3:uid="{ADA90A17-C05E-4B2D-9237-7A40A48C743A}" name="Column11275" dataDxfId="5182"/>
    <tableColumn id="11286" xr3:uid="{68351B44-1250-423E-A719-F46F47304E12}" name="Column11276" dataDxfId="5181"/>
    <tableColumn id="11287" xr3:uid="{FF74A38B-6D63-4147-89D7-FA64C938223B}" name="Column11277" dataDxfId="5180"/>
    <tableColumn id="11288" xr3:uid="{AE43395F-976B-4DF7-AB0B-31847E0721C5}" name="Column11278" dataDxfId="5179"/>
    <tableColumn id="11289" xr3:uid="{AE7D4D39-E67B-4EBB-A448-72B0DB9140F8}" name="Column11279" dataDxfId="5178"/>
    <tableColumn id="11290" xr3:uid="{82866BCF-EE20-4653-8296-5A0676EE487D}" name="Column11280" dataDxfId="5177"/>
    <tableColumn id="11291" xr3:uid="{F5DFCFAE-7458-42BE-B6AE-87C66BEC988A}" name="Column11281" dataDxfId="5176"/>
    <tableColumn id="11292" xr3:uid="{5711FF87-7765-4E75-90D7-06E910A8E615}" name="Column11282" dataDxfId="5175"/>
    <tableColumn id="11293" xr3:uid="{D041C065-4343-42A6-BF7F-B90BAF26A90D}" name="Column11283" dataDxfId="5174"/>
    <tableColumn id="11294" xr3:uid="{DF3D246C-3DBF-4C20-AC6B-1AD44585B7D3}" name="Column11284" dataDxfId="5173"/>
    <tableColumn id="11295" xr3:uid="{B3F44BAA-C7A9-4806-9DC0-E131F0554F6F}" name="Column11285" dataDxfId="5172"/>
    <tableColumn id="11296" xr3:uid="{B9B2C43E-047B-465B-BF32-DFB9CEF2E1F3}" name="Column11286" dataDxfId="5171"/>
    <tableColumn id="11297" xr3:uid="{51C4B2B6-4443-4BFB-AB86-CC9CB23F7395}" name="Column11287" dataDxfId="5170"/>
    <tableColumn id="11298" xr3:uid="{808E6411-4185-460F-BA8C-B9A00FB31F0F}" name="Column11288" dataDxfId="5169"/>
    <tableColumn id="11299" xr3:uid="{E62B163A-E163-4978-B1F5-B67D7E374BB5}" name="Column11289" dataDxfId="5168"/>
    <tableColumn id="11300" xr3:uid="{84679EE5-6DF0-4F62-A433-5B87EE395FB8}" name="Column11290" dataDxfId="5167"/>
    <tableColumn id="11301" xr3:uid="{8AFC2D96-7992-43F9-B1E3-2F9E91FDDE65}" name="Column11291" dataDxfId="5166"/>
    <tableColumn id="11302" xr3:uid="{70010558-95ED-4C93-AFD1-72185FDEA63E}" name="Column11292" dataDxfId="5165"/>
    <tableColumn id="11303" xr3:uid="{EE6CA342-41BB-46E6-840C-E87A48CC5C36}" name="Column11293" dataDxfId="5164"/>
    <tableColumn id="11304" xr3:uid="{D9F5A1D2-02D2-4F99-B9FA-684CD607C173}" name="Column11294" dataDxfId="5163"/>
    <tableColumn id="11305" xr3:uid="{51BCBD28-838A-4E6A-AC96-5471D64DA5D9}" name="Column11295" dataDxfId="5162"/>
    <tableColumn id="11306" xr3:uid="{4F704EE6-D48F-40D7-BD40-2CDBF61A2603}" name="Column11296" dataDxfId="5161"/>
    <tableColumn id="11307" xr3:uid="{ED0202E9-732C-4C86-B2D0-EDA92902A26C}" name="Column11297" dataDxfId="5160"/>
    <tableColumn id="11308" xr3:uid="{006C807D-0775-4723-9F8F-B755B6052D29}" name="Column11298" dataDxfId="5159"/>
    <tableColumn id="11309" xr3:uid="{9258529A-D21A-45F7-886B-60B2B43A7D07}" name="Column11299" dataDxfId="5158"/>
    <tableColumn id="11310" xr3:uid="{7A38E9D4-E10E-4264-B5A8-7B65D26BCF24}" name="Column11300" dataDxfId="5157"/>
    <tableColumn id="11311" xr3:uid="{EE2A52C5-813B-43FE-88F6-131F76F0596E}" name="Column11301" dataDxfId="5156"/>
    <tableColumn id="11312" xr3:uid="{AF0B79B2-8DE0-4C49-848B-A3770950BDCB}" name="Column11302" dataDxfId="5155"/>
    <tableColumn id="11313" xr3:uid="{0D019C80-A99B-4844-A1CF-AB5F12DDD507}" name="Column11303" dataDxfId="5154"/>
    <tableColumn id="11314" xr3:uid="{692DF0CC-7C6A-4594-9820-6D1DD844E1C2}" name="Column11304" dataDxfId="5153"/>
    <tableColumn id="11315" xr3:uid="{867B04EE-169C-481C-B185-93340F262679}" name="Column11305" dataDxfId="5152"/>
    <tableColumn id="11316" xr3:uid="{FCA46A29-4D3F-4EB2-BA12-4E7398240AEE}" name="Column11306" dataDxfId="5151"/>
    <tableColumn id="11317" xr3:uid="{A3BB1E57-94D1-4BBF-A26C-72B4E41E227D}" name="Column11307" dataDxfId="5150"/>
    <tableColumn id="11318" xr3:uid="{B6994AAB-5128-476D-994A-183E50D81FF0}" name="Column11308" dataDxfId="5149"/>
    <tableColumn id="11319" xr3:uid="{17FA4611-3472-4D08-873F-D591EF0B91EC}" name="Column11309" dataDxfId="5148"/>
    <tableColumn id="11320" xr3:uid="{05268BEA-4112-46BB-B092-D23D4FED7920}" name="Column11310" dataDxfId="5147"/>
    <tableColumn id="11321" xr3:uid="{F42BCD38-CADF-48FA-BEC7-961F51D90D56}" name="Column11311" dataDxfId="5146"/>
    <tableColumn id="11322" xr3:uid="{777A91D1-E8D7-43D0-8078-D38D9DF34EAC}" name="Column11312" dataDxfId="5145"/>
    <tableColumn id="11323" xr3:uid="{810E1CF5-C547-4083-9A7F-99EB1C155624}" name="Column11313" dataDxfId="5144"/>
    <tableColumn id="11324" xr3:uid="{15A1DD49-C2C5-4C1B-8149-9E27BC484473}" name="Column11314" dataDxfId="5143"/>
    <tableColumn id="11325" xr3:uid="{C0C3EFDB-5B84-4E1E-ABB4-CADD5655A2CF}" name="Column11315" dataDxfId="5142"/>
    <tableColumn id="11326" xr3:uid="{24776C16-5003-4079-AA88-00BA7C1799DB}" name="Column11316" dataDxfId="5141"/>
    <tableColumn id="11327" xr3:uid="{F3931CEA-C502-4FB7-831C-46F9638B437F}" name="Column11317" dataDxfId="5140"/>
    <tableColumn id="11328" xr3:uid="{618BB742-FAF7-4767-A1DF-787172D02FF4}" name="Column11318" dataDxfId="5139"/>
    <tableColumn id="11329" xr3:uid="{1A5ED008-BA80-46A8-9E72-97239753BD1D}" name="Column11319" dataDxfId="5138"/>
    <tableColumn id="11330" xr3:uid="{F5239190-DD85-48D1-8083-A8EE4EDBCF82}" name="Column11320" dataDxfId="5137"/>
    <tableColumn id="11331" xr3:uid="{4B1ADBBB-C53B-4DDF-A091-1B852810D36F}" name="Column11321" dataDxfId="5136"/>
    <tableColumn id="11332" xr3:uid="{55280D63-D068-4645-9276-2462E6B1AD55}" name="Column11322" dataDxfId="5135"/>
    <tableColumn id="11333" xr3:uid="{119E9949-37C2-41DB-BF9F-E7B43CFB6341}" name="Column11323" dataDxfId="5134"/>
    <tableColumn id="11334" xr3:uid="{5E34C463-ACF1-4797-81F7-A8E70CD7D2E6}" name="Column11324" dataDxfId="5133"/>
    <tableColumn id="11335" xr3:uid="{9E00B9B6-DBF8-4115-B33B-E436B1641AF0}" name="Column11325" dataDxfId="5132"/>
    <tableColumn id="11336" xr3:uid="{FC261645-50D4-4AE1-A993-85C1581CD936}" name="Column11326" dataDxfId="5131"/>
    <tableColumn id="11337" xr3:uid="{4159A266-7450-48D0-9539-B36DE87E3B01}" name="Column11327" dataDxfId="5130"/>
    <tableColumn id="11338" xr3:uid="{8B622925-6A6B-4543-A58D-381A8EF0D737}" name="Column11328" dataDxfId="5129"/>
    <tableColumn id="11339" xr3:uid="{3B898A12-7EAF-4687-ABF2-0613C0C3CEA5}" name="Column11329" dataDxfId="5128"/>
    <tableColumn id="11340" xr3:uid="{F9E3BF81-6BD1-4740-A403-C808B7469F39}" name="Column11330" dataDxfId="5127"/>
    <tableColumn id="11341" xr3:uid="{3982D8A1-978E-444D-8B57-2357E6F01C02}" name="Column11331" dataDxfId="5126"/>
    <tableColumn id="11342" xr3:uid="{6A8CE702-B488-4889-B61E-11B837A7D490}" name="Column11332" dataDxfId="5125"/>
    <tableColumn id="11343" xr3:uid="{345CC331-C192-4E89-A19D-943D0561D4C4}" name="Column11333" dataDxfId="5124"/>
    <tableColumn id="11344" xr3:uid="{B1995F30-0473-46E4-80F3-CDA5DDFDB6CD}" name="Column11334" dataDxfId="5123"/>
    <tableColumn id="11345" xr3:uid="{F10B13C1-5BA8-4EFE-9244-4CA8D446F953}" name="Column11335" dataDxfId="5122"/>
    <tableColumn id="11346" xr3:uid="{4CE3E7EE-3A8B-4BA3-B0C8-CA572034B9C9}" name="Column11336" dataDxfId="5121"/>
    <tableColumn id="11347" xr3:uid="{1C39A450-D737-45A1-A6F9-0D4C991BA7B6}" name="Column11337" dataDxfId="5120"/>
    <tableColumn id="11348" xr3:uid="{8DB2E028-42AF-4DC5-AC69-5279820E47E0}" name="Column11338" dataDxfId="5119"/>
    <tableColumn id="11349" xr3:uid="{1F1229E9-790D-49AA-8E24-8FFD3FD294E8}" name="Column11339" dataDxfId="5118"/>
    <tableColumn id="11350" xr3:uid="{92C36509-9199-4553-97D2-98073EC4B946}" name="Column11340" dataDxfId="5117"/>
    <tableColumn id="11351" xr3:uid="{2D8945A5-0942-49D0-8C12-05092642EB09}" name="Column11341" dataDxfId="5116"/>
    <tableColumn id="11352" xr3:uid="{DBBDB53C-304B-4CDD-9A0A-D4854EA7C9E4}" name="Column11342" dataDxfId="5115"/>
    <tableColumn id="11353" xr3:uid="{837B7840-A068-44AB-B074-FFF17812BA05}" name="Column11343" dataDxfId="5114"/>
    <tableColumn id="11354" xr3:uid="{3BC48865-24AD-4CCB-BA4F-1C6B7D0FC116}" name="Column11344" dataDxfId="5113"/>
    <tableColumn id="11355" xr3:uid="{81FF4342-FC61-43E3-939D-67C92B102250}" name="Column11345" dataDxfId="5112"/>
    <tableColumn id="11356" xr3:uid="{2A282FFF-CC71-4446-BC25-9A50E3C8898D}" name="Column11346" dataDxfId="5111"/>
    <tableColumn id="11357" xr3:uid="{E0257E64-2469-4DD6-A2C1-D92ECD3F557F}" name="Column11347" dataDxfId="5110"/>
    <tableColumn id="11358" xr3:uid="{FE833FE8-5C16-4505-88FB-F829C303D9A2}" name="Column11348" dataDxfId="5109"/>
    <tableColumn id="11359" xr3:uid="{E90612EA-B30B-4485-9A18-BC8EE62646D7}" name="Column11349" dataDxfId="5108"/>
    <tableColumn id="11360" xr3:uid="{98B1AFC7-402A-45FA-B601-87F6A6AF0A3E}" name="Column11350" dataDxfId="5107"/>
    <tableColumn id="11361" xr3:uid="{7F2A3BDC-0D31-497C-86F5-FE18D4B20098}" name="Column11351" dataDxfId="5106"/>
    <tableColumn id="11362" xr3:uid="{56E1BAE9-4846-4D9B-A067-F6AB62B941CF}" name="Column11352" dataDxfId="5105"/>
    <tableColumn id="11363" xr3:uid="{612A709F-6201-4B56-94DF-8AFAAD7CE188}" name="Column11353" dataDxfId="5104"/>
    <tableColumn id="11364" xr3:uid="{F09D5B65-8338-4C68-B235-4B1587ECB836}" name="Column11354" dataDxfId="5103"/>
    <tableColumn id="11365" xr3:uid="{21ECBD6E-0CD9-4272-8B78-7D26EF83DBDE}" name="Column11355" dataDxfId="5102"/>
    <tableColumn id="11366" xr3:uid="{F123C18A-7E27-41B9-A280-923AAA029FAF}" name="Column11356" dataDxfId="5101"/>
    <tableColumn id="11367" xr3:uid="{0E3F1721-9340-45A8-B0BB-F61E3D2ADC04}" name="Column11357" dataDxfId="5100"/>
    <tableColumn id="11368" xr3:uid="{3645C26D-D0A1-4230-B077-044DAA2E74D9}" name="Column11358" dataDxfId="5099"/>
    <tableColumn id="11369" xr3:uid="{BECB1593-3F5B-45E7-82C4-97BD99DEE8ED}" name="Column11359" dataDxfId="5098"/>
    <tableColumn id="11370" xr3:uid="{07631B10-0B7E-4980-B46B-69220AACE70A}" name="Column11360" dataDxfId="5097"/>
    <tableColumn id="11371" xr3:uid="{08F3E819-C836-4511-9C56-25FC6F0A24A7}" name="Column11361" dataDxfId="5096"/>
    <tableColumn id="11372" xr3:uid="{677C0A93-7F69-4E90-ACB3-70524A2F6B2C}" name="Column11362" dataDxfId="5095"/>
    <tableColumn id="11373" xr3:uid="{8A077781-9BA1-4BC7-924F-4F2CAAD81E04}" name="Column11363" dataDxfId="5094"/>
    <tableColumn id="11374" xr3:uid="{5B7A6BF3-4CD3-46F2-B9E9-6D861C14246B}" name="Column11364" dataDxfId="5093"/>
    <tableColumn id="11375" xr3:uid="{B6BEBE87-B10C-4C24-B5FD-AB75CB4D109D}" name="Column11365" dataDxfId="5092"/>
    <tableColumn id="11376" xr3:uid="{1735EE40-2583-4940-AB4C-04292BFDB88C}" name="Column11366" dataDxfId="5091"/>
    <tableColumn id="11377" xr3:uid="{ECFFEDF7-5FF9-4FF9-964D-1D80DDFCEA66}" name="Column11367" dataDxfId="5090"/>
    <tableColumn id="11378" xr3:uid="{237A084A-8F6E-4965-88CD-201C00536A2A}" name="Column11368" dataDxfId="5089"/>
    <tableColumn id="11379" xr3:uid="{B63541A9-B1B7-458C-A248-CFFF3E0E73F0}" name="Column11369" dataDxfId="5088"/>
    <tableColumn id="11380" xr3:uid="{6F22DEA8-F94A-41E5-88E1-58A9E15320EE}" name="Column11370" dataDxfId="5087"/>
    <tableColumn id="11381" xr3:uid="{872999B7-FE35-4E75-916C-D6C9324B5CCA}" name="Column11371" dataDxfId="5086"/>
    <tableColumn id="11382" xr3:uid="{C22E0492-BEC0-437A-BACE-047FE6C4A443}" name="Column11372" dataDxfId="5085"/>
    <tableColumn id="11383" xr3:uid="{D3E358DA-282B-463A-8FF4-A1C1E98B1CC3}" name="Column11373" dataDxfId="5084"/>
    <tableColumn id="11384" xr3:uid="{90562B76-8B7C-48BC-AE81-FB3391389E10}" name="Column11374" dataDxfId="5083"/>
    <tableColumn id="11385" xr3:uid="{92D0157F-77B5-407B-91D0-AE81A1273363}" name="Column11375" dataDxfId="5082"/>
    <tableColumn id="11386" xr3:uid="{965AD887-E5EA-4ECA-9FD1-BFD4C3E6661A}" name="Column11376" dataDxfId="5081"/>
    <tableColumn id="11387" xr3:uid="{F8C6280D-CFC3-4A6C-B8C3-1A290ADB30CC}" name="Column11377" dataDxfId="5080"/>
    <tableColumn id="11388" xr3:uid="{9B6002D7-4C14-422D-AF1C-23464A599115}" name="Column11378" dataDxfId="5079"/>
    <tableColumn id="11389" xr3:uid="{A1A7ECD0-4C7B-42B0-A29C-DD98CCEF8641}" name="Column11379" dataDxfId="5078"/>
    <tableColumn id="11390" xr3:uid="{9E4FA2BD-C467-4C0D-88CA-AAD7BBD06F47}" name="Column11380" dataDxfId="5077"/>
    <tableColumn id="11391" xr3:uid="{324C090C-AEFE-4BBA-B172-96C298B14140}" name="Column11381" dataDxfId="5076"/>
    <tableColumn id="11392" xr3:uid="{7EF0C4F3-8BAC-4076-BEF3-E21BBAC98C35}" name="Column11382" dataDxfId="5075"/>
    <tableColumn id="11393" xr3:uid="{6F990C93-CABF-43E6-BE74-F898F2B63AD3}" name="Column11383" dataDxfId="5074"/>
    <tableColumn id="11394" xr3:uid="{4AC73DED-3291-4C4E-9563-4873EB20738D}" name="Column11384" dataDxfId="5073"/>
    <tableColumn id="11395" xr3:uid="{499DB92A-748F-4822-91EF-26CF915599C9}" name="Column11385" dataDxfId="5072"/>
    <tableColumn id="11396" xr3:uid="{46115551-379F-4429-BE3E-758168E95E51}" name="Column11386" dataDxfId="5071"/>
    <tableColumn id="11397" xr3:uid="{92CEB3E1-169F-4C92-A9F8-109D561A95B6}" name="Column11387" dataDxfId="5070"/>
    <tableColumn id="11398" xr3:uid="{0D632A2D-2CB2-4C01-B6BA-FBC467FC02B4}" name="Column11388" dataDxfId="5069"/>
    <tableColumn id="11399" xr3:uid="{203FDF8F-DEE7-4F4D-8D3B-1DAE6DB6908B}" name="Column11389" dataDxfId="5068"/>
    <tableColumn id="11400" xr3:uid="{2923F25A-5E85-4ABC-BC2A-469845121FDD}" name="Column11390" dataDxfId="5067"/>
    <tableColumn id="11401" xr3:uid="{8398A814-8F27-4529-AB3F-75C4EBD7AC8B}" name="Column11391" dataDxfId="5066"/>
    <tableColumn id="11402" xr3:uid="{483C4545-6E8B-49A6-86C9-C8DE4361C3EE}" name="Column11392" dataDxfId="5065"/>
    <tableColumn id="11403" xr3:uid="{DBCF31DA-3453-4C47-AEF8-F3773F8E5C25}" name="Column11393" dataDxfId="5064"/>
    <tableColumn id="11404" xr3:uid="{7AEE20DA-6C31-4825-83EF-20A8C25986FB}" name="Column11394" dataDxfId="5063"/>
    <tableColumn id="11405" xr3:uid="{C1D17AE9-C3C7-42AE-8307-B6FD8CDE8B76}" name="Column11395" dataDxfId="5062"/>
    <tableColumn id="11406" xr3:uid="{6632537A-738D-459F-9A5A-66CE32F62854}" name="Column11396" dataDxfId="5061"/>
    <tableColumn id="11407" xr3:uid="{AC017256-10C3-40B3-8BBC-3719430F3F37}" name="Column11397" dataDxfId="5060"/>
    <tableColumn id="11408" xr3:uid="{9B38B846-E23B-4ADD-9399-44F716C69C85}" name="Column11398" dataDxfId="5059"/>
    <tableColumn id="11409" xr3:uid="{548A55B6-C915-4B9F-A91F-F7DFDA66070A}" name="Column11399" dataDxfId="5058"/>
    <tableColumn id="11410" xr3:uid="{1D766BA2-8716-4954-9F55-7E73563DF908}" name="Column11400" dataDxfId="5057"/>
    <tableColumn id="11411" xr3:uid="{6BDD711C-4FE6-433D-BBCA-94CD84570E89}" name="Column11401" dataDxfId="5056"/>
    <tableColumn id="11412" xr3:uid="{1700D3A4-430C-42F1-8329-8AFFF70CA4F9}" name="Column11402" dataDxfId="5055"/>
    <tableColumn id="11413" xr3:uid="{2D2F2A68-8657-4F1A-B894-7C78674E6925}" name="Column11403" dataDxfId="5054"/>
    <tableColumn id="11414" xr3:uid="{2B1CA341-7C6D-4B12-B105-802DE8699512}" name="Column11404" dataDxfId="5053"/>
    <tableColumn id="11415" xr3:uid="{82817BDB-3B96-4A57-9413-2D58B6CF491B}" name="Column11405" dataDxfId="5052"/>
    <tableColumn id="11416" xr3:uid="{5A6FC9DB-A44A-43BF-AAFF-4A43496FE3DE}" name="Column11406" dataDxfId="5051"/>
    <tableColumn id="11417" xr3:uid="{F78E8EC0-45C4-4238-B83B-98956C235EF7}" name="Column11407" dataDxfId="5050"/>
    <tableColumn id="11418" xr3:uid="{6B06A66F-F6DD-41C5-801F-EC8DC32E6E36}" name="Column11408" dataDxfId="5049"/>
    <tableColumn id="11419" xr3:uid="{03A62D9B-F59C-4FA4-8AB3-35BE1CDE6EA7}" name="Column11409" dataDxfId="5048"/>
    <tableColumn id="11420" xr3:uid="{FAC143FB-ED66-439D-A77D-EF0FB77C95DD}" name="Column11410" dataDxfId="5047"/>
    <tableColumn id="11421" xr3:uid="{B866536B-70DA-4E44-9E55-F9C7911B3F59}" name="Column11411" dataDxfId="5046"/>
    <tableColumn id="11422" xr3:uid="{985181F0-9170-443C-A138-4A998DB24913}" name="Column11412" dataDxfId="5045"/>
    <tableColumn id="11423" xr3:uid="{A9B077AE-E48A-46A7-AD7B-F4E74984ADD2}" name="Column11413" dataDxfId="5044"/>
    <tableColumn id="11424" xr3:uid="{4E1A441E-3DF4-4D75-B307-04040EF2CD4A}" name="Column11414" dataDxfId="5043"/>
    <tableColumn id="11425" xr3:uid="{C4EAF825-61A8-4094-92CD-BBAD1EDE077F}" name="Column11415" dataDxfId="5042"/>
    <tableColumn id="11426" xr3:uid="{E4CD5016-3288-4134-98D9-DFDF53529DD1}" name="Column11416" dataDxfId="5041"/>
    <tableColumn id="11427" xr3:uid="{C4563437-E760-4E29-B6C7-80AA641E4CF0}" name="Column11417" dataDxfId="5040"/>
    <tableColumn id="11428" xr3:uid="{72F15FBB-BA98-4AFA-A3E0-71A9C0C3C3CF}" name="Column11418" dataDxfId="5039"/>
    <tableColumn id="11429" xr3:uid="{956D46A8-C958-466B-AE89-84FDE734283C}" name="Column11419" dataDxfId="5038"/>
    <tableColumn id="11430" xr3:uid="{2FA12F63-6018-40EE-BE0E-C4C1BF68B724}" name="Column11420" dataDxfId="5037"/>
    <tableColumn id="11431" xr3:uid="{73935B5B-188C-42E7-8A1C-86C727A58832}" name="Column11421" dataDxfId="5036"/>
    <tableColumn id="11432" xr3:uid="{DB5559FC-8FD8-44D4-AECE-88250DD4CF8F}" name="Column11422" dataDxfId="5035"/>
    <tableColumn id="11433" xr3:uid="{33B27B8F-7B74-4E8C-A629-765462A83ED4}" name="Column11423" dataDxfId="5034"/>
    <tableColumn id="11434" xr3:uid="{BFBE55A4-35C2-4659-89B2-E5F0B727C044}" name="Column11424" dataDxfId="5033"/>
    <tableColumn id="11435" xr3:uid="{BD807361-F1F2-47C0-A242-4235A0E2B7D6}" name="Column11425" dataDxfId="5032"/>
    <tableColumn id="11436" xr3:uid="{B3BDEC5C-05F6-4082-A64F-42949492ED9F}" name="Column11426" dataDxfId="5031"/>
    <tableColumn id="11437" xr3:uid="{A41870D7-2386-4DF8-A3C6-7BF22926A76C}" name="Column11427" dataDxfId="5030"/>
    <tableColumn id="11438" xr3:uid="{B19B9F2C-32B4-47A5-B48D-0BF40DE03203}" name="Column11428" dataDxfId="5029"/>
    <tableColumn id="11439" xr3:uid="{110A219E-962E-4897-93DF-28116A23CD13}" name="Column11429" dataDxfId="5028"/>
    <tableColumn id="11440" xr3:uid="{E2F03841-A8B8-4E64-A72C-1F6F95D6C817}" name="Column11430" dataDxfId="5027"/>
    <tableColumn id="11441" xr3:uid="{F727C05C-D7DE-4EAE-A6C4-E2CFA351016A}" name="Column11431" dataDxfId="5026"/>
    <tableColumn id="11442" xr3:uid="{7E808038-6165-4C6C-8721-6947D66946F5}" name="Column11432" dataDxfId="5025"/>
    <tableColumn id="11443" xr3:uid="{C0F8C11C-DF4F-4D22-8A07-C51200F197F1}" name="Column11433" dataDxfId="5024"/>
    <tableColumn id="11444" xr3:uid="{043493E3-520C-46EB-9CD9-0FBB381553A4}" name="Column11434" dataDxfId="5023"/>
    <tableColumn id="11445" xr3:uid="{8D614B04-7944-4321-8326-4DFFB95746D6}" name="Column11435" dataDxfId="5022"/>
    <tableColumn id="11446" xr3:uid="{02488DE3-1A19-454A-B1DC-10EAA910BA75}" name="Column11436" dataDxfId="5021"/>
    <tableColumn id="11447" xr3:uid="{1DC0113E-B076-4BD2-823E-08455D9D1817}" name="Column11437" dataDxfId="5020"/>
    <tableColumn id="11448" xr3:uid="{289DA3F7-EB8D-4372-A4FE-F5440AD29B2C}" name="Column11438" dataDxfId="5019"/>
    <tableColumn id="11449" xr3:uid="{F4E9F890-CBC6-4129-B4EB-37728886A7CC}" name="Column11439" dataDxfId="5018"/>
    <tableColumn id="11450" xr3:uid="{E4D2F4B5-0451-4278-82E2-8B506917CE2E}" name="Column11440" dataDxfId="5017"/>
    <tableColumn id="11451" xr3:uid="{8D87150D-AE17-40D7-BE34-EF128DF5A920}" name="Column11441" dataDxfId="5016"/>
    <tableColumn id="11452" xr3:uid="{741A80BB-1186-4048-9404-E13715EB30C0}" name="Column11442" dataDxfId="5015"/>
    <tableColumn id="11453" xr3:uid="{DA0A77D2-360D-44C7-97EA-E7731F8D4B2F}" name="Column11443" dataDxfId="5014"/>
    <tableColumn id="11454" xr3:uid="{D77A4F1E-FB13-4850-9980-F813C2C8702C}" name="Column11444" dataDxfId="5013"/>
    <tableColumn id="11455" xr3:uid="{569C3E73-C909-4FF6-ADBC-A4275A105B41}" name="Column11445" dataDxfId="5012"/>
    <tableColumn id="11456" xr3:uid="{E5CFE533-AEF4-4C9A-B1B2-22529009B9B4}" name="Column11446" dataDxfId="5011"/>
    <tableColumn id="11457" xr3:uid="{CE34C7B5-D385-42C3-82F5-073CF2F59C52}" name="Column11447" dataDxfId="5010"/>
    <tableColumn id="11458" xr3:uid="{BD9DF930-56AA-41F3-987C-616861DEFFAC}" name="Column11448" dataDxfId="5009"/>
    <tableColumn id="11459" xr3:uid="{C3DF35AC-A20C-48D3-99B2-10EFBDADB1BA}" name="Column11449" dataDxfId="5008"/>
    <tableColumn id="11460" xr3:uid="{E4D66E7F-CC09-4318-BA14-9DC8CDD59631}" name="Column11450" dataDxfId="5007"/>
    <tableColumn id="11461" xr3:uid="{AD080367-5C29-496E-8E69-A55FE8672F21}" name="Column11451" dataDxfId="5006"/>
    <tableColumn id="11462" xr3:uid="{1B6BADAC-D458-4128-85AA-3C292A7D1044}" name="Column11452" dataDxfId="5005"/>
    <tableColumn id="11463" xr3:uid="{CC6B5B2F-1BA7-4BD7-A161-BBB59024E89A}" name="Column11453" dataDxfId="5004"/>
    <tableColumn id="11464" xr3:uid="{95589671-78DF-4AE6-B202-3173915775B6}" name="Column11454" dataDxfId="5003"/>
    <tableColumn id="11465" xr3:uid="{E77BA2CD-5CD4-45D4-8B4A-C081905545E0}" name="Column11455" dataDxfId="5002"/>
    <tableColumn id="11466" xr3:uid="{9AEE8B59-A779-467D-85F8-0EA4EF81783C}" name="Column11456" dataDxfId="5001"/>
    <tableColumn id="11467" xr3:uid="{85065FD3-EA15-46E2-9E5D-14A15E400A23}" name="Column11457" dataDxfId="5000"/>
    <tableColumn id="11468" xr3:uid="{5943952E-70C1-4134-8000-2E7FAF644B3C}" name="Column11458" dataDxfId="4999"/>
    <tableColumn id="11469" xr3:uid="{8199E907-BC98-42F7-9886-2FACF1CD78AC}" name="Column11459" dataDxfId="4998"/>
    <tableColumn id="11470" xr3:uid="{1A26A933-07FD-406B-9857-B46D3C85AF53}" name="Column11460" dataDxfId="4997"/>
    <tableColumn id="11471" xr3:uid="{789FE3AA-5E5A-4C64-8AAB-CB133E1B1D45}" name="Column11461" dataDxfId="4996"/>
    <tableColumn id="11472" xr3:uid="{77F86932-CFB6-4987-A550-43710996547E}" name="Column11462" dataDxfId="4995"/>
    <tableColumn id="11473" xr3:uid="{BE1B9330-F95E-43C4-902F-AA94547C18AA}" name="Column11463" dataDxfId="4994"/>
    <tableColumn id="11474" xr3:uid="{5CD6AE99-5A5B-4583-A4B5-0756E6FE6850}" name="Column11464" dataDxfId="4993"/>
    <tableColumn id="11475" xr3:uid="{96133C14-73BA-41D6-821F-5AEBC178029C}" name="Column11465" dataDxfId="4992"/>
    <tableColumn id="11476" xr3:uid="{87CD5C7A-4D7D-4E34-874D-2F495B7BAEDF}" name="Column11466" dataDxfId="4991"/>
    <tableColumn id="11477" xr3:uid="{2424BCE9-6870-4A26-B3E2-D6551839DBF5}" name="Column11467" dataDxfId="4990"/>
    <tableColumn id="11478" xr3:uid="{7893FDBA-124D-4F13-B439-BC99C162AD8E}" name="Column11468" dataDxfId="4989"/>
    <tableColumn id="11479" xr3:uid="{EB026C78-71B7-4E4D-83FC-2FFA51DCC8F1}" name="Column11469" dataDxfId="4988"/>
    <tableColumn id="11480" xr3:uid="{5ABE9828-94D3-40F4-8AFD-2C6F69285D27}" name="Column11470" dataDxfId="4987"/>
    <tableColumn id="11481" xr3:uid="{9735165E-FC19-4451-BD9E-0E9CDDBC70AE}" name="Column11471" dataDxfId="4986"/>
    <tableColumn id="11482" xr3:uid="{D92AE0D7-D56E-4ACD-BCD8-7D3F5EA91499}" name="Column11472" dataDxfId="4985"/>
    <tableColumn id="11483" xr3:uid="{0C9C9219-C199-4D0C-8093-A74E3F70F362}" name="Column11473" dataDxfId="4984"/>
    <tableColumn id="11484" xr3:uid="{943904B5-B462-4D9B-BF37-5EB6232DE026}" name="Column11474" dataDxfId="4983"/>
    <tableColumn id="11485" xr3:uid="{3BBA3415-94E9-44CC-B6ED-FA81C386A897}" name="Column11475" dataDxfId="4982"/>
    <tableColumn id="11486" xr3:uid="{8FB82ED4-27EA-4BFD-B7F1-271E7F1ECF12}" name="Column11476" dataDxfId="4981"/>
    <tableColumn id="11487" xr3:uid="{E700AB33-0B73-435F-96DD-00688707635B}" name="Column11477" dataDxfId="4980"/>
    <tableColumn id="11488" xr3:uid="{D9A775AC-1F99-493E-8386-E3E27E85C83B}" name="Column11478" dataDxfId="4979"/>
    <tableColumn id="11489" xr3:uid="{65B52E24-F947-4297-AD6F-3597B739D844}" name="Column11479" dataDxfId="4978"/>
    <tableColumn id="11490" xr3:uid="{F31E2EFE-5DB8-4556-B6E9-0D1E62BB05CA}" name="Column11480" dataDxfId="4977"/>
    <tableColumn id="11491" xr3:uid="{10515BB3-178B-46B0-B9DA-99DB52A929A7}" name="Column11481" dataDxfId="4976"/>
    <tableColumn id="11492" xr3:uid="{14FE864F-13B4-444E-BD3C-892F86272B8D}" name="Column11482" dataDxfId="4975"/>
    <tableColumn id="11493" xr3:uid="{A4F1D51B-5B56-41E1-9E59-D84C8DC6288F}" name="Column11483" dataDxfId="4974"/>
    <tableColumn id="11494" xr3:uid="{842C2016-9DA7-489E-A2B5-B7F21E2F5E18}" name="Column11484" dataDxfId="4973"/>
    <tableColumn id="11495" xr3:uid="{42F30538-F6B6-45F9-AF31-C51EFB6DD883}" name="Column11485" dataDxfId="4972"/>
    <tableColumn id="11496" xr3:uid="{54A006FD-E7F9-4D81-AD22-D749444E8A72}" name="Column11486" dataDxfId="4971"/>
    <tableColumn id="11497" xr3:uid="{E1471CC3-DECC-4B55-9789-C01B31F56B36}" name="Column11487" dataDxfId="4970"/>
    <tableColumn id="11498" xr3:uid="{B57D6897-8A63-4486-BB78-C3E30ABE0475}" name="Column11488" dataDxfId="4969"/>
    <tableColumn id="11499" xr3:uid="{4468626D-072B-4D02-B3A9-F5FBD1BAC459}" name="Column11489" dataDxfId="4968"/>
    <tableColumn id="11500" xr3:uid="{03423836-D4BC-4ACE-8102-17AD7E12E41D}" name="Column11490" dataDxfId="4967"/>
    <tableColumn id="11501" xr3:uid="{06980582-A02E-4B83-A287-19C908A89025}" name="Column11491" dataDxfId="4966"/>
    <tableColumn id="11502" xr3:uid="{90C11FF2-803D-4E42-8C24-128176E7B5C7}" name="Column11492" dataDxfId="4965"/>
    <tableColumn id="11503" xr3:uid="{EEADCC83-73AE-4040-B760-7260C4E8618C}" name="Column11493" dataDxfId="4964"/>
    <tableColumn id="11504" xr3:uid="{53BDF071-893F-4C30-8D90-85DEE58DA8CC}" name="Column11494" dataDxfId="4963"/>
    <tableColumn id="11505" xr3:uid="{30E5FBE9-D16F-48DB-98C0-034C39EF9C41}" name="Column11495" dataDxfId="4962"/>
    <tableColumn id="11506" xr3:uid="{0FF0C2B3-E824-48CF-BD7D-58820E2AFA03}" name="Column11496" dataDxfId="4961"/>
    <tableColumn id="11507" xr3:uid="{D7D295BD-3CF5-42B8-B1DD-B7D9400B49E7}" name="Column11497" dataDxfId="4960"/>
    <tableColumn id="11508" xr3:uid="{1E75873A-2E70-4AA1-A08A-73C08A34573D}" name="Column11498" dataDxfId="4959"/>
    <tableColumn id="11509" xr3:uid="{30EB6029-69FD-4F04-BA9C-1BFD7C22318D}" name="Column11499" dataDxfId="4958"/>
    <tableColumn id="11510" xr3:uid="{4FE0545A-7A85-486A-8C1A-49A86CEC9325}" name="Column11500" dataDxfId="4957"/>
    <tableColumn id="11511" xr3:uid="{599884C5-4C1F-47E8-825C-A595AF575705}" name="Column11501" dataDxfId="4956"/>
    <tableColumn id="11512" xr3:uid="{BE869866-0D1B-4B0B-B75B-E336EEF306E6}" name="Column11502" dataDxfId="4955"/>
    <tableColumn id="11513" xr3:uid="{E1665BB6-1C4A-4BBC-BEB6-23CE4275EBCB}" name="Column11503" dataDxfId="4954"/>
    <tableColumn id="11514" xr3:uid="{F51101A4-B0D7-454A-9A7E-188BB3BC4A00}" name="Column11504" dataDxfId="4953"/>
    <tableColumn id="11515" xr3:uid="{CFDED91B-0EF5-41D8-A75C-2B080D90A958}" name="Column11505" dataDxfId="4952"/>
    <tableColumn id="11516" xr3:uid="{A7BBEC4E-6061-4C36-B1B2-7FAA3796E257}" name="Column11506" dataDxfId="4951"/>
    <tableColumn id="11517" xr3:uid="{1B0ED703-5B33-4F72-8CA0-6FF1D16B5993}" name="Column11507" dataDxfId="4950"/>
    <tableColumn id="11518" xr3:uid="{A63FDD60-4D3E-4350-AAC3-8B8AB7E7AF5E}" name="Column11508" dataDxfId="4949"/>
    <tableColumn id="11519" xr3:uid="{AD19EC82-6E2C-447C-A042-E8C9F297EF4F}" name="Column11509" dataDxfId="4948"/>
    <tableColumn id="11520" xr3:uid="{9C669934-EF0B-4A06-AA70-973BEB8F2022}" name="Column11510" dataDxfId="4947"/>
    <tableColumn id="11521" xr3:uid="{8A791451-3BBB-4719-8EC3-D4EEAE401B86}" name="Column11511" dataDxfId="4946"/>
    <tableColumn id="11522" xr3:uid="{3487910F-D468-47C4-9945-6644E6B54B87}" name="Column11512" dataDxfId="4945"/>
    <tableColumn id="11523" xr3:uid="{25DB2164-5D9A-4121-A6A0-7070C1215DB5}" name="Column11513" dataDxfId="4944"/>
    <tableColumn id="11524" xr3:uid="{A35B670E-C365-490C-8D08-33F320144C49}" name="Column11514" dataDxfId="4943"/>
    <tableColumn id="11525" xr3:uid="{DFBD4E5B-0DFB-4032-86B7-F20777868DED}" name="Column11515" dataDxfId="4942"/>
    <tableColumn id="11526" xr3:uid="{209C373B-5C26-43BB-9F59-142E4F9FAA4A}" name="Column11516" dataDxfId="4941"/>
    <tableColumn id="11527" xr3:uid="{9436F630-B90F-4B80-B1EC-13364649D992}" name="Column11517" dataDxfId="4940"/>
    <tableColumn id="11528" xr3:uid="{FAA0F727-0B93-4D56-8ECC-EEB2B3C1AC8C}" name="Column11518" dataDxfId="4939"/>
    <tableColumn id="11529" xr3:uid="{EC2B9EC9-641B-4F64-96E3-8076F65EB003}" name="Column11519" dataDxfId="4938"/>
    <tableColumn id="11530" xr3:uid="{29C6A26F-368A-4892-B985-FE6F7C5E90E3}" name="Column11520" dataDxfId="4937"/>
    <tableColumn id="11531" xr3:uid="{99CBF782-FB63-4FDB-99D8-C7F965476281}" name="Column11521" dataDxfId="4936"/>
    <tableColumn id="11532" xr3:uid="{956B9786-BE72-46E2-B41D-86E3114470FD}" name="Column11522" dataDxfId="4935"/>
    <tableColumn id="11533" xr3:uid="{7CC93DC4-2B12-4ABC-99E9-DBDAF1A23FE2}" name="Column11523" dataDxfId="4934"/>
    <tableColumn id="11534" xr3:uid="{06B3919C-9482-42FA-8623-0A9F6B3375A3}" name="Column11524" dataDxfId="4933"/>
    <tableColumn id="11535" xr3:uid="{2A19B1A8-A3A9-416F-9B21-5BE769C8A5A7}" name="Column11525" dataDxfId="4932"/>
    <tableColumn id="11536" xr3:uid="{73CFE2A6-6767-4435-AFFC-A6F34DF27C0B}" name="Column11526" dataDxfId="4931"/>
    <tableColumn id="11537" xr3:uid="{44EEDDE1-AB6B-4D47-81CF-020036BA4552}" name="Column11527" dataDxfId="4930"/>
    <tableColumn id="11538" xr3:uid="{E81058EE-21F6-43B3-AE37-876A971BE716}" name="Column11528" dataDxfId="4929"/>
    <tableColumn id="11539" xr3:uid="{BA7C3171-C2E4-4E4F-AC3D-4B3E998720B9}" name="Column11529" dataDxfId="4928"/>
    <tableColumn id="11540" xr3:uid="{6DA367C5-039B-4666-B197-9CD785511C7A}" name="Column11530" dataDxfId="4927"/>
    <tableColumn id="11541" xr3:uid="{949133CE-EE98-4128-BCFD-85F6BC3C82DA}" name="Column11531" dataDxfId="4926"/>
    <tableColumn id="11542" xr3:uid="{4A581BD4-BC92-40D8-A9E1-3365385515B8}" name="Column11532" dataDxfId="4925"/>
    <tableColumn id="11543" xr3:uid="{BB5399F2-4B90-428D-876D-F67A409E135B}" name="Column11533" dataDxfId="4924"/>
    <tableColumn id="11544" xr3:uid="{20A30581-D2D5-4DE6-BF70-648579A01426}" name="Column11534" dataDxfId="4923"/>
    <tableColumn id="11545" xr3:uid="{8D0650BB-D10B-447D-84A9-C8B5878185B5}" name="Column11535" dataDxfId="4922"/>
    <tableColumn id="11546" xr3:uid="{DC7E61B6-E5D2-4F38-8113-35D2B33E38DA}" name="Column11536" dataDxfId="4921"/>
    <tableColumn id="11547" xr3:uid="{53D552C7-DDA7-477D-B4B8-02A5D0E76145}" name="Column11537" dataDxfId="4920"/>
    <tableColumn id="11548" xr3:uid="{07A252E6-AF29-4A17-8CC7-345DEB876CB7}" name="Column11538" dataDxfId="4919"/>
    <tableColumn id="11549" xr3:uid="{72AB303E-D181-4F95-9EF1-642D2AD511DE}" name="Column11539" dataDxfId="4918"/>
    <tableColumn id="11550" xr3:uid="{00372FEB-1BB9-4A37-AB59-2B74E832A146}" name="Column11540" dataDxfId="4917"/>
    <tableColumn id="11551" xr3:uid="{3EBFB0FA-5257-4F00-A059-3C631264A31D}" name="Column11541" dataDxfId="4916"/>
    <tableColumn id="11552" xr3:uid="{3C54C25E-B341-4EDC-8F17-259FD5DCB915}" name="Column11542" dataDxfId="4915"/>
    <tableColumn id="11553" xr3:uid="{2C545466-DA4A-4972-A73C-F1B1AA5F07BB}" name="Column11543" dataDxfId="4914"/>
    <tableColumn id="11554" xr3:uid="{CC16DBA2-5308-4C39-A0A5-89E6E22AA7D5}" name="Column11544" dataDxfId="4913"/>
    <tableColumn id="11555" xr3:uid="{08D182A0-08F5-4BBA-934A-ECD517B98307}" name="Column11545" dataDxfId="4912"/>
    <tableColumn id="11556" xr3:uid="{1A8AA817-4FD9-44C0-B5ED-1D2E2ED8E2C6}" name="Column11546" dataDxfId="4911"/>
    <tableColumn id="11557" xr3:uid="{543904DE-069A-47DB-9FF8-28DA9320E6A1}" name="Column11547" dataDxfId="4910"/>
    <tableColumn id="11558" xr3:uid="{7AEFC764-3320-48CA-B807-26726210BD72}" name="Column11548" dataDxfId="4909"/>
    <tableColumn id="11559" xr3:uid="{3A30F43C-7295-4E4C-B981-4BEDAC02A11A}" name="Column11549" dataDxfId="4908"/>
    <tableColumn id="11560" xr3:uid="{8DF0C26C-765B-4EE1-9AAC-B7D3543F6874}" name="Column11550" dataDxfId="4907"/>
    <tableColumn id="11561" xr3:uid="{990F1343-C727-44B5-BCC8-A86E4CAF760F}" name="Column11551" dataDxfId="4906"/>
    <tableColumn id="11562" xr3:uid="{9799DB4C-ED0B-4892-8CA9-AB9494D807E6}" name="Column11552" dataDxfId="4905"/>
    <tableColumn id="11563" xr3:uid="{3FDEB294-E494-451A-9438-E93170368808}" name="Column11553" dataDxfId="4904"/>
    <tableColumn id="11564" xr3:uid="{84F4410F-A2E9-4E69-BCA5-D5F394F4525E}" name="Column11554" dataDxfId="4903"/>
    <tableColumn id="11565" xr3:uid="{F98AA4CF-3B5B-4E5D-B028-CB080D44B0CB}" name="Column11555" dataDxfId="4902"/>
    <tableColumn id="11566" xr3:uid="{0134E88C-E373-4529-9A09-5F730ABF155C}" name="Column11556" dataDxfId="4901"/>
    <tableColumn id="11567" xr3:uid="{E4CACE15-C3E5-4F97-AF79-FE79122A4D03}" name="Column11557" dataDxfId="4900"/>
    <tableColumn id="11568" xr3:uid="{C4382D1A-B588-4CE5-ABE2-FD8790AB0FD1}" name="Column11558" dataDxfId="4899"/>
    <tableColumn id="11569" xr3:uid="{0FF1714C-B4A4-4AFC-82C7-DBC3CC96D608}" name="Column11559" dataDxfId="4898"/>
    <tableColumn id="11570" xr3:uid="{3DAB3EE1-83EA-45ED-B5A0-51E63226EDE8}" name="Column11560" dataDxfId="4897"/>
    <tableColumn id="11571" xr3:uid="{F9697E03-D807-47CC-A03E-0027E20100D1}" name="Column11561" dataDxfId="4896"/>
    <tableColumn id="11572" xr3:uid="{DD9658E6-E7D1-46C9-8BA9-1CC07E03A550}" name="Column11562" dataDxfId="4895"/>
    <tableColumn id="11573" xr3:uid="{2ECBB97E-7CDB-405C-92B8-4ADE347570B6}" name="Column11563" dataDxfId="4894"/>
    <tableColumn id="11574" xr3:uid="{F46D851E-93F6-40F5-8DAD-0FAE29C318D1}" name="Column11564" dataDxfId="4893"/>
    <tableColumn id="11575" xr3:uid="{0FFCBD01-7389-4500-9986-E3BE4D8FBA4B}" name="Column11565" dataDxfId="4892"/>
    <tableColumn id="11576" xr3:uid="{63D6D417-A771-4F15-BCB2-353511A3F90D}" name="Column11566" dataDxfId="4891"/>
    <tableColumn id="11577" xr3:uid="{DBC37546-D0A7-475B-BBDF-8D3CF1FC9BA9}" name="Column11567" dataDxfId="4890"/>
    <tableColumn id="11578" xr3:uid="{64A57389-924B-4401-B89E-A1DF9DBB71FD}" name="Column11568" dataDxfId="4889"/>
    <tableColumn id="11579" xr3:uid="{B465346D-A233-4E98-B08F-7652113B5C90}" name="Column11569" dataDxfId="4888"/>
    <tableColumn id="11580" xr3:uid="{B4816F65-3523-4721-81D6-E3566B36BECD}" name="Column11570" dataDxfId="4887"/>
    <tableColumn id="11581" xr3:uid="{32E9752D-5C7F-4056-A998-88A8C5F69459}" name="Column11571" dataDxfId="4886"/>
    <tableColumn id="11582" xr3:uid="{6B957365-E06C-4C8B-8912-940F34B785A8}" name="Column11572" dataDxfId="4885"/>
    <tableColumn id="11583" xr3:uid="{0FD0EBBE-7040-4EE3-BBB5-601161DCBDAD}" name="Column11573" dataDxfId="4884"/>
    <tableColumn id="11584" xr3:uid="{7BC8396D-EEAB-45D4-9ECA-5DD1F2208DA2}" name="Column11574" dataDxfId="4883"/>
    <tableColumn id="11585" xr3:uid="{C0CC35DC-7A29-4810-9D3C-B7161A5E55C5}" name="Column11575" dataDxfId="4882"/>
    <tableColumn id="11586" xr3:uid="{C5AD68B8-63E1-47D0-AF46-5375A68B3B31}" name="Column11576" dataDxfId="4881"/>
    <tableColumn id="11587" xr3:uid="{8C30EB9F-A821-4905-A1A1-D03F1FA2914C}" name="Column11577" dataDxfId="4880"/>
    <tableColumn id="11588" xr3:uid="{FC6F6C70-6543-45AE-B6A2-5FAD9AF5B3FA}" name="Column11578" dataDxfId="4879"/>
    <tableColumn id="11589" xr3:uid="{BC034E65-48F9-4BC5-AD21-F1046267993B}" name="Column11579" dataDxfId="4878"/>
    <tableColumn id="11590" xr3:uid="{9F12EBC0-6624-40BB-B5D7-E7859D603F65}" name="Column11580" dataDxfId="4877"/>
    <tableColumn id="11591" xr3:uid="{268D602D-5E48-4FD7-976E-8188FC8EA8FF}" name="Column11581" dataDxfId="4876"/>
    <tableColumn id="11592" xr3:uid="{9E70006C-A6E7-4BF0-B555-789455C3104B}" name="Column11582" dataDxfId="4875"/>
    <tableColumn id="11593" xr3:uid="{F5627484-BBCD-40B6-A71C-D8B417FC86EC}" name="Column11583" dataDxfId="4874"/>
    <tableColumn id="11594" xr3:uid="{F1933D7D-CA75-4E0D-876C-EEFF1EB35045}" name="Column11584" dataDxfId="4873"/>
    <tableColumn id="11595" xr3:uid="{FA6676BD-C08C-4BB4-B3B0-EA829BC43832}" name="Column11585" dataDxfId="4872"/>
    <tableColumn id="11596" xr3:uid="{AF752171-CE73-40DB-AD69-B27DFF403138}" name="Column11586" dataDxfId="4871"/>
    <tableColumn id="11597" xr3:uid="{33F908D5-2543-4B70-ABEC-0C727C698116}" name="Column11587" dataDxfId="4870"/>
    <tableColumn id="11598" xr3:uid="{F1CC48AE-B88A-43F0-AF12-2117673667DB}" name="Column11588" dataDxfId="4869"/>
    <tableColumn id="11599" xr3:uid="{AFD55F83-5CCE-4545-8041-4DCDFBF9CAE9}" name="Column11589" dataDxfId="4868"/>
    <tableColumn id="11600" xr3:uid="{AEB16380-0522-4B4A-9521-C5E939C7CFEE}" name="Column11590" dataDxfId="4867"/>
    <tableColumn id="11601" xr3:uid="{5436CEEE-B2CB-48B1-B70D-6B337FF39502}" name="Column11591" dataDxfId="4866"/>
    <tableColumn id="11602" xr3:uid="{CA8223F1-0641-4BA0-90A3-8396B142C5FA}" name="Column11592" dataDxfId="4865"/>
    <tableColumn id="11603" xr3:uid="{CA380407-1986-4062-B239-994B5645B9AD}" name="Column11593" dataDxfId="4864"/>
    <tableColumn id="11604" xr3:uid="{A82CE135-4EED-401A-B692-5F9BBEB9BD5A}" name="Column11594" dataDxfId="4863"/>
    <tableColumn id="11605" xr3:uid="{DE218C2B-E55C-491D-A620-8F937D239960}" name="Column11595" dataDxfId="4862"/>
    <tableColumn id="11606" xr3:uid="{9C78565B-979E-4DB8-A04F-ED81C4D47BD7}" name="Column11596" dataDxfId="4861"/>
    <tableColumn id="11607" xr3:uid="{CAC52B42-82BD-40C4-8F97-B395EBF11AE5}" name="Column11597" dataDxfId="4860"/>
    <tableColumn id="11608" xr3:uid="{E6C29F6B-D0FC-447A-9C6F-154084AC0AFB}" name="Column11598" dataDxfId="4859"/>
    <tableColumn id="11609" xr3:uid="{006331B5-6799-4E94-AABF-004EA9FF0EE4}" name="Column11599" dataDxfId="4858"/>
    <tableColumn id="11610" xr3:uid="{AC0311C2-C492-451A-B522-2949EB27BF0B}" name="Column11600" dataDxfId="4857"/>
    <tableColumn id="11611" xr3:uid="{F0251C95-6E71-43E9-BAA4-5DDD9C61F34E}" name="Column11601" dataDxfId="4856"/>
    <tableColumn id="11612" xr3:uid="{F7355313-5649-4DA0-85F1-F12B57FEC32A}" name="Column11602" dataDxfId="4855"/>
    <tableColumn id="11613" xr3:uid="{F45140F6-738C-49A0-98AF-12EE3E4253A2}" name="Column11603" dataDxfId="4854"/>
    <tableColumn id="11614" xr3:uid="{1A1662C8-0BB3-4799-A6DB-B3E8F784E923}" name="Column11604" dataDxfId="4853"/>
    <tableColumn id="11615" xr3:uid="{1B6863FD-C455-4411-9440-9F57ED089A06}" name="Column11605" dataDxfId="4852"/>
    <tableColumn id="11616" xr3:uid="{3067776A-F7DC-4AA7-8C9D-93E2DACBA13B}" name="Column11606" dataDxfId="4851"/>
    <tableColumn id="11617" xr3:uid="{451F2238-92B0-4540-89AC-B171B007137F}" name="Column11607" dataDxfId="4850"/>
    <tableColumn id="11618" xr3:uid="{B196AB07-0D53-4B1A-943A-E257EF57CF40}" name="Column11608" dataDxfId="4849"/>
    <tableColumn id="11619" xr3:uid="{56C2A528-54CF-4EF9-B12F-4790997797DD}" name="Column11609" dataDxfId="4848"/>
    <tableColumn id="11620" xr3:uid="{CD2CE574-DC8B-4042-A84E-EEE31E6FB034}" name="Column11610" dataDxfId="4847"/>
    <tableColumn id="11621" xr3:uid="{65A26A9D-E54E-4370-ACF1-E64757D7C542}" name="Column11611" dataDxfId="4846"/>
    <tableColumn id="11622" xr3:uid="{D157E3C5-4921-4D2C-BB57-49036BA7AA5C}" name="Column11612" dataDxfId="4845"/>
    <tableColumn id="11623" xr3:uid="{EA68916F-66CE-4A54-8819-29103A963A98}" name="Column11613" dataDxfId="4844"/>
    <tableColumn id="11624" xr3:uid="{1AF9B214-D60B-470D-A216-24230BE2FC99}" name="Column11614" dataDxfId="4843"/>
    <tableColumn id="11625" xr3:uid="{3E82F790-6A98-4A32-A0B2-BBD8D79AB046}" name="Column11615" dataDxfId="4842"/>
    <tableColumn id="11626" xr3:uid="{E11CA546-3334-4FEB-89A1-70A12381E3E5}" name="Column11616" dataDxfId="4841"/>
    <tableColumn id="11627" xr3:uid="{2CA13E5A-3495-4ED6-B55C-840120AE0801}" name="Column11617" dataDxfId="4840"/>
    <tableColumn id="11628" xr3:uid="{A1C38E5D-4F71-4C82-8409-1BE3D96200F3}" name="Column11618" dataDxfId="4839"/>
    <tableColumn id="11629" xr3:uid="{EE2A99C7-F6F6-4188-804C-000E5A34B418}" name="Column11619" dataDxfId="4838"/>
    <tableColumn id="11630" xr3:uid="{8571BCE1-32EB-4167-BE49-B09B70B5CE06}" name="Column11620" dataDxfId="4837"/>
    <tableColumn id="11631" xr3:uid="{790A1ED0-C4A1-44AC-8910-F353FE664E2D}" name="Column11621" dataDxfId="4836"/>
    <tableColumn id="11632" xr3:uid="{A0D6E3F8-75F9-44F7-B6A2-1B52B81FBCD1}" name="Column11622" dataDxfId="4835"/>
    <tableColumn id="11633" xr3:uid="{822F883E-AAA2-4B54-85CD-55CF74A2AF33}" name="Column11623" dataDxfId="4834"/>
    <tableColumn id="11634" xr3:uid="{5189C9EC-FE31-4147-8E11-4B2397DF75E8}" name="Column11624" dataDxfId="4833"/>
    <tableColumn id="11635" xr3:uid="{86003384-738D-4533-B663-BFF2064972B1}" name="Column11625" dataDxfId="4832"/>
    <tableColumn id="11636" xr3:uid="{6559DFBE-9F31-42DD-ACDD-128781300431}" name="Column11626" dataDxfId="4831"/>
    <tableColumn id="11637" xr3:uid="{2E3B5963-9663-4864-A592-66E37F5739DD}" name="Column11627" dataDxfId="4830"/>
    <tableColumn id="11638" xr3:uid="{434334AF-C96F-46A0-B222-E23D79A148BE}" name="Column11628" dataDxfId="4829"/>
    <tableColumn id="11639" xr3:uid="{2285646E-9843-4856-B5E2-E5A1D45C1F52}" name="Column11629" dataDxfId="4828"/>
    <tableColumn id="11640" xr3:uid="{3FBC2FDD-5D07-4F8F-B31A-7820A35B6467}" name="Column11630" dataDxfId="4827"/>
    <tableColumn id="11641" xr3:uid="{AEA6F172-4989-4D19-9AC9-A22DDC7D0501}" name="Column11631" dataDxfId="4826"/>
    <tableColumn id="11642" xr3:uid="{9D0E6ACB-2141-4191-85A2-213B9AF92EC5}" name="Column11632" dataDxfId="4825"/>
    <tableColumn id="11643" xr3:uid="{518E933F-A455-4A38-A1CB-69369E85EBD2}" name="Column11633" dataDxfId="4824"/>
    <tableColumn id="11644" xr3:uid="{885634A1-1CCF-4FB7-AF5A-744DA53DAB8B}" name="Column11634" dataDxfId="4823"/>
    <tableColumn id="11645" xr3:uid="{8554A6AC-4312-4B04-98F7-1ED0C6021661}" name="Column11635" dataDxfId="4822"/>
    <tableColumn id="11646" xr3:uid="{1AB3C3BA-12FE-493C-A0A0-15D9DD5E0D3E}" name="Column11636" dataDxfId="4821"/>
    <tableColumn id="11647" xr3:uid="{0FBC1D31-2D59-4551-8147-951ED8DEEA5C}" name="Column11637" dataDxfId="4820"/>
    <tableColumn id="11648" xr3:uid="{E59E13E1-A50C-4BB3-AD64-45414EE57822}" name="Column11638" dataDxfId="4819"/>
    <tableColumn id="11649" xr3:uid="{A8804B84-3FEC-4AEF-835F-63EED10534BE}" name="Column11639" dataDxfId="4818"/>
    <tableColumn id="11650" xr3:uid="{F5F09FAF-E3AF-4F5C-83EC-9BA07460DE92}" name="Column11640" dataDxfId="4817"/>
    <tableColumn id="11651" xr3:uid="{27A46EEE-D22B-4631-9968-96818437DF4E}" name="Column11641" dataDxfId="4816"/>
    <tableColumn id="11652" xr3:uid="{6FC6CD99-2A1C-4AFD-B76A-E46681D0FBD9}" name="Column11642" dataDxfId="4815"/>
    <tableColumn id="11653" xr3:uid="{948835F6-81C0-4000-8E73-8C7CF8905129}" name="Column11643" dataDxfId="4814"/>
    <tableColumn id="11654" xr3:uid="{1D95F97D-134B-44C4-B9D1-26C94EC20B7F}" name="Column11644" dataDxfId="4813"/>
    <tableColumn id="11655" xr3:uid="{8DF8746F-CF31-4F02-9F3C-4003339EB601}" name="Column11645" dataDxfId="4812"/>
    <tableColumn id="11656" xr3:uid="{FC04BC4F-9EE3-413B-982D-F4CC47831E84}" name="Column11646" dataDxfId="4811"/>
    <tableColumn id="11657" xr3:uid="{5046AB86-2FA7-4D3B-B669-271375383205}" name="Column11647" dataDxfId="4810"/>
    <tableColumn id="11658" xr3:uid="{6170EAEC-2B9B-440C-8424-4DA7488CE5BE}" name="Column11648" dataDxfId="4809"/>
    <tableColumn id="11659" xr3:uid="{50A9F6C9-FC88-4F36-B059-4CE8F8BB8AB4}" name="Column11649" dataDxfId="4808"/>
    <tableColumn id="11660" xr3:uid="{B15EE8D2-87DF-4BFA-B461-6BBC9943889A}" name="Column11650" dataDxfId="4807"/>
    <tableColumn id="11661" xr3:uid="{59414C74-BCAB-4BCF-93DA-5D6ECFC0A583}" name="Column11651" dataDxfId="4806"/>
    <tableColumn id="11662" xr3:uid="{50AA690A-9443-4EDD-A543-84BCB3528C45}" name="Column11652" dataDxfId="4805"/>
    <tableColumn id="11663" xr3:uid="{AFFE4BD5-8990-4EB0-82A3-DFB297D341B6}" name="Column11653" dataDxfId="4804"/>
    <tableColumn id="11664" xr3:uid="{C48E7AFB-8583-4103-96F0-5E5F2230AEE2}" name="Column11654" dataDxfId="4803"/>
    <tableColumn id="11665" xr3:uid="{6ACAF2E4-482C-4235-8E6C-70C27CA2B7FE}" name="Column11655" dataDxfId="4802"/>
    <tableColumn id="11666" xr3:uid="{AFC52AA2-ED86-4D17-8D1B-03B87EF328F9}" name="Column11656" dataDxfId="4801"/>
    <tableColumn id="11667" xr3:uid="{14248226-A2FF-4159-8C34-0EA65FD0EAAA}" name="Column11657" dataDxfId="4800"/>
    <tableColumn id="11668" xr3:uid="{8A15A0FC-3022-453D-B82D-39582A417774}" name="Column11658" dataDxfId="4799"/>
    <tableColumn id="11669" xr3:uid="{8D2B1431-1204-4554-9ACD-B32B15E019E5}" name="Column11659" dataDxfId="4798"/>
    <tableColumn id="11670" xr3:uid="{CB7055F7-CEFE-4901-8449-198062D5671A}" name="Column11660" dataDxfId="4797"/>
    <tableColumn id="11671" xr3:uid="{267443D2-6663-4B23-8B38-C1BCA10CA686}" name="Column11661" dataDxfId="4796"/>
    <tableColumn id="11672" xr3:uid="{1284570C-F227-41EC-A38D-BC9DB1F07164}" name="Column11662" dataDxfId="4795"/>
    <tableColumn id="11673" xr3:uid="{F7061B23-71D1-4D50-AA37-3F3ADDA1B945}" name="Column11663" dataDxfId="4794"/>
    <tableColumn id="11674" xr3:uid="{1FB9F440-1FAD-43EB-AE69-36D4C2CCE2E4}" name="Column11664" dataDxfId="4793"/>
    <tableColumn id="11675" xr3:uid="{A755BC69-34A3-4D7F-B1E8-95C659F7178C}" name="Column11665" dataDxfId="4792"/>
    <tableColumn id="11676" xr3:uid="{17F1C8CE-F247-4F59-9364-F41E7678A06F}" name="Column11666" dataDxfId="4791"/>
    <tableColumn id="11677" xr3:uid="{714F7A3D-0F1D-4DE0-BF29-9499B112D3BC}" name="Column11667" dataDxfId="4790"/>
    <tableColumn id="11678" xr3:uid="{AF14410D-7AA2-49EA-8622-02BAB87A3B5E}" name="Column11668" dataDxfId="4789"/>
    <tableColumn id="11679" xr3:uid="{FD9B6A32-3359-4C37-B2BE-31C3B105B5D0}" name="Column11669" dataDxfId="4788"/>
    <tableColumn id="11680" xr3:uid="{401EB589-C4D8-43EF-BE0A-6FED89DEF82E}" name="Column11670" dataDxfId="4787"/>
    <tableColumn id="11681" xr3:uid="{14246794-7027-403C-9E53-2B7034DDF701}" name="Column11671" dataDxfId="4786"/>
    <tableColumn id="11682" xr3:uid="{835FA16F-8835-4387-918A-793CD51043B2}" name="Column11672" dataDxfId="4785"/>
    <tableColumn id="11683" xr3:uid="{542D17C8-89F0-4CEA-AC34-54CCEC511F91}" name="Column11673" dataDxfId="4784"/>
    <tableColumn id="11684" xr3:uid="{E1F9350A-5097-47C9-9BAF-FDD0397C0B71}" name="Column11674" dataDxfId="4783"/>
    <tableColumn id="11685" xr3:uid="{0B7AEEF1-B5E1-46F9-B946-680E3F62F3C9}" name="Column11675" dataDxfId="4782"/>
    <tableColumn id="11686" xr3:uid="{6A6E98C0-092B-4A78-BCC6-A5B3C0421826}" name="Column11676" dataDxfId="4781"/>
    <tableColumn id="11687" xr3:uid="{3B207F9F-C252-4295-9B55-EE7C430634C9}" name="Column11677" dataDxfId="4780"/>
    <tableColumn id="11688" xr3:uid="{4CE96F92-2ACC-4DDB-940A-BF6FDE58E0F0}" name="Column11678" dataDxfId="4779"/>
    <tableColumn id="11689" xr3:uid="{ABA61F98-E14C-4930-BE80-89E0EFB67626}" name="Column11679" dataDxfId="4778"/>
    <tableColumn id="11690" xr3:uid="{5B184A13-921A-425D-B792-DB23A72564E1}" name="Column11680" dataDxfId="4777"/>
    <tableColumn id="11691" xr3:uid="{14E7ABB0-2552-4F1E-BE7A-D3540FDDB8BA}" name="Column11681" dataDxfId="4776"/>
    <tableColumn id="11692" xr3:uid="{37FFDEAF-CB05-4822-BB5B-E7759A792D74}" name="Column11682" dataDxfId="4775"/>
    <tableColumn id="11693" xr3:uid="{C24F7983-A1B5-4F11-8770-99D4D2207E55}" name="Column11683" dataDxfId="4774"/>
    <tableColumn id="11694" xr3:uid="{DD0DC933-6479-434D-B5CB-753CF4AC7260}" name="Column11684" dataDxfId="4773"/>
    <tableColumn id="11695" xr3:uid="{D28AC06E-E148-4D5B-9A85-A6D362887698}" name="Column11685" dataDxfId="4772"/>
    <tableColumn id="11696" xr3:uid="{6A3A3839-515E-4D1B-A1E5-33F087A443C9}" name="Column11686" dataDxfId="4771"/>
    <tableColumn id="11697" xr3:uid="{CDF55BAF-F9EE-4709-B9D9-6AD02674A3A1}" name="Column11687" dataDxfId="4770"/>
    <tableColumn id="11698" xr3:uid="{39B8830F-BCAA-4A51-AF8C-CFF7C730F915}" name="Column11688" dataDxfId="4769"/>
    <tableColumn id="11699" xr3:uid="{7DA1916F-F072-47BF-A4CD-A29959B66A19}" name="Column11689" dataDxfId="4768"/>
    <tableColumn id="11700" xr3:uid="{6BBBEEB1-909A-49A4-AA6C-286A7A4D4247}" name="Column11690" dataDxfId="4767"/>
    <tableColumn id="11701" xr3:uid="{1B89BD79-3774-430D-B603-BF2D31C442DE}" name="Column11691" dataDxfId="4766"/>
    <tableColumn id="11702" xr3:uid="{2CB2A41A-F452-4AA5-AD65-0D697B796814}" name="Column11692" dataDxfId="4765"/>
    <tableColumn id="11703" xr3:uid="{98F91557-FFD9-46F9-B3B4-10E049185471}" name="Column11693" dataDxfId="4764"/>
    <tableColumn id="11704" xr3:uid="{FCFFD0DE-CAB4-42A1-B833-2594A7929945}" name="Column11694" dataDxfId="4763"/>
    <tableColumn id="11705" xr3:uid="{FBE3507D-4A71-4963-84B6-CBD355A18174}" name="Column11695" dataDxfId="4762"/>
    <tableColumn id="11706" xr3:uid="{FE3436E2-275D-488E-B615-D410F3707A42}" name="Column11696" dataDxfId="4761"/>
    <tableColumn id="11707" xr3:uid="{FF5B62B4-EA1C-4F10-BE21-EFA295AD7DAC}" name="Column11697" dataDxfId="4760"/>
    <tableColumn id="11708" xr3:uid="{FC5CFBAD-C4EF-48E7-8CCB-20400D9FEB1C}" name="Column11698" dataDxfId="4759"/>
    <tableColumn id="11709" xr3:uid="{1A5BACF8-F4E4-4631-B328-6F41D10D5864}" name="Column11699" dataDxfId="4758"/>
    <tableColumn id="11710" xr3:uid="{D8E88899-C794-4087-B952-76A2213FDFC7}" name="Column11700" dataDxfId="4757"/>
    <tableColumn id="11711" xr3:uid="{D8709A95-378F-4354-A24E-5B0EF76BAA1D}" name="Column11701" dataDxfId="4756"/>
    <tableColumn id="11712" xr3:uid="{6D7C8041-FD6A-47DA-B8C5-238B5D391608}" name="Column11702" dataDxfId="4755"/>
    <tableColumn id="11713" xr3:uid="{7373406F-9363-4AEC-B315-1D368E1E716E}" name="Column11703" dataDxfId="4754"/>
    <tableColumn id="11714" xr3:uid="{8C52B643-742C-471C-8DEB-9BAB406BFBEB}" name="Column11704" dataDxfId="4753"/>
    <tableColumn id="11715" xr3:uid="{C35A447E-387B-4955-AA39-B17F4DE6E4DC}" name="Column11705" dataDxfId="4752"/>
    <tableColumn id="11716" xr3:uid="{3AA92C62-2657-4285-BF18-82E30C816352}" name="Column11706" dataDxfId="4751"/>
    <tableColumn id="11717" xr3:uid="{0B716E02-5636-487B-8F5B-603E6E26DA0D}" name="Column11707" dataDxfId="4750"/>
    <tableColumn id="11718" xr3:uid="{4B517529-3C8F-498F-B4FE-FE405BAE8CE6}" name="Column11708" dataDxfId="4749"/>
    <tableColumn id="11719" xr3:uid="{DD891A64-4D52-4CC5-86B5-5839F08AE81A}" name="Column11709" dataDxfId="4748"/>
    <tableColumn id="11720" xr3:uid="{A2FC8974-7743-4998-9D35-DFE4D3E75E2F}" name="Column11710" dataDxfId="4747"/>
    <tableColumn id="11721" xr3:uid="{8C32125A-5574-4D82-80B3-98C93575B81D}" name="Column11711" dataDxfId="4746"/>
    <tableColumn id="11722" xr3:uid="{24A56F2F-1626-4651-8AFF-88DAD31964EC}" name="Column11712" dataDxfId="4745"/>
    <tableColumn id="11723" xr3:uid="{D626410C-CE72-4822-85A6-C1A7094F39DC}" name="Column11713" dataDxfId="4744"/>
    <tableColumn id="11724" xr3:uid="{407D95F3-CBDD-4BF3-B673-9402045D9008}" name="Column11714" dataDxfId="4743"/>
    <tableColumn id="11725" xr3:uid="{8C2480C7-6761-4B2D-98E1-9D3BCFA47E04}" name="Column11715" dataDxfId="4742"/>
    <tableColumn id="11726" xr3:uid="{391EA304-7E69-4917-9F68-73652A69DBA3}" name="Column11716" dataDxfId="4741"/>
    <tableColumn id="11727" xr3:uid="{22532377-654B-4430-BC06-1F3358595E7A}" name="Column11717" dataDxfId="4740"/>
    <tableColumn id="11728" xr3:uid="{B2A5A353-961A-4B67-8B4B-6B59693DF982}" name="Column11718" dataDxfId="4739"/>
    <tableColumn id="11729" xr3:uid="{FA004A49-B153-4A71-A53A-9553549414EA}" name="Column11719" dataDxfId="4738"/>
    <tableColumn id="11730" xr3:uid="{C15130F0-EAB3-4A1D-8A93-C5C91C19F73A}" name="Column11720" dataDxfId="4737"/>
    <tableColumn id="11731" xr3:uid="{CC084864-528A-4A21-9E5E-3A4FA9022817}" name="Column11721" dataDxfId="4736"/>
    <tableColumn id="11732" xr3:uid="{0327112A-A41F-4022-9F6D-7E24CB70F0D5}" name="Column11722" dataDxfId="4735"/>
    <tableColumn id="11733" xr3:uid="{733FC39D-9E89-4474-B4AA-8390B7AA1017}" name="Column11723" dataDxfId="4734"/>
    <tableColumn id="11734" xr3:uid="{8C02101B-957F-4AC5-810D-8C8B57B96EC0}" name="Column11724" dataDxfId="4733"/>
    <tableColumn id="11735" xr3:uid="{67CDD7A1-09E2-40C4-B0B1-68A59BEC8940}" name="Column11725" dataDxfId="4732"/>
    <tableColumn id="11736" xr3:uid="{A1C65D85-DB25-4502-9150-F1B7A44B6E25}" name="Column11726" dataDxfId="4731"/>
    <tableColumn id="11737" xr3:uid="{BF8BB032-2919-4E7C-92CF-787FD06D7686}" name="Column11727" dataDxfId="4730"/>
    <tableColumn id="11738" xr3:uid="{1A0E2F82-D8CF-4E94-BF92-5512282D9919}" name="Column11728" dataDxfId="4729"/>
    <tableColumn id="11739" xr3:uid="{CE3A433F-179E-46DF-B6B5-B17F7DE7DB29}" name="Column11729" dataDxfId="4728"/>
    <tableColumn id="11740" xr3:uid="{B7243B75-B012-4CB8-BC82-1C2AAC1D0E59}" name="Column11730" dataDxfId="4727"/>
    <tableColumn id="11741" xr3:uid="{D1EF6528-9CA6-4352-9914-2BC2900E844E}" name="Column11731" dataDxfId="4726"/>
    <tableColumn id="11742" xr3:uid="{0384FF5D-32F1-48D1-BB18-C87186F8BC29}" name="Column11732" dataDxfId="4725"/>
    <tableColumn id="11743" xr3:uid="{341BA4D1-5363-4BBB-AAE2-235BC55AB362}" name="Column11733" dataDxfId="4724"/>
    <tableColumn id="11744" xr3:uid="{8F5CC213-086F-4E2C-80FD-F4CCAE803B78}" name="Column11734" dataDxfId="4723"/>
    <tableColumn id="11745" xr3:uid="{2750B4E5-C440-4C47-9239-38FDDE06CE8C}" name="Column11735" dataDxfId="4722"/>
    <tableColumn id="11746" xr3:uid="{8BE8D578-F100-4769-BB2E-CEF09D138CFE}" name="Column11736" dataDxfId="4721"/>
    <tableColumn id="11747" xr3:uid="{2C692EBF-0AE7-4225-97E4-D11CE0120BCE}" name="Column11737" dataDxfId="4720"/>
    <tableColumn id="11748" xr3:uid="{991CBBF9-9DDA-4C93-A301-88DF567AE6B3}" name="Column11738" dataDxfId="4719"/>
    <tableColumn id="11749" xr3:uid="{788DC31F-5529-4AF7-9904-3FC4415FC4D7}" name="Column11739" dataDxfId="4718"/>
    <tableColumn id="11750" xr3:uid="{8AE57C47-1B20-405F-BD45-410705AEE573}" name="Column11740" dataDxfId="4717"/>
    <tableColumn id="11751" xr3:uid="{4F9AEEEF-1E75-424E-A4F1-DDDAFABDCE89}" name="Column11741" dataDxfId="4716"/>
    <tableColumn id="11752" xr3:uid="{8D6F9073-395D-4D2D-9BCD-55BF88A70929}" name="Column11742" dataDxfId="4715"/>
    <tableColumn id="11753" xr3:uid="{50AAA4F0-02B1-44D2-951C-1C9E9B8AF555}" name="Column11743" dataDxfId="4714"/>
    <tableColumn id="11754" xr3:uid="{1E55C3D6-7D72-4E83-8D7F-F9189C4CFB1E}" name="Column11744" dataDxfId="4713"/>
    <tableColumn id="11755" xr3:uid="{1C84A801-8E43-4DCD-A08D-B3DE8DA425FE}" name="Column11745" dataDxfId="4712"/>
    <tableColumn id="11756" xr3:uid="{01C63C52-1ADD-4C93-9304-DB2800BA9471}" name="Column11746" dataDxfId="4711"/>
    <tableColumn id="11757" xr3:uid="{FE1C7CE4-4B9E-4944-9B33-D96D055EE20E}" name="Column11747" dataDxfId="4710"/>
    <tableColumn id="11758" xr3:uid="{9D2F7340-04BB-4672-A724-8771397F99CB}" name="Column11748" dataDxfId="4709"/>
    <tableColumn id="11759" xr3:uid="{FB2FAD73-8CCE-48FF-B09B-BBEDF3624748}" name="Column11749" dataDxfId="4708"/>
    <tableColumn id="11760" xr3:uid="{839B447F-6270-4362-8721-995CBAB07CB7}" name="Column11750" dataDxfId="4707"/>
    <tableColumn id="11761" xr3:uid="{DA77609D-01BB-4652-B78B-81330735634A}" name="Column11751" dataDxfId="4706"/>
    <tableColumn id="11762" xr3:uid="{40FC3DAC-D7A5-45FD-87E3-0E617C72C53B}" name="Column11752" dataDxfId="4705"/>
    <tableColumn id="11763" xr3:uid="{B1B356FD-77CA-4BFE-BBEE-D86553E3DB5D}" name="Column11753" dataDxfId="4704"/>
    <tableColumn id="11764" xr3:uid="{8B064AB2-EAA4-47B4-BCB8-BDDE8D148348}" name="Column11754" dataDxfId="4703"/>
    <tableColumn id="11765" xr3:uid="{8D607496-2C34-41CF-8638-301816AB23C5}" name="Column11755" dataDxfId="4702"/>
    <tableColumn id="11766" xr3:uid="{D5613B04-2596-4828-A001-2B940D5436D5}" name="Column11756" dataDxfId="4701"/>
    <tableColumn id="11767" xr3:uid="{1B473ABC-F5DE-42DE-9D6F-5A9FFB12E4B6}" name="Column11757" dataDxfId="4700"/>
    <tableColumn id="11768" xr3:uid="{C9B6AD1D-E9E6-407A-A3ED-8DF2EEFCAE83}" name="Column11758" dataDxfId="4699"/>
    <tableColumn id="11769" xr3:uid="{8B6D7400-77D7-4406-AA59-3112D12B2F5A}" name="Column11759" dataDxfId="4698"/>
    <tableColumn id="11770" xr3:uid="{E083E91D-1DE7-4923-B72A-25AE8DAE5FE3}" name="Column11760" dataDxfId="4697"/>
    <tableColumn id="11771" xr3:uid="{48E74BEC-ADDB-4A83-88B4-25A8E8A41AFC}" name="Column11761" dataDxfId="4696"/>
    <tableColumn id="11772" xr3:uid="{FEE3D004-45ED-4D00-9655-0BAA12D11B91}" name="Column11762" dataDxfId="4695"/>
    <tableColumn id="11773" xr3:uid="{82A5CD8F-0B65-4F3E-8953-8C3EFB13F7AB}" name="Column11763" dataDxfId="4694"/>
    <tableColumn id="11774" xr3:uid="{3C69349D-F0E6-48D3-898D-D27D6049D7FB}" name="Column11764" dataDxfId="4693"/>
    <tableColumn id="11775" xr3:uid="{5179022F-4098-40B6-9E54-74EA915B7A9F}" name="Column11765" dataDxfId="4692"/>
    <tableColumn id="11776" xr3:uid="{2B096396-477B-43C4-8C64-6A9746C82923}" name="Column11766" dataDxfId="4691"/>
    <tableColumn id="11777" xr3:uid="{3551462B-FE55-48A7-BDB4-1901354B2449}" name="Column11767" dataDxfId="4690"/>
    <tableColumn id="11778" xr3:uid="{FCBAD54A-0C26-482F-A105-F7B049B7C9F3}" name="Column11768" dataDxfId="4689"/>
    <tableColumn id="11779" xr3:uid="{DD343B5D-DFEB-471F-8592-E14E271E4706}" name="Column11769" dataDxfId="4688"/>
    <tableColumn id="11780" xr3:uid="{26CD1BEC-B204-4217-A9FC-4C8D3E29C971}" name="Column11770" dataDxfId="4687"/>
    <tableColumn id="11781" xr3:uid="{9AC8165F-43C3-4660-AB6A-B213B96279EB}" name="Column11771" dataDxfId="4686"/>
    <tableColumn id="11782" xr3:uid="{A6F9A998-A0B6-4D3A-8255-CFE2C7ECE3CB}" name="Column11772" dataDxfId="4685"/>
    <tableColumn id="11783" xr3:uid="{DEEAA558-64A9-4D36-BCAD-3CD29E968116}" name="Column11773" dataDxfId="4684"/>
    <tableColumn id="11784" xr3:uid="{6FDB3A0F-D876-40E4-855B-0E23C8E913FB}" name="Column11774" dataDxfId="4683"/>
    <tableColumn id="11785" xr3:uid="{908ACC77-A354-4674-80E6-DD95D99B8A91}" name="Column11775" dataDxfId="4682"/>
    <tableColumn id="11786" xr3:uid="{739931FE-F0EC-4E39-83BF-D4BDECA498F0}" name="Column11776" dataDxfId="4681"/>
    <tableColumn id="11787" xr3:uid="{F5D9F01B-9EDA-4DFB-853E-8CFCFEFC1C1D}" name="Column11777" dataDxfId="4680"/>
    <tableColumn id="11788" xr3:uid="{500E144D-6C82-4489-8F5A-5FAE24A8AB9F}" name="Column11778" dataDxfId="4679"/>
    <tableColumn id="11789" xr3:uid="{10EF8413-A220-4A58-902F-DD81A96A60F9}" name="Column11779" dataDxfId="4678"/>
    <tableColumn id="11790" xr3:uid="{5512A679-DB82-4F03-84DF-E73962FB6987}" name="Column11780" dataDxfId="4677"/>
    <tableColumn id="11791" xr3:uid="{5BCADA21-2800-4A5B-81FA-86588A2F22FC}" name="Column11781" dataDxfId="4676"/>
    <tableColumn id="11792" xr3:uid="{6315A066-35E5-42E6-8B68-B65A1EC07231}" name="Column11782" dataDxfId="4675"/>
    <tableColumn id="11793" xr3:uid="{6C51CD23-D47E-4CC2-9DA7-3AEE1471BCDC}" name="Column11783" dataDxfId="4674"/>
    <tableColumn id="11794" xr3:uid="{F23D4F72-59FF-4D31-A6C3-D7A38BB861D2}" name="Column11784" dataDxfId="4673"/>
    <tableColumn id="11795" xr3:uid="{7F0BEB93-FFCE-44A4-BCF1-A1DF3702FBAF}" name="Column11785" dataDxfId="4672"/>
    <tableColumn id="11796" xr3:uid="{B4A52792-950D-4A5F-BA16-92699FE84156}" name="Column11786" dataDxfId="4671"/>
    <tableColumn id="11797" xr3:uid="{AAF587AC-3B47-4C3F-91E2-3B34DA1380A5}" name="Column11787" dataDxfId="4670"/>
    <tableColumn id="11798" xr3:uid="{F97909EC-1FA9-4B59-9A87-02C9D2E9FA6C}" name="Column11788" dataDxfId="4669"/>
    <tableColumn id="11799" xr3:uid="{2E8F1B8B-9022-4E6E-8A09-0CE422F63C60}" name="Column11789" dataDxfId="4668"/>
    <tableColumn id="11800" xr3:uid="{5F4D5667-7C9A-42B6-865E-4426F962456A}" name="Column11790" dataDxfId="4667"/>
    <tableColumn id="11801" xr3:uid="{8E023468-65A1-490B-86FB-7FEB4FBAB552}" name="Column11791" dataDxfId="4666"/>
    <tableColumn id="11802" xr3:uid="{1B9998A9-8B7C-4F33-A0FE-13905C214CCC}" name="Column11792" dataDxfId="4665"/>
    <tableColumn id="11803" xr3:uid="{EC64375B-24E6-495B-8EEA-75C8573B6BDC}" name="Column11793" dataDxfId="4664"/>
    <tableColumn id="11804" xr3:uid="{93FD3932-0472-4F4F-B462-BC6D5CA43E25}" name="Column11794" dataDxfId="4663"/>
    <tableColumn id="11805" xr3:uid="{A3106271-E197-4EFE-B8DC-CCBB36E02C56}" name="Column11795" dataDxfId="4662"/>
    <tableColumn id="11806" xr3:uid="{C1B2CE21-E819-4D9B-B305-3D07766B0D2B}" name="Column11796" dataDxfId="4661"/>
    <tableColumn id="11807" xr3:uid="{542D5BA4-3F9F-4717-BF90-9927F1E53038}" name="Column11797" dataDxfId="4660"/>
    <tableColumn id="11808" xr3:uid="{21E6E2F5-B844-4077-9C16-5B60360B5E97}" name="Column11798" dataDxfId="4659"/>
    <tableColumn id="11809" xr3:uid="{3E1B9196-FE40-494E-BB7B-93748A768142}" name="Column11799" dataDxfId="4658"/>
    <tableColumn id="11810" xr3:uid="{7A2B960B-8F82-4D11-A69C-A5E884822050}" name="Column11800" dataDxfId="4657"/>
    <tableColumn id="11811" xr3:uid="{3D533576-3667-4F03-A53D-DC04F4BA25B8}" name="Column11801" dataDxfId="4656"/>
    <tableColumn id="11812" xr3:uid="{5ACFAA73-8CDE-4D9C-8DB5-198E889011C9}" name="Column11802" dataDxfId="4655"/>
    <tableColumn id="11813" xr3:uid="{E501A0F3-457B-48BA-BC47-296E4B1E0224}" name="Column11803" dataDxfId="4654"/>
    <tableColumn id="11814" xr3:uid="{438804F3-2E1D-4B5C-8227-8C38E61B90C9}" name="Column11804" dataDxfId="4653"/>
    <tableColumn id="11815" xr3:uid="{2FC6267D-06E7-4F9E-BE82-BC8DDA8356CF}" name="Column11805" dataDxfId="4652"/>
    <tableColumn id="11816" xr3:uid="{90C3DFB4-F746-4A72-B845-62704904BD5E}" name="Column11806" dataDxfId="4651"/>
    <tableColumn id="11817" xr3:uid="{99F98D49-20DF-4B4A-9CBD-2EC0FF6D9A0F}" name="Column11807" dataDxfId="4650"/>
    <tableColumn id="11818" xr3:uid="{C06A4D04-37DA-49B2-87C8-44CC4ACF3127}" name="Column11808" dataDxfId="4649"/>
    <tableColumn id="11819" xr3:uid="{1FEF09BF-47C3-443F-BD97-5844120C6A88}" name="Column11809" dataDxfId="4648"/>
    <tableColumn id="11820" xr3:uid="{3F847D5E-D383-44B1-AED2-05926840C73A}" name="Column11810" dataDxfId="4647"/>
    <tableColumn id="11821" xr3:uid="{048658EF-8127-4B08-A013-68EB4C5DD27D}" name="Column11811" dataDxfId="4646"/>
    <tableColumn id="11822" xr3:uid="{3E1312FA-012C-4C50-B82D-F75B49E536F3}" name="Column11812" dataDxfId="4645"/>
    <tableColumn id="11823" xr3:uid="{15B8BC10-019D-442B-9323-095A99CFA87E}" name="Column11813" dataDxfId="4644"/>
    <tableColumn id="11824" xr3:uid="{FC34D0BB-F32A-4BEF-A78F-9096A7DD30C5}" name="Column11814" dataDxfId="4643"/>
    <tableColumn id="11825" xr3:uid="{F5D607CF-F752-4596-8A91-541A5B4FC71E}" name="Column11815" dataDxfId="4642"/>
    <tableColumn id="11826" xr3:uid="{FA3C83F5-2356-4446-9AA3-55BAFB3E96FB}" name="Column11816" dataDxfId="4641"/>
    <tableColumn id="11827" xr3:uid="{CB6514FC-E80A-4905-A4A4-B7EEE9BB7AAB}" name="Column11817" dataDxfId="4640"/>
    <tableColumn id="11828" xr3:uid="{07296AF1-6ED1-404B-9ED1-207659503F46}" name="Column11818" dataDxfId="4639"/>
    <tableColumn id="11829" xr3:uid="{5D9D75FB-4035-4489-A04C-71BAC626CC98}" name="Column11819" dataDxfId="4638"/>
    <tableColumn id="11830" xr3:uid="{B1177F8D-F538-41EF-981C-86AC4AF7F249}" name="Column11820" dataDxfId="4637"/>
    <tableColumn id="11831" xr3:uid="{49DD6CF0-376B-4128-B727-C0C60488122D}" name="Column11821" dataDxfId="4636"/>
    <tableColumn id="11832" xr3:uid="{6D85AEAF-208E-4701-886B-D43604228040}" name="Column11822" dataDxfId="4635"/>
    <tableColumn id="11833" xr3:uid="{2F84A8B9-B6F9-4BC8-93B4-62390E27D631}" name="Column11823" dataDxfId="4634"/>
    <tableColumn id="11834" xr3:uid="{B332BFD3-409F-4612-AC7D-C339DEADEEF0}" name="Column11824" dataDxfId="4633"/>
    <tableColumn id="11835" xr3:uid="{3BDCB750-DA0D-49A4-ADE1-E4A498D21DCE}" name="Column11825" dataDxfId="4632"/>
    <tableColumn id="11836" xr3:uid="{1EEBD9E6-3348-4B97-AF03-2A44F1EC7FD8}" name="Column11826" dataDxfId="4631"/>
    <tableColumn id="11837" xr3:uid="{A6323B04-9BB4-48CD-ACA9-FF55C412323D}" name="Column11827" dataDxfId="4630"/>
    <tableColumn id="11838" xr3:uid="{2D7B6ABD-DC7C-4DF5-B808-58D3CD06E318}" name="Column11828" dataDxfId="4629"/>
    <tableColumn id="11839" xr3:uid="{17CF4480-D200-45EF-88F7-CD717249FDA2}" name="Column11829" dataDxfId="4628"/>
    <tableColumn id="11840" xr3:uid="{968251E7-2354-427E-98EE-DA05EFC7B22B}" name="Column11830" dataDxfId="4627"/>
    <tableColumn id="11841" xr3:uid="{4C17CB87-F531-4973-8C22-ADDDDEB23D18}" name="Column11831" dataDxfId="4626"/>
    <tableColumn id="11842" xr3:uid="{1B70DAB8-1C9F-4107-B6FA-7377F2B4CA07}" name="Column11832" dataDxfId="4625"/>
    <tableColumn id="11843" xr3:uid="{438E82C8-4CC0-4092-9B3A-685FB423F7AA}" name="Column11833" dataDxfId="4624"/>
    <tableColumn id="11844" xr3:uid="{765216A1-7DF5-48DA-9DDD-5ADCAF5B5A57}" name="Column11834" dataDxfId="4623"/>
    <tableColumn id="11845" xr3:uid="{3A8709A4-1941-4809-AE4F-8E9A8F31EEB2}" name="Column11835" dataDxfId="4622"/>
    <tableColumn id="11846" xr3:uid="{A763D8B1-98AB-4634-B309-7C11A3258597}" name="Column11836" dataDxfId="4621"/>
    <tableColumn id="11847" xr3:uid="{567FF21B-2950-4980-A43C-5ED71DF05E45}" name="Column11837" dataDxfId="4620"/>
    <tableColumn id="11848" xr3:uid="{5D5927AC-658E-4A26-8B34-6026370EA492}" name="Column11838" dataDxfId="4619"/>
    <tableColumn id="11849" xr3:uid="{A169D460-517F-4595-A234-9C6BB124D496}" name="Column11839" dataDxfId="4618"/>
    <tableColumn id="11850" xr3:uid="{7234C842-E22B-4473-9BCB-E5A260083945}" name="Column11840" dataDxfId="4617"/>
    <tableColumn id="11851" xr3:uid="{D9C9F53C-ED9D-4161-B512-D0488F9C3C3C}" name="Column11841" dataDxfId="4616"/>
    <tableColumn id="11852" xr3:uid="{64006B1C-C502-4EB4-B84E-4A4B7518B0B7}" name="Column11842" dataDxfId="4615"/>
    <tableColumn id="11853" xr3:uid="{1F5D0352-2B24-437D-BAB1-A8E1388344D4}" name="Column11843" dataDxfId="4614"/>
    <tableColumn id="11854" xr3:uid="{6DE8EB44-D15A-4853-9C3A-329D833A8823}" name="Column11844" dataDxfId="4613"/>
    <tableColumn id="11855" xr3:uid="{4DBF703A-0568-4425-A425-E3C916803991}" name="Column11845" dataDxfId="4612"/>
    <tableColumn id="11856" xr3:uid="{E567E653-DD14-415E-9F2B-B7C1150D0337}" name="Column11846" dataDxfId="4611"/>
    <tableColumn id="11857" xr3:uid="{E36D0B06-EA36-4F34-8C78-7860407D24E5}" name="Column11847" dataDxfId="4610"/>
    <tableColumn id="11858" xr3:uid="{823FBB87-C9C3-48A4-B4A6-003D00FEA233}" name="Column11848" dataDxfId="4609"/>
    <tableColumn id="11859" xr3:uid="{B375B395-9432-433A-BE92-8E1CC6780C33}" name="Column11849" dataDxfId="4608"/>
    <tableColumn id="11860" xr3:uid="{026838B5-9A7F-448F-9FAC-7A8A0ED73645}" name="Column11850" dataDxfId="4607"/>
    <tableColumn id="11861" xr3:uid="{C9C7400F-F3B8-41A1-950A-8CF64153EC33}" name="Column11851" dataDxfId="4606"/>
    <tableColumn id="11862" xr3:uid="{DD6C8380-5A7C-4134-9EE0-B8228FB079D3}" name="Column11852" dataDxfId="4605"/>
    <tableColumn id="11863" xr3:uid="{82F96C24-3DA5-4A82-BAE0-FDBA54C2DDA1}" name="Column11853" dataDxfId="4604"/>
    <tableColumn id="11864" xr3:uid="{8A17349F-1143-47DF-AE7B-88BD177C4458}" name="Column11854" dataDxfId="4603"/>
    <tableColumn id="11865" xr3:uid="{5E1D37F0-422B-424C-8758-B14871BD72E6}" name="Column11855" dataDxfId="4602"/>
    <tableColumn id="11866" xr3:uid="{916C5B0E-E2B8-467E-8041-B870ED93F211}" name="Column11856" dataDxfId="4601"/>
    <tableColumn id="11867" xr3:uid="{6962039B-4A47-4DC9-BF4C-245A5C8B6813}" name="Column11857" dataDxfId="4600"/>
    <tableColumn id="11868" xr3:uid="{F54A0899-EDB8-436A-95F3-69C7BE3A18EC}" name="Column11858" dataDxfId="4599"/>
    <tableColumn id="11869" xr3:uid="{72601B27-D1C0-4D21-AACC-8DEEEA453B89}" name="Column11859" dataDxfId="4598"/>
    <tableColumn id="11870" xr3:uid="{F77FB559-6FF9-4431-BC2A-781E09CAC0E8}" name="Column11860" dataDxfId="4597"/>
    <tableColumn id="11871" xr3:uid="{E9E12AF4-0347-429E-855C-6CF6165E303E}" name="Column11861" dataDxfId="4596"/>
    <tableColumn id="11872" xr3:uid="{38812E3F-3E2C-4C6A-9806-9A848466598B}" name="Column11862" dataDxfId="4595"/>
    <tableColumn id="11873" xr3:uid="{0E3A58C4-0EDB-443E-B848-B34EDD6FF33F}" name="Column11863" dataDxfId="4594"/>
    <tableColumn id="11874" xr3:uid="{3F5C16DB-9195-415C-8DC0-09E3D229BA92}" name="Column11864" dataDxfId="4593"/>
    <tableColumn id="11875" xr3:uid="{3F7FB0F2-5D3A-45A7-B935-648D623F7C8B}" name="Column11865" dataDxfId="4592"/>
    <tableColumn id="11876" xr3:uid="{51C6F416-C3E6-4BA3-BF8D-2ACB24616753}" name="Column11866" dataDxfId="4591"/>
    <tableColumn id="11877" xr3:uid="{6E81E606-E8CC-4E82-BB81-E87CA8045AD8}" name="Column11867" dataDxfId="4590"/>
    <tableColumn id="11878" xr3:uid="{4C48466B-F725-4B69-BD4C-66E4ED4699F5}" name="Column11868" dataDxfId="4589"/>
    <tableColumn id="11879" xr3:uid="{938F3103-E791-48F5-82E2-1041A4EFC117}" name="Column11869" dataDxfId="4588"/>
    <tableColumn id="11880" xr3:uid="{2D505E69-B731-4B6E-87C0-43174A6BED3C}" name="Column11870" dataDxfId="4587"/>
    <tableColumn id="11881" xr3:uid="{EDDC2EF6-9F0F-4C91-84C1-215B295920AB}" name="Column11871" dataDxfId="4586"/>
    <tableColumn id="11882" xr3:uid="{B1CF028E-F654-4434-9ADF-7F9DCBF2D563}" name="Column11872" dataDxfId="4585"/>
    <tableColumn id="11883" xr3:uid="{69607916-3E6F-46D1-A2D9-A6E887E78C9A}" name="Column11873" dataDxfId="4584"/>
    <tableColumn id="11884" xr3:uid="{4E3C3E95-9AC5-4D53-9EA3-82791231ECEB}" name="Column11874" dataDxfId="4583"/>
    <tableColumn id="11885" xr3:uid="{F6479337-0EA0-4920-80CC-5DA2B53F35B8}" name="Column11875" dataDxfId="4582"/>
    <tableColumn id="11886" xr3:uid="{4E7752DD-286B-46C1-93B5-4FA18F5C4C2D}" name="Column11876" dataDxfId="4581"/>
    <tableColumn id="11887" xr3:uid="{69E76072-5E36-4673-9A3C-5AA43530DD6B}" name="Column11877" dataDxfId="4580"/>
    <tableColumn id="11888" xr3:uid="{1CC01BEB-5E94-498D-A241-65E9BA7AD512}" name="Column11878" dataDxfId="4579"/>
    <tableColumn id="11889" xr3:uid="{55C0D9F3-92F5-4533-A231-B5A293CDBC51}" name="Column11879" dataDxfId="4578"/>
    <tableColumn id="11890" xr3:uid="{0CEAB7A1-6059-4905-9A27-442E57EBEAA3}" name="Column11880" dataDxfId="4577"/>
    <tableColumn id="11891" xr3:uid="{1C022010-C1BB-48BD-8F9D-5FA6B5AA8C99}" name="Column11881" dataDxfId="4576"/>
    <tableColumn id="11892" xr3:uid="{C763085E-9672-4A11-8736-193595EE830A}" name="Column11882" dataDxfId="4575"/>
    <tableColumn id="11893" xr3:uid="{CBF14A98-F9A0-467F-9482-C1DF7EBB7E81}" name="Column11883" dataDxfId="4574"/>
    <tableColumn id="11894" xr3:uid="{02ADBCC0-119C-42A2-80C7-D747B7E3E4C9}" name="Column11884" dataDxfId="4573"/>
    <tableColumn id="11895" xr3:uid="{AEC0773E-CF4C-4573-A9D4-A015454DE71C}" name="Column11885" dataDxfId="4572"/>
    <tableColumn id="11896" xr3:uid="{87531A02-C106-4699-B97B-D9172F61E5AD}" name="Column11886" dataDxfId="4571"/>
    <tableColumn id="11897" xr3:uid="{205BF0ED-77F5-4A53-96D9-6D69C0ACBFEC}" name="Column11887" dataDxfId="4570"/>
    <tableColumn id="11898" xr3:uid="{5FF1B674-E029-4A8D-9ACA-9FCD1FC4B653}" name="Column11888" dataDxfId="4569"/>
    <tableColumn id="11899" xr3:uid="{B9FA3FDA-3E25-4501-844B-945316D3735B}" name="Column11889" dataDxfId="4568"/>
    <tableColumn id="11900" xr3:uid="{8ED654A4-0AB9-478C-B87D-C28751AE9A9C}" name="Column11890" dataDxfId="4567"/>
    <tableColumn id="11901" xr3:uid="{B6EF0715-5076-47E9-AA8E-808625816B86}" name="Column11891" dataDxfId="4566"/>
    <tableColumn id="11902" xr3:uid="{133DA7A8-C1FA-4458-8D91-76A4516AFBB2}" name="Column11892" dataDxfId="4565"/>
    <tableColumn id="11903" xr3:uid="{03ED9EA2-DE9C-4EDF-8EEB-A3AC27CF539F}" name="Column11893" dataDxfId="4564"/>
    <tableColumn id="11904" xr3:uid="{DBB6E014-F2E5-4F5C-ACAB-BF48CFA4FAD9}" name="Column11894" dataDxfId="4563"/>
    <tableColumn id="11905" xr3:uid="{F3E6FAC9-79A3-4A24-AF62-4A47E3577229}" name="Column11895" dataDxfId="4562"/>
    <tableColumn id="11906" xr3:uid="{2A097080-6893-462E-951C-D836B6B4A8C5}" name="Column11896" dataDxfId="4561"/>
    <tableColumn id="11907" xr3:uid="{037D21E9-198F-4147-BE0B-68A2796563C9}" name="Column11897" dataDxfId="4560"/>
    <tableColumn id="11908" xr3:uid="{C042DAB7-9541-41E9-B925-03DB7FA0FAF7}" name="Column11898" dataDxfId="4559"/>
    <tableColumn id="11909" xr3:uid="{E5B869F7-E7AA-4953-A9B0-4346B268D4AD}" name="Column11899" dataDxfId="4558"/>
    <tableColumn id="11910" xr3:uid="{6725324A-3F37-44D5-A828-00414D888F57}" name="Column11900" dataDxfId="4557"/>
    <tableColumn id="11911" xr3:uid="{1FD11E34-E45E-42AD-8C78-CF1A7F753660}" name="Column11901" dataDxfId="4556"/>
    <tableColumn id="11912" xr3:uid="{0A6356DE-3ECD-47EE-953F-35B9E17A4277}" name="Column11902" dataDxfId="4555"/>
    <tableColumn id="11913" xr3:uid="{0E563C3D-7719-43F4-8482-2B8F0CA35DA1}" name="Column11903" dataDxfId="4554"/>
    <tableColumn id="11914" xr3:uid="{67C83CE0-E683-4AE6-96F0-00806E9B0218}" name="Column11904" dataDxfId="4553"/>
    <tableColumn id="11915" xr3:uid="{9A01145A-C57D-4F7B-9433-38860E61487D}" name="Column11905" dataDxfId="4552"/>
    <tableColumn id="11916" xr3:uid="{CE99C9F7-3409-4DB6-9141-EB9AFA130520}" name="Column11906" dataDxfId="4551"/>
    <tableColumn id="11917" xr3:uid="{6433491E-989C-419C-A735-75FF31F7C36E}" name="Column11907" dataDxfId="4550"/>
    <tableColumn id="11918" xr3:uid="{B32F0386-8799-4CB7-AE8C-8F060AA7F40A}" name="Column11908" dataDxfId="4549"/>
    <tableColumn id="11919" xr3:uid="{A820540C-17BA-4E00-80F0-B1E0CC097569}" name="Column11909" dataDxfId="4548"/>
    <tableColumn id="11920" xr3:uid="{B136259B-3214-44DC-818E-C1D68747BF6F}" name="Column11910" dataDxfId="4547"/>
    <tableColumn id="11921" xr3:uid="{5605F141-D5C3-4703-940E-8A6D8B279BD8}" name="Column11911" dataDxfId="4546"/>
    <tableColumn id="11922" xr3:uid="{12E23862-ACE7-48DC-B830-C1DA30730DD4}" name="Column11912" dataDxfId="4545"/>
    <tableColumn id="11923" xr3:uid="{00A33ADE-D913-46BD-B300-4D8DD94FBF83}" name="Column11913" dataDxfId="4544"/>
    <tableColumn id="11924" xr3:uid="{C3C098A9-C34E-4604-A714-8B8872FCA10F}" name="Column11914" dataDxfId="4543"/>
    <tableColumn id="11925" xr3:uid="{D57DDED7-3A24-44F9-8DF6-295CD76601DA}" name="Column11915" dataDxfId="4542"/>
    <tableColumn id="11926" xr3:uid="{55A9D6BF-4167-4EB9-B064-3E53BE75726F}" name="Column11916" dataDxfId="4541"/>
    <tableColumn id="11927" xr3:uid="{D2281FDF-94BE-42A8-B2E5-DAAC85E16D89}" name="Column11917" dataDxfId="4540"/>
    <tableColumn id="11928" xr3:uid="{D4C15F2D-220A-4DB1-B859-CA8F4CBC8A85}" name="Column11918" dataDxfId="4539"/>
    <tableColumn id="11929" xr3:uid="{0C4AFFD0-33DE-43DF-BF7D-4B04C35C0FC8}" name="Column11919" dataDxfId="4538"/>
    <tableColumn id="11930" xr3:uid="{7D819D4C-D17F-4768-B24D-246BD61BAFF8}" name="Column11920" dataDxfId="4537"/>
    <tableColumn id="11931" xr3:uid="{377EF053-CFB7-4A92-AA51-29AE46B96283}" name="Column11921" dataDxfId="4536"/>
    <tableColumn id="11932" xr3:uid="{03AAFA96-3C97-40CE-BDA4-3DD8C97BCA19}" name="Column11922" dataDxfId="4535"/>
    <tableColumn id="11933" xr3:uid="{60F3ECC3-0777-4280-A9F8-3971276BCA50}" name="Column11923" dataDxfId="4534"/>
    <tableColumn id="11934" xr3:uid="{6A28630F-DA68-4B60-BC45-49E0E16A490E}" name="Column11924" dataDxfId="4533"/>
    <tableColumn id="11935" xr3:uid="{0761F152-29EA-4FDA-8F8B-C1186D9183B4}" name="Column11925" dataDxfId="4532"/>
    <tableColumn id="11936" xr3:uid="{E67104C4-C9B6-4E85-80CF-0FC046AE8354}" name="Column11926" dataDxfId="4531"/>
    <tableColumn id="11937" xr3:uid="{5FC5FE7A-6A7F-4987-9748-A3DF2F38304C}" name="Column11927" dataDxfId="4530"/>
    <tableColumn id="11938" xr3:uid="{22F348DA-B6B9-460F-B5CA-E9838AF42725}" name="Column11928" dataDxfId="4529"/>
    <tableColumn id="11939" xr3:uid="{7B83310C-217E-495C-BFA9-BF3D32FE109B}" name="Column11929" dataDxfId="4528"/>
    <tableColumn id="11940" xr3:uid="{3FFB6AF0-DBF9-4D3A-A2B3-48480D10A682}" name="Column11930" dataDxfId="4527"/>
    <tableColumn id="11941" xr3:uid="{A307FFE3-562F-4EE6-A842-EEF7D2BCD998}" name="Column11931" dataDxfId="4526"/>
    <tableColumn id="11942" xr3:uid="{C3C2A53C-C898-4F6D-9FF0-D3E1B0E89063}" name="Column11932" dataDxfId="4525"/>
    <tableColumn id="11943" xr3:uid="{68A72DC8-A075-4893-8C51-057340228D50}" name="Column11933" dataDxfId="4524"/>
    <tableColumn id="11944" xr3:uid="{81D51BF7-F4AA-4B9A-A060-E476A57811CB}" name="Column11934" dataDxfId="4523"/>
    <tableColumn id="11945" xr3:uid="{F712AF4C-64FC-40BA-AD9F-1E9687D5B4AC}" name="Column11935" dataDxfId="4522"/>
    <tableColumn id="11946" xr3:uid="{BD1A77AF-F1D2-4A29-8DBD-257F9E73D231}" name="Column11936" dataDxfId="4521"/>
    <tableColumn id="11947" xr3:uid="{4013B626-7F2A-4C14-BC1F-805EF97D9021}" name="Column11937" dataDxfId="4520"/>
    <tableColumn id="11948" xr3:uid="{103E5987-697F-4895-865D-2940AFCC0652}" name="Column11938" dataDxfId="4519"/>
    <tableColumn id="11949" xr3:uid="{C80D0A8D-C767-43AE-8747-5E354053DFB0}" name="Column11939" dataDxfId="4518"/>
    <tableColumn id="11950" xr3:uid="{85AD5096-B368-4980-AC7B-987B5F04CAE2}" name="Column11940" dataDxfId="4517"/>
    <tableColumn id="11951" xr3:uid="{302B4530-5E72-4960-9468-022D23F89D5D}" name="Column11941" dataDxfId="4516"/>
    <tableColumn id="11952" xr3:uid="{5C941632-49A7-44E3-A1D1-E5DA3314C470}" name="Column11942" dataDxfId="4515"/>
    <tableColumn id="11953" xr3:uid="{DBDED63B-8686-49E4-8B11-1DDE5BCF2FFE}" name="Column11943" dataDxfId="4514"/>
    <tableColumn id="11954" xr3:uid="{4328C64A-F92A-4D0F-9D8C-EA15FB4F36B0}" name="Column11944" dataDxfId="4513"/>
    <tableColumn id="11955" xr3:uid="{A0663808-79CD-4A4B-958D-49533116BF60}" name="Column11945" dataDxfId="4512"/>
    <tableColumn id="11956" xr3:uid="{3722E8E3-888C-4C5D-990E-666CFC4FFBD7}" name="Column11946" dataDxfId="4511"/>
    <tableColumn id="11957" xr3:uid="{742D5DB4-11A5-4E9E-B779-12C1706840FE}" name="Column11947" dataDxfId="4510"/>
    <tableColumn id="11958" xr3:uid="{040D83B1-E762-4082-A04B-DD2003B09201}" name="Column11948" dataDxfId="4509"/>
    <tableColumn id="11959" xr3:uid="{93136683-FAA7-446D-85C3-73A3EB13D3B2}" name="Column11949" dataDxfId="4508"/>
    <tableColumn id="11960" xr3:uid="{66B3BC10-08B3-4975-B124-CAA5DBC0BF7F}" name="Column11950" dataDxfId="4507"/>
    <tableColumn id="11961" xr3:uid="{9268C2BC-9B7D-41AE-95CE-2961FDC3F4F9}" name="Column11951" dataDxfId="4506"/>
    <tableColumn id="11962" xr3:uid="{0B5ECDC0-CC57-495A-ABEF-5A4A316CB871}" name="Column11952" dataDxfId="4505"/>
    <tableColumn id="11963" xr3:uid="{56752899-DA3B-4D20-AA35-5BF35226B468}" name="Column11953" dataDxfId="4504"/>
    <tableColumn id="11964" xr3:uid="{2DBB3EC7-0CA8-4997-A0E6-3515DA13F8FD}" name="Column11954" dataDxfId="4503"/>
    <tableColumn id="11965" xr3:uid="{25D9298C-9AD7-47A8-946D-9B9AE9A42E1F}" name="Column11955" dataDxfId="4502"/>
    <tableColumn id="11966" xr3:uid="{C68C36C8-5AAA-4611-BF7F-D97A1B916B0F}" name="Column11956" dataDxfId="4501"/>
    <tableColumn id="11967" xr3:uid="{E0E9DC24-5382-4169-940E-318A5C6FF01B}" name="Column11957" dataDxfId="4500"/>
    <tableColumn id="11968" xr3:uid="{AE29F2FE-E487-438F-BBE9-C79F35851A7F}" name="Column11958" dataDxfId="4499"/>
    <tableColumn id="11969" xr3:uid="{F372F6D0-B4B9-4DF7-AD17-FFB10B3E53B3}" name="Column11959" dataDxfId="4498"/>
    <tableColumn id="11970" xr3:uid="{9EF2CF8C-6820-4AE1-BC7D-892EACD64C5A}" name="Column11960" dataDxfId="4497"/>
    <tableColumn id="11971" xr3:uid="{8982FDFE-B4FF-4514-8CE3-90E03DEC08EB}" name="Column11961" dataDxfId="4496"/>
    <tableColumn id="11972" xr3:uid="{0F49D586-3CA6-4293-8549-0999880E00DF}" name="Column11962" dataDxfId="4495"/>
    <tableColumn id="11973" xr3:uid="{7EED08B2-DAEB-477F-97AD-ADDE52700FCC}" name="Column11963" dataDxfId="4494"/>
    <tableColumn id="11974" xr3:uid="{A2B40011-B3D0-4A1C-A0A0-764D2413D9DD}" name="Column11964" dataDxfId="4493"/>
    <tableColumn id="11975" xr3:uid="{C224BDC0-71A8-43FE-81B6-162D04C686D0}" name="Column11965" dataDxfId="4492"/>
    <tableColumn id="11976" xr3:uid="{3AEE6749-088E-4ADA-8DE7-B768C54962DC}" name="Column11966" dataDxfId="4491"/>
    <tableColumn id="11977" xr3:uid="{7ED801A2-1185-465B-ADC3-D76D72031753}" name="Column11967" dataDxfId="4490"/>
    <tableColumn id="11978" xr3:uid="{43E9DEAC-A3D9-42BE-B66B-4C21924C9FC6}" name="Column11968" dataDxfId="4489"/>
    <tableColumn id="11979" xr3:uid="{EC6A429B-0F32-4AEA-9CA3-D6BEF750E30F}" name="Column11969" dataDxfId="4488"/>
    <tableColumn id="11980" xr3:uid="{E55A4339-DCD5-4C9C-B317-8A817BB420DD}" name="Column11970" dataDxfId="4487"/>
    <tableColumn id="11981" xr3:uid="{390F2E90-BF10-4C08-85B9-140E7EACC972}" name="Column11971" dataDxfId="4486"/>
    <tableColumn id="11982" xr3:uid="{E3044393-38D9-4C26-864D-B3F96882BA95}" name="Column11972" dataDxfId="4485"/>
    <tableColumn id="11983" xr3:uid="{35C1F8F8-CA22-44F6-B82D-8A798259C32E}" name="Column11973" dataDxfId="4484"/>
    <tableColumn id="11984" xr3:uid="{C12B54CE-AA97-4B43-AF73-C150F094C2A6}" name="Column11974" dataDxfId="4483"/>
    <tableColumn id="11985" xr3:uid="{F3055B4E-7386-4D72-9728-EB184F207AF2}" name="Column11975" dataDxfId="4482"/>
    <tableColumn id="11986" xr3:uid="{ED764202-B422-433D-82A7-E2E37E8B3D14}" name="Column11976" dataDxfId="4481"/>
    <tableColumn id="11987" xr3:uid="{9FDD4198-E2C9-40C3-9546-10028F9B78F2}" name="Column11977" dataDxfId="4480"/>
    <tableColumn id="11988" xr3:uid="{37677A4B-1961-4A48-BD91-8694621CD82A}" name="Column11978" dataDxfId="4479"/>
    <tableColumn id="11989" xr3:uid="{226E66FE-261D-4881-A59C-F47712FC61F9}" name="Column11979" dataDxfId="4478"/>
    <tableColumn id="11990" xr3:uid="{FA14832B-1628-457D-B5C7-9A1E56A3C1B2}" name="Column11980" dataDxfId="4477"/>
    <tableColumn id="11991" xr3:uid="{9E184AE8-6167-4B76-88E4-9C73FA0F843D}" name="Column11981" dataDxfId="4476"/>
    <tableColumn id="11992" xr3:uid="{6A727217-BB6F-4A5F-AB5B-8B4B05F7120B}" name="Column11982" dataDxfId="4475"/>
    <tableColumn id="11993" xr3:uid="{CA4A09F8-B98D-4176-AD75-DACA36BE407A}" name="Column11983" dataDxfId="4474"/>
    <tableColumn id="11994" xr3:uid="{FEB58B91-E6D5-4897-8449-208A6BD9CACF}" name="Column11984" dataDxfId="4473"/>
    <tableColumn id="11995" xr3:uid="{258345AA-DFE3-4353-8947-E16D7C96B2F9}" name="Column11985" dataDxfId="4472"/>
    <tableColumn id="11996" xr3:uid="{A945128F-D877-4E50-B9C6-77E3E60474FF}" name="Column11986" dataDxfId="4471"/>
    <tableColumn id="11997" xr3:uid="{D5721549-3C69-4625-B773-15909168D9C4}" name="Column11987" dataDxfId="4470"/>
    <tableColumn id="11998" xr3:uid="{84B8A856-CFA3-4D60-9BEE-E9A038E16E8A}" name="Column11988" dataDxfId="4469"/>
    <tableColumn id="11999" xr3:uid="{6A732342-2D0A-4101-A1C0-22CB76F3DC16}" name="Column11989" dataDxfId="4468"/>
    <tableColumn id="12000" xr3:uid="{6BAD8318-B0DF-4812-BE59-5B37802B0198}" name="Column11990" dataDxfId="4467"/>
    <tableColumn id="12001" xr3:uid="{3CDC75FC-9393-4119-BD30-D0E279AFE684}" name="Column11991" dataDxfId="4466"/>
    <tableColumn id="12002" xr3:uid="{B3C8DE52-6262-4B72-8CD2-1221A37CAF71}" name="Column11992" dataDxfId="4465"/>
    <tableColumn id="12003" xr3:uid="{3D56B589-5E75-42F9-8154-2CA6B43B3766}" name="Column11993" dataDxfId="4464"/>
    <tableColumn id="12004" xr3:uid="{646FAD48-EB2B-4774-A796-508BB2669F88}" name="Column11994" dataDxfId="4463"/>
    <tableColumn id="12005" xr3:uid="{55029F45-EC18-48B4-81DA-D816053AE7A1}" name="Column11995" dataDxfId="4462"/>
    <tableColumn id="12006" xr3:uid="{5147AD9F-95F6-4307-86A3-01310BD87260}" name="Column11996" dataDxfId="4461"/>
    <tableColumn id="12007" xr3:uid="{766132DF-D9FD-46C0-A7AF-75F0F3ED8915}" name="Column11997" dataDxfId="4460"/>
    <tableColumn id="12008" xr3:uid="{53EA6B4A-FDE5-4214-A4E8-3698304E7766}" name="Column11998" dataDxfId="4459"/>
    <tableColumn id="12009" xr3:uid="{8B9E5C5B-25DA-42C8-8A1A-62A1ACDA4744}" name="Column11999" dataDxfId="4458"/>
    <tableColumn id="12010" xr3:uid="{04C52EF5-028C-4D77-B6DF-4A37754E0591}" name="Column12000" dataDxfId="4457"/>
    <tableColumn id="12011" xr3:uid="{B401FAF8-45E4-4E7A-B17D-0AC28F234D8B}" name="Column12001" dataDxfId="4456"/>
    <tableColumn id="12012" xr3:uid="{DEE57DA0-BFAE-441A-B6DF-25F85B17F24E}" name="Column12002" dataDxfId="4455"/>
    <tableColumn id="12013" xr3:uid="{05F73B87-C6EB-4672-8997-5A8B577C4067}" name="Column12003" dataDxfId="4454"/>
    <tableColumn id="12014" xr3:uid="{363B7C46-4EE5-4727-8030-729818E22E05}" name="Column12004" dataDxfId="4453"/>
    <tableColumn id="12015" xr3:uid="{D8DC8849-1A92-4453-999E-23BF40C5DE9B}" name="Column12005" dataDxfId="4452"/>
    <tableColumn id="12016" xr3:uid="{AE2A24DF-A57F-4A4D-9D5C-845801023776}" name="Column12006" dataDxfId="4451"/>
    <tableColumn id="12017" xr3:uid="{8F72F2DC-DF8E-4CD3-A33A-7DBC7081ECDA}" name="Column12007" dataDxfId="4450"/>
    <tableColumn id="12018" xr3:uid="{B1237E7C-0972-4D81-9B5D-F7E81DDD6D86}" name="Column12008" dataDxfId="4449"/>
    <tableColumn id="12019" xr3:uid="{1F3EE398-5C95-4E03-9E99-16299638830E}" name="Column12009" dataDxfId="4448"/>
    <tableColumn id="12020" xr3:uid="{3808344D-026B-485B-8C0A-AB1579BC175D}" name="Column12010" dataDxfId="4447"/>
    <tableColumn id="12021" xr3:uid="{6937F20D-2A0A-446C-8B4D-C897F57D84C3}" name="Column12011" dataDxfId="4446"/>
    <tableColumn id="12022" xr3:uid="{E10967C0-71C6-465A-BC16-4E0262D291E0}" name="Column12012" dataDxfId="4445"/>
    <tableColumn id="12023" xr3:uid="{FF5EB13C-C678-4A85-9F16-CC13E91DB843}" name="Column12013" dataDxfId="4444"/>
    <tableColumn id="12024" xr3:uid="{97D6E4BD-B85E-47FF-B1B0-B8928CF72AB9}" name="Column12014" dataDxfId="4443"/>
    <tableColumn id="12025" xr3:uid="{45589020-5D10-4356-A01B-B0A4643209BA}" name="Column12015" dataDxfId="4442"/>
    <tableColumn id="12026" xr3:uid="{4940E1F2-028C-454D-9887-20A1F0CA2E00}" name="Column12016" dataDxfId="4441"/>
    <tableColumn id="12027" xr3:uid="{EAAD875A-66C4-41C7-882E-8AE945C0B068}" name="Column12017" dataDxfId="4440"/>
    <tableColumn id="12028" xr3:uid="{7CFD0E24-D47E-4D19-9FFC-A678FE303811}" name="Column12018" dataDxfId="4439"/>
    <tableColumn id="12029" xr3:uid="{ED0DC7A9-2C7C-4AE5-8B5C-7E2639AB95C2}" name="Column12019" dataDxfId="4438"/>
    <tableColumn id="12030" xr3:uid="{4DD3D365-7B66-4FCC-A39F-F7F614D9AA22}" name="Column12020" dataDxfId="4437"/>
    <tableColumn id="12031" xr3:uid="{BD58DAA8-62EA-49A9-A6EB-18821391E63F}" name="Column12021" dataDxfId="4436"/>
    <tableColumn id="12032" xr3:uid="{F9B421AD-49EF-4D19-9530-FC31BB079593}" name="Column12022" dataDxfId="4435"/>
    <tableColumn id="12033" xr3:uid="{DEBD3E5D-409F-4AB3-95D9-08ECCC63D6C0}" name="Column12023" dataDxfId="4434"/>
    <tableColumn id="12034" xr3:uid="{39531C01-D4BB-44D2-A8DE-B14D98A55764}" name="Column12024" dataDxfId="4433"/>
    <tableColumn id="12035" xr3:uid="{F01CF29C-9A67-4318-9585-7962758D9BFC}" name="Column12025" dataDxfId="4432"/>
    <tableColumn id="12036" xr3:uid="{6B4C97CA-4CED-4EAE-BA6B-7C90B886B3BB}" name="Column12026" dataDxfId="4431"/>
    <tableColumn id="12037" xr3:uid="{E2D81036-9AB6-4C51-8884-0EFD0E19C364}" name="Column12027" dataDxfId="4430"/>
    <tableColumn id="12038" xr3:uid="{210D2ACE-69C0-4F90-9303-83960F52A20B}" name="Column12028" dataDxfId="4429"/>
    <tableColumn id="12039" xr3:uid="{D586683B-AF8A-4143-974B-C54193554C8C}" name="Column12029" dataDxfId="4428"/>
    <tableColumn id="12040" xr3:uid="{3E0E8332-4F71-48AA-9423-5FC2347D8049}" name="Column12030" dataDxfId="4427"/>
    <tableColumn id="12041" xr3:uid="{7FD2B825-E405-4C02-BE02-DFBBF1A020D8}" name="Column12031" dataDxfId="4426"/>
    <tableColumn id="12042" xr3:uid="{7FC84D48-CB2C-471D-8920-9BC2A258EF07}" name="Column12032" dataDxfId="4425"/>
    <tableColumn id="12043" xr3:uid="{56DC1216-1396-4EEA-9266-BB0D435876A3}" name="Column12033" dataDxfId="4424"/>
    <tableColumn id="12044" xr3:uid="{B7469FCF-62A0-4376-A3B1-5AD3B67E626D}" name="Column12034" dataDxfId="4423"/>
    <tableColumn id="12045" xr3:uid="{751B74E9-36B7-4B72-9E53-E217332F233C}" name="Column12035" dataDxfId="4422"/>
    <tableColumn id="12046" xr3:uid="{D114B172-648E-4D33-9802-47FE2015CA81}" name="Column12036" dataDxfId="4421"/>
    <tableColumn id="12047" xr3:uid="{FEA34062-DF2A-46ED-8CB9-DC4998F63091}" name="Column12037" dataDxfId="4420"/>
    <tableColumn id="12048" xr3:uid="{90BD3AE7-231E-4191-A69A-75E3694D86F4}" name="Column12038" dataDxfId="4419"/>
    <tableColumn id="12049" xr3:uid="{4312A8CE-DA76-4F5B-8F31-5E75092AF6D6}" name="Column12039" dataDxfId="4418"/>
    <tableColumn id="12050" xr3:uid="{9EF1A196-1F30-4286-AE79-3CE14BBD3223}" name="Column12040" dataDxfId="4417"/>
    <tableColumn id="12051" xr3:uid="{705A1DE6-12EF-408B-84A9-F5871DCE488B}" name="Column12041" dataDxfId="4416"/>
    <tableColumn id="12052" xr3:uid="{F022F39C-5587-43ED-BFA4-C7B6BB61DF0B}" name="Column12042" dataDxfId="4415"/>
    <tableColumn id="12053" xr3:uid="{DD97C34B-BF4B-488E-90C9-711F80B29D44}" name="Column12043" dataDxfId="4414"/>
    <tableColumn id="12054" xr3:uid="{797B5233-188C-4882-A65D-EC6E4CDFB8AF}" name="Column12044" dataDxfId="4413"/>
    <tableColumn id="12055" xr3:uid="{1EE9B6B5-A287-468F-A1C6-72911DC86CF2}" name="Column12045" dataDxfId="4412"/>
    <tableColumn id="12056" xr3:uid="{34843D7D-15C7-4E38-84FE-6695468C1909}" name="Column12046" dataDxfId="4411"/>
    <tableColumn id="12057" xr3:uid="{6D4255FE-700B-4D9A-8F65-9F090A487FF4}" name="Column12047" dataDxfId="4410"/>
    <tableColumn id="12058" xr3:uid="{9502DCE1-8335-4DAA-9E61-173F2321E93A}" name="Column12048" dataDxfId="4409"/>
    <tableColumn id="12059" xr3:uid="{43EDEA3F-60D1-45DC-B9B0-B9CEA2B68D83}" name="Column12049" dataDxfId="4408"/>
    <tableColumn id="12060" xr3:uid="{22C77B89-2E80-4FB8-B693-BCBC9B64A2FC}" name="Column12050" dataDxfId="4407"/>
    <tableColumn id="12061" xr3:uid="{6A155AF3-9E3B-4FEA-8AF2-BF8A6F8E5AD9}" name="Column12051" dataDxfId="4406"/>
    <tableColumn id="12062" xr3:uid="{7C7372CE-3380-4D91-A04E-ED52D0051A80}" name="Column12052" dataDxfId="4405"/>
    <tableColumn id="12063" xr3:uid="{2AF32609-79F0-4814-BF78-92876D73E2D5}" name="Column12053" dataDxfId="4404"/>
    <tableColumn id="12064" xr3:uid="{F15F8034-3C41-4E61-9065-548C1B81A76E}" name="Column12054" dataDxfId="4403"/>
    <tableColumn id="12065" xr3:uid="{1AEA4927-851E-44B5-9EA7-7D1641A311B6}" name="Column12055" dataDxfId="4402"/>
    <tableColumn id="12066" xr3:uid="{252685BA-55D7-43D2-AD7A-E9D953D2F538}" name="Column12056" dataDxfId="4401"/>
    <tableColumn id="12067" xr3:uid="{2FD975FC-A887-408E-99A6-32E01314B38F}" name="Column12057" dataDxfId="4400"/>
    <tableColumn id="12068" xr3:uid="{E1D4FEA4-21F4-416D-A841-302818590346}" name="Column12058" dataDxfId="4399"/>
    <tableColumn id="12069" xr3:uid="{A6223C18-51B9-42C3-A1BC-F7E2591FDFA8}" name="Column12059" dataDxfId="4398"/>
    <tableColumn id="12070" xr3:uid="{515B7B36-AFAC-41AE-B442-6EC82608B9D9}" name="Column12060" dataDxfId="4397"/>
    <tableColumn id="12071" xr3:uid="{44BBC372-2223-442A-8235-BD932C5588C8}" name="Column12061" dataDxfId="4396"/>
    <tableColumn id="12072" xr3:uid="{E7F57FF4-392B-429F-AA6B-2B00A1A30D5A}" name="Column12062" dataDxfId="4395"/>
    <tableColumn id="12073" xr3:uid="{3796F74C-1153-442C-B5AE-35B32CB70E81}" name="Column12063" dataDxfId="4394"/>
    <tableColumn id="12074" xr3:uid="{7F0B7456-49E3-48E2-B95A-FDA22591CE3F}" name="Column12064" dataDxfId="4393"/>
    <tableColumn id="12075" xr3:uid="{04836559-40C8-4523-A08A-503435766618}" name="Column12065" dataDxfId="4392"/>
    <tableColumn id="12076" xr3:uid="{26B432E3-99BB-48E6-BCE0-DAF8558328EA}" name="Column12066" dataDxfId="4391"/>
    <tableColumn id="12077" xr3:uid="{130D177D-4E40-49C1-8D3F-3E61E6D250A1}" name="Column12067" dataDxfId="4390"/>
    <tableColumn id="12078" xr3:uid="{2D2684F0-4F48-4F7F-BC9B-5AD89598FB7A}" name="Column12068" dataDxfId="4389"/>
    <tableColumn id="12079" xr3:uid="{8F2A0793-95C3-4B95-A10E-F502B21DF653}" name="Column12069" dataDxfId="4388"/>
    <tableColumn id="12080" xr3:uid="{F3CDBEC9-3FAA-4FF8-847D-E2FA13CF71B9}" name="Column12070" dataDxfId="4387"/>
    <tableColumn id="12081" xr3:uid="{475D3757-A269-4002-90A8-13C9DF3016E4}" name="Column12071" dataDxfId="4386"/>
    <tableColumn id="12082" xr3:uid="{0BB2DF8E-55FE-4971-B2E8-2BBE524A1750}" name="Column12072" dataDxfId="4385"/>
    <tableColumn id="12083" xr3:uid="{913116DA-C2D8-4ACE-9DC3-5DA8B6B5507B}" name="Column12073" dataDxfId="4384"/>
    <tableColumn id="12084" xr3:uid="{3A12D65F-5A7F-46E7-80CD-CDD8165CC8DE}" name="Column12074" dataDxfId="4383"/>
    <tableColumn id="12085" xr3:uid="{0D7FC7C0-854E-4967-8B3E-E0B07E11A433}" name="Column12075" dataDxfId="4382"/>
    <tableColumn id="12086" xr3:uid="{F5DB1217-9FA3-4B67-B5FF-02C2DC4504AD}" name="Column12076" dataDxfId="4381"/>
    <tableColumn id="12087" xr3:uid="{CC82EEF9-2168-49AF-8796-4396D296AD40}" name="Column12077" dataDxfId="4380"/>
    <tableColumn id="12088" xr3:uid="{56B82A8B-C124-4E33-8872-0AEC7DF55AAD}" name="Column12078" dataDxfId="4379"/>
    <tableColumn id="12089" xr3:uid="{DE18D2B6-871F-4F11-ACDB-F5BA8CFD6B5E}" name="Column12079" dataDxfId="4378"/>
    <tableColumn id="12090" xr3:uid="{031C020C-C095-42D0-96FE-F4D974C84F7C}" name="Column12080" dataDxfId="4377"/>
    <tableColumn id="12091" xr3:uid="{177E0DA1-0F1D-4626-B139-CE01238E4720}" name="Column12081" dataDxfId="4376"/>
    <tableColumn id="12092" xr3:uid="{2565CEB8-AAB4-4BEC-ABA5-81B33923093A}" name="Column12082" dataDxfId="4375"/>
    <tableColumn id="12093" xr3:uid="{DCF04D6A-1FF1-43BF-BBB9-71AB68C94708}" name="Column12083" dataDxfId="4374"/>
    <tableColumn id="12094" xr3:uid="{24A7A53C-9DAE-449D-8FA4-EB32C52B9577}" name="Column12084" dataDxfId="4373"/>
    <tableColumn id="12095" xr3:uid="{F7091EBF-285A-4B7C-A60B-1767B395ADB1}" name="Column12085" dataDxfId="4372"/>
    <tableColumn id="12096" xr3:uid="{09C89DBF-32AC-47B6-9273-924AD0639EB6}" name="Column12086" dataDxfId="4371"/>
    <tableColumn id="12097" xr3:uid="{B01A2D98-0066-4C83-9755-16C41DE08571}" name="Column12087" dataDxfId="4370"/>
    <tableColumn id="12098" xr3:uid="{4BC0CE3A-6FB3-4D7D-8669-F5C095E61072}" name="Column12088" dataDxfId="4369"/>
    <tableColumn id="12099" xr3:uid="{3B746551-3B59-4003-A024-DAFBA401C55D}" name="Column12089" dataDxfId="4368"/>
    <tableColumn id="12100" xr3:uid="{11E6D725-877D-4674-907B-E4BBB061B11A}" name="Column12090" dataDxfId="4367"/>
    <tableColumn id="12101" xr3:uid="{A777B64B-8346-446A-B958-80AEC6AE37FF}" name="Column12091" dataDxfId="4366"/>
    <tableColumn id="12102" xr3:uid="{C75793C4-B3FA-48EE-8DB2-0EB862437D87}" name="Column12092" dataDxfId="4365"/>
    <tableColumn id="12103" xr3:uid="{976FAEA2-44AD-46E4-BCEA-323FB8DAFFE6}" name="Column12093" dataDxfId="4364"/>
    <tableColumn id="12104" xr3:uid="{CF5C5FA0-A172-4A1E-AB92-BA17CF175063}" name="Column12094" dataDxfId="4363"/>
    <tableColumn id="12105" xr3:uid="{9998B345-F1AA-44FD-9D6A-CB79F21D5045}" name="Column12095" dataDxfId="4362"/>
    <tableColumn id="12106" xr3:uid="{3E994381-44BB-470F-9FAE-06A8A578BB16}" name="Column12096" dataDxfId="4361"/>
    <tableColumn id="12107" xr3:uid="{562A2E18-543C-44E0-978B-CB4E4151973C}" name="Column12097" dataDxfId="4360"/>
    <tableColumn id="12108" xr3:uid="{D9A0A73D-FBE1-46DB-A838-1DAB8AE1ED4A}" name="Column12098" dataDxfId="4359"/>
    <tableColumn id="12109" xr3:uid="{A02192CD-FA37-4907-AB04-2C40BD39D3B5}" name="Column12099" dataDxfId="4358"/>
    <tableColumn id="12110" xr3:uid="{00B9EF33-4EA0-4D4C-B225-21C10EE9B97D}" name="Column12100" dataDxfId="4357"/>
    <tableColumn id="12111" xr3:uid="{14FBFBD7-9392-41B4-8A10-8F9B25E54D9C}" name="Column12101" dataDxfId="4356"/>
    <tableColumn id="12112" xr3:uid="{F81ED260-8323-4CB5-BC0F-4B775F0012AC}" name="Column12102" dataDxfId="4355"/>
    <tableColumn id="12113" xr3:uid="{EFE2C201-EE9C-47D3-A2B8-1D0B05B2F0C8}" name="Column12103" dataDxfId="4354"/>
    <tableColumn id="12114" xr3:uid="{BB6AF1D8-11D3-4D93-BA55-9FBF4A796CBC}" name="Column12104" dataDxfId="4353"/>
    <tableColumn id="12115" xr3:uid="{116D671D-AA63-465C-857F-9F45E8309232}" name="Column12105" dataDxfId="4352"/>
    <tableColumn id="12116" xr3:uid="{44D85378-527C-4929-BE01-68E8ECCA40D1}" name="Column12106" dataDxfId="4351"/>
    <tableColumn id="12117" xr3:uid="{A8B2A6FC-2400-47BE-BBA8-540A926A7E2D}" name="Column12107" dataDxfId="4350"/>
    <tableColumn id="12118" xr3:uid="{187D937D-3BB3-42CB-806C-55EA27802F78}" name="Column12108" dataDxfId="4349"/>
    <tableColumn id="12119" xr3:uid="{9AA0800C-8C49-4B75-AE72-D875435E3B73}" name="Column12109" dataDxfId="4348"/>
    <tableColumn id="12120" xr3:uid="{A7163B6F-6209-4AFA-B601-76E2CADC6D1B}" name="Column12110" dataDxfId="4347"/>
    <tableColumn id="12121" xr3:uid="{DD11D402-78A1-4EC3-83A9-E5800FE829F3}" name="Column12111" dataDxfId="4346"/>
    <tableColumn id="12122" xr3:uid="{B37D0D47-8D97-4EA5-B5E9-0A83871302ED}" name="Column12112" dataDxfId="4345"/>
    <tableColumn id="12123" xr3:uid="{31423FA0-B3B3-4D87-B476-0E0BB9DF5A75}" name="Column12113" dataDxfId="4344"/>
    <tableColumn id="12124" xr3:uid="{6CFC230C-7AA4-4753-88AC-5A2722DB28EE}" name="Column12114" dataDxfId="4343"/>
    <tableColumn id="12125" xr3:uid="{8FDB959E-A15A-427D-BBC1-74EE578B63C6}" name="Column12115" dataDxfId="4342"/>
    <tableColumn id="12126" xr3:uid="{BD8D5055-4F2F-4355-B991-8AA005A0FC27}" name="Column12116" dataDxfId="4341"/>
    <tableColumn id="12127" xr3:uid="{1230DB78-0BFB-417D-B462-A774CADD64C7}" name="Column12117" dataDxfId="4340"/>
    <tableColumn id="12128" xr3:uid="{4B2EB251-76C2-4CDF-A84A-6A37A5D3C967}" name="Column12118" dataDxfId="4339"/>
    <tableColumn id="12129" xr3:uid="{17CF1CC6-131C-4634-B9CF-649300D8008C}" name="Column12119" dataDxfId="4338"/>
    <tableColumn id="12130" xr3:uid="{E7DE76A2-DFFC-44F7-B461-37F93E320FE9}" name="Column12120" dataDxfId="4337"/>
    <tableColumn id="12131" xr3:uid="{E9001883-95C6-423C-8193-F90E9012A71D}" name="Column12121" dataDxfId="4336"/>
    <tableColumn id="12132" xr3:uid="{23FBAC8D-C721-49EC-B629-1B1A0AF14A70}" name="Column12122" dataDxfId="4335"/>
    <tableColumn id="12133" xr3:uid="{5AF27C1C-829D-4BCE-9D8E-44EFF54CC1EF}" name="Column12123" dataDxfId="4334"/>
    <tableColumn id="12134" xr3:uid="{1E8B1964-E5B7-4F63-881B-A7CC5F66FC97}" name="Column12124" dataDxfId="4333"/>
    <tableColumn id="12135" xr3:uid="{06F3242F-82B2-4158-ABE0-A943D0E66248}" name="Column12125" dataDxfId="4332"/>
    <tableColumn id="12136" xr3:uid="{09E84F53-DFCC-4E1D-A469-D08836CC610A}" name="Column12126" dataDxfId="4331"/>
    <tableColumn id="12137" xr3:uid="{7139AE29-606B-492E-99FE-B9569E341C19}" name="Column12127" dataDxfId="4330"/>
    <tableColumn id="12138" xr3:uid="{4FBEA5BF-89DF-4E45-81BE-3A5C2C778E06}" name="Column12128" dataDxfId="4329"/>
    <tableColumn id="12139" xr3:uid="{7571A1BF-0811-438B-8E85-CA9FE28F7536}" name="Column12129" dataDxfId="4328"/>
    <tableColumn id="12140" xr3:uid="{B8D70A05-AB6C-4454-9074-4D45D922895D}" name="Column12130" dataDxfId="4327"/>
    <tableColumn id="12141" xr3:uid="{780BB684-E3E7-4672-833F-6CCA9E404808}" name="Column12131" dataDxfId="4326"/>
    <tableColumn id="12142" xr3:uid="{1A60BDE5-A314-44A9-B449-F79269235EE2}" name="Column12132" dataDxfId="4325"/>
    <tableColumn id="12143" xr3:uid="{5EA7B668-FEE7-4564-92AD-E2FB5BC32392}" name="Column12133" dataDxfId="4324"/>
    <tableColumn id="12144" xr3:uid="{3F505308-4AA6-4DBD-ADAB-55666A129AE4}" name="Column12134" dataDxfId="4323"/>
    <tableColumn id="12145" xr3:uid="{61A604D7-4C01-4F40-AAC4-BD6645F9F4E5}" name="Column12135" dataDxfId="4322"/>
    <tableColumn id="12146" xr3:uid="{A8B4D846-D183-48CD-AC5B-37435D830879}" name="Column12136" dataDxfId="4321"/>
    <tableColumn id="12147" xr3:uid="{2B4ADE74-E9AC-49D9-9C7B-3B22959A1F37}" name="Column12137" dataDxfId="4320"/>
    <tableColumn id="12148" xr3:uid="{8FB34136-DF05-4D39-BF50-90AF86FC363A}" name="Column12138" dataDxfId="4319"/>
    <tableColumn id="12149" xr3:uid="{36F9CEEF-E93F-47B3-A8C0-62D7944D12D8}" name="Column12139" dataDxfId="4318"/>
    <tableColumn id="12150" xr3:uid="{76F52267-6EBF-44D2-A1FA-E5357EB01E31}" name="Column12140" dataDxfId="4317"/>
    <tableColumn id="12151" xr3:uid="{EDB3C803-925B-4745-AAC3-B29252967188}" name="Column12141" dataDxfId="4316"/>
    <tableColumn id="12152" xr3:uid="{6E6021BB-3F26-4C2A-8D67-DE565BD15D3A}" name="Column12142" dataDxfId="4315"/>
    <tableColumn id="12153" xr3:uid="{5C0B982D-5086-4E6A-A0B7-699888310BCF}" name="Column12143" dataDxfId="4314"/>
    <tableColumn id="12154" xr3:uid="{10129493-FB8F-4A84-BEF5-AFD048D99C57}" name="Column12144" dataDxfId="4313"/>
    <tableColumn id="12155" xr3:uid="{E5D97583-3049-4AFB-A985-5103D2F4CA20}" name="Column12145" dataDxfId="4312"/>
    <tableColumn id="12156" xr3:uid="{24C983E9-BB5C-4626-B34A-8C732C0E90C7}" name="Column12146" dataDxfId="4311"/>
    <tableColumn id="12157" xr3:uid="{D93D2BAD-0264-4871-9EBD-3ADE5A9A936F}" name="Column12147" dataDxfId="4310"/>
    <tableColumn id="12158" xr3:uid="{D5954390-0789-475C-8BBF-337BC60EAF03}" name="Column12148" dataDxfId="4309"/>
    <tableColumn id="12159" xr3:uid="{5B2C2204-31CF-43C4-8CED-AAF5ABE69B44}" name="Column12149" dataDxfId="4308"/>
    <tableColumn id="12160" xr3:uid="{5A0DD256-10B2-45A3-9245-F1790E759452}" name="Column12150" dataDxfId="4307"/>
    <tableColumn id="12161" xr3:uid="{6B481D30-CED6-4D57-8726-9D32F26D347A}" name="Column12151" dataDxfId="4306"/>
    <tableColumn id="12162" xr3:uid="{45448320-88CA-46B1-BB06-9999BCE7E8F6}" name="Column12152" dataDxfId="4305"/>
    <tableColumn id="12163" xr3:uid="{D5E6F676-2B65-42AB-89D8-F1C2D19EC48E}" name="Column12153" dataDxfId="4304"/>
    <tableColumn id="12164" xr3:uid="{95847430-24EF-49F2-BD66-0A20F8FCEE34}" name="Column12154" dataDxfId="4303"/>
    <tableColumn id="12165" xr3:uid="{5D50DF08-031E-4961-A44D-52C280FF639A}" name="Column12155" dataDxfId="4302"/>
    <tableColumn id="12166" xr3:uid="{AF6C88D2-6AE9-4D90-B135-ED9F4631E083}" name="Column12156" dataDxfId="4301"/>
    <tableColumn id="12167" xr3:uid="{67458AD4-2F9A-4A11-9423-61AACF737302}" name="Column12157" dataDxfId="4300"/>
    <tableColumn id="12168" xr3:uid="{08ADC7B6-2C81-42C0-B626-129FED43D003}" name="Column12158" dataDxfId="4299"/>
    <tableColumn id="12169" xr3:uid="{B10C515A-83BB-4AFE-913E-8E20EF7E2F9A}" name="Column12159" dataDxfId="4298"/>
    <tableColumn id="12170" xr3:uid="{7DCBD380-8D41-4587-A53E-E04E14F7F39C}" name="Column12160" dataDxfId="4297"/>
    <tableColumn id="12171" xr3:uid="{89BC551D-A637-4176-BFE0-DAD7DE825216}" name="Column12161" dataDxfId="4296"/>
    <tableColumn id="12172" xr3:uid="{E598CBCB-CAA0-4646-A834-0822EC4186B5}" name="Column12162" dataDxfId="4295"/>
    <tableColumn id="12173" xr3:uid="{AB0F2E51-A320-48F9-BE92-4280D248AF40}" name="Column12163" dataDxfId="4294"/>
    <tableColumn id="12174" xr3:uid="{78DD86CA-E957-41D4-A77F-ADB871F75497}" name="Column12164" dataDxfId="4293"/>
    <tableColumn id="12175" xr3:uid="{C27BC084-053A-475A-B4EB-BB73290B7458}" name="Column12165" dataDxfId="4292"/>
    <tableColumn id="12176" xr3:uid="{3AABF468-DF35-49D0-A2DA-13E7F9C7983F}" name="Column12166" dataDxfId="4291"/>
    <tableColumn id="12177" xr3:uid="{700362F5-AFCE-4EAD-AC6A-561D62B61FC2}" name="Column12167" dataDxfId="4290"/>
    <tableColumn id="12178" xr3:uid="{8F64DEAB-953F-4B4E-81A5-A0D037B736AD}" name="Column12168" dataDxfId="4289"/>
    <tableColumn id="12179" xr3:uid="{FF9EA112-5497-4BC2-A499-B07DF0FA29C3}" name="Column12169" dataDxfId="4288"/>
    <tableColumn id="12180" xr3:uid="{2E907015-FD52-442D-AB81-2D45FD0DC74B}" name="Column12170" dataDxfId="4287"/>
    <tableColumn id="12181" xr3:uid="{C4654D6B-2289-4465-9F95-FE8B1864E2D3}" name="Column12171" dataDxfId="4286"/>
    <tableColumn id="12182" xr3:uid="{651BE511-2926-4AA4-9AB4-CCCCF057E5AF}" name="Column12172" dataDxfId="4285"/>
    <tableColumn id="12183" xr3:uid="{CFBCA827-2CDF-4A1F-9106-A958DA1EBFA3}" name="Column12173" dataDxfId="4284"/>
    <tableColumn id="12184" xr3:uid="{5D6EE338-6749-447C-9292-9A6D3C9295E2}" name="Column12174" dataDxfId="4283"/>
    <tableColumn id="12185" xr3:uid="{8E4CEAD1-101F-4B9E-9112-3350AB588ED6}" name="Column12175" dataDxfId="4282"/>
    <tableColumn id="12186" xr3:uid="{FDAC3F7B-DA5E-49AC-806E-D35A133B2D67}" name="Column12176" dataDxfId="4281"/>
    <tableColumn id="12187" xr3:uid="{D5C42391-C6B3-48F3-B0E4-EE9D7BBB54D1}" name="Column12177" dataDxfId="4280"/>
    <tableColumn id="12188" xr3:uid="{6898F756-0FF7-4762-9E15-27F343748927}" name="Column12178" dataDxfId="4279"/>
    <tableColumn id="12189" xr3:uid="{5360394D-67B5-4FFA-AFF2-5DC4E56E9381}" name="Column12179" dataDxfId="4278"/>
    <tableColumn id="12190" xr3:uid="{6080E137-216A-45FB-96CA-72AE8B498BDD}" name="Column12180" dataDxfId="4277"/>
    <tableColumn id="12191" xr3:uid="{06BF43F9-54AD-4FAF-A842-58F2A26BC332}" name="Column12181" dataDxfId="4276"/>
    <tableColumn id="12192" xr3:uid="{E8071478-A7F2-43D5-A02D-F413351056A2}" name="Column12182" dataDxfId="4275"/>
    <tableColumn id="12193" xr3:uid="{48B69EF7-EC1F-4C2A-ADD0-C76E638E137F}" name="Column12183" dataDxfId="4274"/>
    <tableColumn id="12194" xr3:uid="{BE96A6AB-2223-45BA-89CF-14887871B3DB}" name="Column12184" dataDxfId="4273"/>
    <tableColumn id="12195" xr3:uid="{6D73D9F4-0278-46AB-9878-6E718AF8B2B5}" name="Column12185" dataDxfId="4272"/>
    <tableColumn id="12196" xr3:uid="{2DEDD181-8B55-441A-9DD4-CB0FCD0C85BA}" name="Column12186" dataDxfId="4271"/>
    <tableColumn id="12197" xr3:uid="{DDB5DBD3-5B38-423C-BAA5-035A4ACF00E6}" name="Column12187" dataDxfId="4270"/>
    <tableColumn id="12198" xr3:uid="{B17913CC-39A8-402A-BD9E-63E6D9FAABC3}" name="Column12188" dataDxfId="4269"/>
    <tableColumn id="12199" xr3:uid="{9D78E1FF-D0F0-4BFA-A4CA-481668B5A8FE}" name="Column12189" dataDxfId="4268"/>
    <tableColumn id="12200" xr3:uid="{E69526D1-367F-43E8-BA6F-080F589F7E05}" name="Column12190" dataDxfId="4267"/>
    <tableColumn id="12201" xr3:uid="{327A64F8-4F24-428B-BE76-4668AE51BD4F}" name="Column12191" dataDxfId="4266"/>
    <tableColumn id="12202" xr3:uid="{7D0E1C08-93C1-4440-870F-1FC79FFBC303}" name="Column12192" dataDxfId="4265"/>
    <tableColumn id="12203" xr3:uid="{45103A32-DBB0-4958-8C40-24790E155151}" name="Column12193" dataDxfId="4264"/>
    <tableColumn id="12204" xr3:uid="{9C4F6F63-AA06-4216-B7A4-339644E0D2A1}" name="Column12194" dataDxfId="4263"/>
    <tableColumn id="12205" xr3:uid="{06B5D73E-3BCE-4B88-96CB-673BD009133D}" name="Column12195" dataDxfId="4262"/>
    <tableColumn id="12206" xr3:uid="{90B8ED74-189C-43FB-BE78-A0E774014379}" name="Column12196" dataDxfId="4261"/>
    <tableColumn id="12207" xr3:uid="{6399AADB-5169-496A-98C1-E4E9CCE5F9A2}" name="Column12197" dataDxfId="4260"/>
    <tableColumn id="12208" xr3:uid="{D007DE7B-D3F1-4F44-8CBB-02CB1D9ED156}" name="Column12198" dataDxfId="4259"/>
    <tableColumn id="12209" xr3:uid="{14FCEB9F-4EF2-4A14-95F6-125E034C1603}" name="Column12199" dataDxfId="4258"/>
    <tableColumn id="12210" xr3:uid="{E2C1F09D-366A-42B6-AA33-642053831928}" name="Column12200" dataDxfId="4257"/>
    <tableColumn id="12211" xr3:uid="{F8CFCD4B-7728-4D65-AE27-6B07219ED4E3}" name="Column12201" dataDxfId="4256"/>
    <tableColumn id="12212" xr3:uid="{68E28696-E0BB-44B7-AC28-6751E32E51BE}" name="Column12202" dataDxfId="4255"/>
    <tableColumn id="12213" xr3:uid="{D01F7B29-B4B6-47C3-B70C-993078CAB8A0}" name="Column12203" dataDxfId="4254"/>
    <tableColumn id="12214" xr3:uid="{E2D84709-4D5F-43D7-BB78-CA07B14385B7}" name="Column12204" dataDxfId="4253"/>
    <tableColumn id="12215" xr3:uid="{2FC4F6E2-7465-4E3B-868F-A59C6C7247E4}" name="Column12205" dataDxfId="4252"/>
    <tableColumn id="12216" xr3:uid="{A58E023A-40B1-42A9-AC49-4E3A8A4CEF0A}" name="Column12206" dataDxfId="4251"/>
    <tableColumn id="12217" xr3:uid="{6588A089-1BCB-4DFD-8AC3-68240A0F1B36}" name="Column12207" dataDxfId="4250"/>
    <tableColumn id="12218" xr3:uid="{089F1273-CE6A-404A-BBA7-D34764832949}" name="Column12208" dataDxfId="4249"/>
    <tableColumn id="12219" xr3:uid="{F9F40AE2-2B0E-490A-B79B-0CE433C441F2}" name="Column12209" dataDxfId="4248"/>
    <tableColumn id="12220" xr3:uid="{B7018143-59A6-4434-B6DA-43E240DCC513}" name="Column12210" dataDxfId="4247"/>
    <tableColumn id="12221" xr3:uid="{4FA26182-DCBB-46B6-BBC7-063033F0E458}" name="Column12211" dataDxfId="4246"/>
    <tableColumn id="12222" xr3:uid="{E8AA010D-A791-4ABD-8B7B-90911B9FEAA9}" name="Column12212" dataDxfId="4245"/>
    <tableColumn id="12223" xr3:uid="{18B3A0D2-195E-443A-AF93-8A126570E79D}" name="Column12213" dataDxfId="4244"/>
    <tableColumn id="12224" xr3:uid="{9B6867D2-F2A0-4589-ABDF-40CCA6490A3E}" name="Column12214" dataDxfId="4243"/>
    <tableColumn id="12225" xr3:uid="{D1D1D05C-3844-404D-AFC8-21402D0BBFE7}" name="Column12215" dataDxfId="4242"/>
    <tableColumn id="12226" xr3:uid="{1632A214-1E93-4724-A8EA-731F62FDDBC2}" name="Column12216" dataDxfId="4241"/>
    <tableColumn id="12227" xr3:uid="{9AFE51F6-83E5-4BA2-9306-C9750028EEB7}" name="Column12217" dataDxfId="4240"/>
    <tableColumn id="12228" xr3:uid="{69D26D90-A703-4DF2-A4AF-AA83F8288D1F}" name="Column12218" dataDxfId="4239"/>
    <tableColumn id="12229" xr3:uid="{7DB357BD-7B95-46BD-91CC-F6E4554F8AB8}" name="Column12219" dataDxfId="4238"/>
    <tableColumn id="12230" xr3:uid="{313108D6-1568-4147-9D4C-9C927DA72FB1}" name="Column12220" dataDxfId="4237"/>
    <tableColumn id="12231" xr3:uid="{EE487881-F8C5-4393-91D0-0BF9972C112C}" name="Column12221" dataDxfId="4236"/>
    <tableColumn id="12232" xr3:uid="{F4263FA9-248D-48D9-8C80-89E2FD3FF25D}" name="Column12222" dataDxfId="4235"/>
    <tableColumn id="12233" xr3:uid="{80B7428F-5FEB-4A2D-BD4F-A6254F6E2B72}" name="Column12223" dataDxfId="4234"/>
    <tableColumn id="12234" xr3:uid="{AF85C094-7240-4924-868B-E1FDF0862E19}" name="Column12224" dataDxfId="4233"/>
    <tableColumn id="12235" xr3:uid="{23F4AF83-ED22-4806-AD6E-3C5D079DCBC9}" name="Column12225" dataDxfId="4232"/>
    <tableColumn id="12236" xr3:uid="{1AFE0526-C98B-41A5-A90B-C40E453F362F}" name="Column12226" dataDxfId="4231"/>
    <tableColumn id="12237" xr3:uid="{7EAF28FD-546B-40BD-B2CB-08BEAAD544D4}" name="Column12227" dataDxfId="4230"/>
    <tableColumn id="12238" xr3:uid="{42BAD01E-B863-481B-BE34-2F312EFF4C6B}" name="Column12228" dataDxfId="4229"/>
    <tableColumn id="12239" xr3:uid="{7EFCF8BF-602F-43DF-8485-C10041CBECA6}" name="Column12229" dataDxfId="4228"/>
    <tableColumn id="12240" xr3:uid="{C7F1CCED-5363-40C2-9129-2C8F0F93F8A0}" name="Column12230" dataDxfId="4227"/>
    <tableColumn id="12241" xr3:uid="{BB4B9E28-3508-463C-9612-E66AAEBB3702}" name="Column12231" dataDxfId="4226"/>
    <tableColumn id="12242" xr3:uid="{87BBB3F3-4C22-4E70-96F4-A3176550449E}" name="Column12232" dataDxfId="4225"/>
    <tableColumn id="12243" xr3:uid="{41AF5E4D-BFF0-4D9C-8A16-191BEE47B0D7}" name="Column12233" dataDxfId="4224"/>
    <tableColumn id="12244" xr3:uid="{90F04E53-0C7D-4AFB-92BB-2F52F760C90C}" name="Column12234" dataDxfId="4223"/>
    <tableColumn id="12245" xr3:uid="{54E54ADF-AC20-4D9E-BBE9-06ADF188E860}" name="Column12235" dataDxfId="4222"/>
    <tableColumn id="12246" xr3:uid="{F24679F4-DD26-48AB-AB98-3EE3B75517F6}" name="Column12236" dataDxfId="4221"/>
    <tableColumn id="12247" xr3:uid="{7AC11E6D-CCB1-480C-BCF2-3D61C05A8A31}" name="Column12237" dataDxfId="4220"/>
    <tableColumn id="12248" xr3:uid="{6FE4BDA1-9704-4D3E-B030-3AD54359A111}" name="Column12238" dataDxfId="4219"/>
    <tableColumn id="12249" xr3:uid="{6C0C59EB-312C-462A-8570-2DB2ED7BAE9A}" name="Column12239" dataDxfId="4218"/>
    <tableColumn id="12250" xr3:uid="{3CDC0142-6B9C-48B2-BF57-AAA6623A0883}" name="Column12240" dataDxfId="4217"/>
    <tableColumn id="12251" xr3:uid="{829D8BE2-7FF4-4040-976E-F921DCD758B9}" name="Column12241" dataDxfId="4216"/>
    <tableColumn id="12252" xr3:uid="{6FC5ED58-758A-4797-8775-E2344BE0BE1B}" name="Column12242" dataDxfId="4215"/>
    <tableColumn id="12253" xr3:uid="{CCEA46B2-9042-4F57-AB7C-2384FF4DB7E2}" name="Column12243" dataDxfId="4214"/>
    <tableColumn id="12254" xr3:uid="{B6CCF231-5548-4D2F-8FFA-F3C7845F317C}" name="Column12244" dataDxfId="4213"/>
    <tableColumn id="12255" xr3:uid="{9AADAFC7-B0D2-465C-919A-2537E09732D6}" name="Column12245" dataDxfId="4212"/>
    <tableColumn id="12256" xr3:uid="{D52C4B2F-B7DA-422E-AAD3-8CF2DFE5F548}" name="Column12246" dataDxfId="4211"/>
    <tableColumn id="12257" xr3:uid="{6EB6C7A0-69BD-4CBB-BECD-F3ABB069B1F2}" name="Column12247" dataDxfId="4210"/>
    <tableColumn id="12258" xr3:uid="{A49B980B-E6D4-4273-B5AC-E3B6688518FD}" name="Column12248" dataDxfId="4209"/>
    <tableColumn id="12259" xr3:uid="{F8896711-DFBA-438B-87F1-D1B4B89914C8}" name="Column12249" dataDxfId="4208"/>
    <tableColumn id="12260" xr3:uid="{275D44C3-97C0-49F1-B778-57C3CA37C00E}" name="Column12250" dataDxfId="4207"/>
    <tableColumn id="12261" xr3:uid="{976FCDDD-4606-4651-A270-D3C303B974F9}" name="Column12251" dataDxfId="4206"/>
    <tableColumn id="12262" xr3:uid="{966F699C-533D-488C-8A3D-9ABFB49C1306}" name="Column12252" dataDxfId="4205"/>
    <tableColumn id="12263" xr3:uid="{CBCA9052-2B50-4386-BDFA-4815CF973CE4}" name="Column12253" dataDxfId="4204"/>
    <tableColumn id="12264" xr3:uid="{37192B1D-5898-4973-8DBF-8A20527BB883}" name="Column12254" dataDxfId="4203"/>
    <tableColumn id="12265" xr3:uid="{CA1931CB-BE23-4D51-B767-D83381EA812E}" name="Column12255" dataDxfId="4202"/>
    <tableColumn id="12266" xr3:uid="{3A233284-9D88-4811-B2AC-FAFA5ACCF977}" name="Column12256" dataDxfId="4201"/>
    <tableColumn id="12267" xr3:uid="{8679BC9D-8259-47E3-906F-874DD8BFE304}" name="Column12257" dataDxfId="4200"/>
    <tableColumn id="12268" xr3:uid="{FA307E63-DA4B-459F-8A1C-11A2C5826445}" name="Column12258" dataDxfId="4199"/>
    <tableColumn id="12269" xr3:uid="{957A803E-9239-4408-B9B7-230E15B617A1}" name="Column12259" dataDxfId="4198"/>
    <tableColumn id="12270" xr3:uid="{6EC26A3A-519C-46B4-9DE8-B7307F11A1AF}" name="Column12260" dataDxfId="4197"/>
    <tableColumn id="12271" xr3:uid="{BBDBDF1A-6D3E-46CF-BB32-9E99132C021E}" name="Column12261" dataDxfId="4196"/>
    <tableColumn id="12272" xr3:uid="{47A6C24D-2177-4B03-9E51-EF58ECB61FA6}" name="Column12262" dataDxfId="4195"/>
    <tableColumn id="12273" xr3:uid="{351F9423-C0C5-4C31-8399-F54C5532E1EC}" name="Column12263" dataDxfId="4194"/>
    <tableColumn id="12274" xr3:uid="{58962262-55E4-4CE5-B36D-B0F232564E8B}" name="Column12264" dataDxfId="4193"/>
    <tableColumn id="12275" xr3:uid="{7C2DDC80-8A64-4006-8094-4C4947B87D98}" name="Column12265" dataDxfId="4192"/>
    <tableColumn id="12276" xr3:uid="{4DA6C1F9-79E4-45B6-A796-24EA87009C16}" name="Column12266" dataDxfId="4191"/>
    <tableColumn id="12277" xr3:uid="{7E7245DC-A93D-4D34-B766-E9A47AA19A4C}" name="Column12267" dataDxfId="4190"/>
    <tableColumn id="12278" xr3:uid="{65A02A0C-6A7E-4AD5-9807-AC36E1F2F627}" name="Column12268" dataDxfId="4189"/>
    <tableColumn id="12279" xr3:uid="{B2653C58-4C91-466D-8F39-3B12D0447052}" name="Column12269" dataDxfId="4188"/>
    <tableColumn id="12280" xr3:uid="{A926D1E2-2190-494B-AF0B-27C6BE458577}" name="Column12270" dataDxfId="4187"/>
    <tableColumn id="12281" xr3:uid="{C545A034-D1FA-43A9-9E31-ADD9A0A5BA8F}" name="Column12271" dataDxfId="4186"/>
    <tableColumn id="12282" xr3:uid="{4BC1318E-49B7-49B9-8BEC-58E7AF3644D4}" name="Column12272" dataDxfId="4185"/>
    <tableColumn id="12283" xr3:uid="{C0DAC9FD-6A4A-4A66-89E0-CF7FD0A8F983}" name="Column12273" dataDxfId="4184"/>
    <tableColumn id="12284" xr3:uid="{E9E5CBA1-3108-4A1D-B3EF-A37A16ED9E8C}" name="Column12274" dataDxfId="4183"/>
    <tableColumn id="12285" xr3:uid="{BCDBBA3E-BEF7-48CC-881D-921C4FFBD493}" name="Column12275" dataDxfId="4182"/>
    <tableColumn id="12286" xr3:uid="{EBECBE37-7C96-47D4-820C-3CC845C046A1}" name="Column12276" dataDxfId="4181"/>
    <tableColumn id="12287" xr3:uid="{AC8B2524-9573-4BCE-A4EE-EA8A41C2CC12}" name="Column12277" dataDxfId="4180"/>
    <tableColumn id="12288" xr3:uid="{D8E06525-B3A6-4ADF-8DC4-85E467D87366}" name="Column12278" dataDxfId="4179"/>
    <tableColumn id="12289" xr3:uid="{8A07A424-70FE-4765-8F90-BDBB75B0555A}" name="Column12279" dataDxfId="4178"/>
    <tableColumn id="12290" xr3:uid="{A9536AC9-1D8F-40E4-93F2-55DDE3813208}" name="Column12280" dataDxfId="4177"/>
    <tableColumn id="12291" xr3:uid="{1B5DE905-AECE-40B6-B741-5CCE8BBA810D}" name="Column12281" dataDxfId="4176"/>
    <tableColumn id="12292" xr3:uid="{4A5EA291-71B4-4B0A-A4A7-16ED5D5A3AEF}" name="Column12282" dataDxfId="4175"/>
    <tableColumn id="12293" xr3:uid="{F66CCFB5-4FB7-442D-BF8F-24258BBFB1C1}" name="Column12283" dataDxfId="4174"/>
    <tableColumn id="12294" xr3:uid="{C1FB6292-BDEA-4BFE-951A-78D765612C50}" name="Column12284" dataDxfId="4173"/>
    <tableColumn id="12295" xr3:uid="{1CAE9C37-7570-4A93-8AD0-C9CDF68D4AE7}" name="Column12285" dataDxfId="4172"/>
    <tableColumn id="12296" xr3:uid="{F5E6BA4C-C5CA-4353-94E2-7CCF1FD0CBC4}" name="Column12286" dataDxfId="4171"/>
    <tableColumn id="12297" xr3:uid="{3E489BB5-A0C8-4095-A9CB-87D306A52ADB}" name="Column12287" dataDxfId="4170"/>
    <tableColumn id="12298" xr3:uid="{F293AAED-4B41-4633-A375-8FBF1F766104}" name="Column12288" dataDxfId="4169"/>
    <tableColumn id="12299" xr3:uid="{CC815E54-59EB-43C6-817B-C205EB7CB847}" name="Column12289" dataDxfId="4168"/>
    <tableColumn id="12300" xr3:uid="{74A398DC-82BD-41B9-AC63-12845AC9B075}" name="Column12290" dataDxfId="4167"/>
    <tableColumn id="12301" xr3:uid="{9AB6D77D-9827-40E1-8A2A-71F5A0E3DF88}" name="Column12291" dataDxfId="4166"/>
    <tableColumn id="12302" xr3:uid="{4AA60F2A-6F88-48B9-884B-7E3E3D91A60D}" name="Column12292" dataDxfId="4165"/>
    <tableColumn id="12303" xr3:uid="{D734DF71-ABDF-4848-8BD6-3ABB717A863E}" name="Column12293" dataDxfId="4164"/>
    <tableColumn id="12304" xr3:uid="{CF5C9455-F7F9-4ABF-8DE0-8D5CF5FFCBD5}" name="Column12294" dataDxfId="4163"/>
    <tableColumn id="12305" xr3:uid="{75B95740-9692-4F2A-AE4B-472403C5E896}" name="Column12295" dataDxfId="4162"/>
    <tableColumn id="12306" xr3:uid="{2220D482-392E-4091-B71E-233F020B068D}" name="Column12296" dataDxfId="4161"/>
    <tableColumn id="12307" xr3:uid="{10D1AACC-B565-427F-934A-F0391ED5681E}" name="Column12297" dataDxfId="4160"/>
    <tableColumn id="12308" xr3:uid="{E384DF61-853D-427B-BCB6-F5A56211B8D6}" name="Column12298" dataDxfId="4159"/>
    <tableColumn id="12309" xr3:uid="{3C94C1AB-A468-49C0-83A7-EAEF686482A6}" name="Column12299" dataDxfId="4158"/>
    <tableColumn id="12310" xr3:uid="{2E5050F9-1511-4668-A3B9-836101B87024}" name="Column12300" dataDxfId="4157"/>
    <tableColumn id="12311" xr3:uid="{C26582FD-CFF9-4D7E-81E9-15FDFA13C388}" name="Column12301" dataDxfId="4156"/>
    <tableColumn id="12312" xr3:uid="{D6DBB20A-E37D-46D5-B6C1-F24602CBD4C9}" name="Column12302" dataDxfId="4155"/>
    <tableColumn id="12313" xr3:uid="{31EE3FD6-0023-48CB-B9BF-D800B761431B}" name="Column12303" dataDxfId="4154"/>
    <tableColumn id="12314" xr3:uid="{D63A0889-A1BD-4A49-A1F3-1B9BC31E9035}" name="Column12304" dataDxfId="4153"/>
    <tableColumn id="12315" xr3:uid="{A53D8821-B0CB-4F3A-A989-7BC65F3F770F}" name="Column12305" dataDxfId="4152"/>
    <tableColumn id="12316" xr3:uid="{1B34C653-AAF6-4593-AEA6-755DAEE8234A}" name="Column12306" dataDxfId="4151"/>
    <tableColumn id="12317" xr3:uid="{03CC7A45-EB81-4CEA-BD6D-4EFF1CA06D0B}" name="Column12307" dataDxfId="4150"/>
    <tableColumn id="12318" xr3:uid="{9FE064B7-84DB-49A8-B7BC-8A59B7D5ADF4}" name="Column12308" dataDxfId="4149"/>
    <tableColumn id="12319" xr3:uid="{CD59F520-AD4E-4B53-8E00-187C5779DCED}" name="Column12309" dataDxfId="4148"/>
    <tableColumn id="12320" xr3:uid="{A44337BE-093E-4B08-9697-CA9F713186B5}" name="Column12310" dataDxfId="4147"/>
    <tableColumn id="12321" xr3:uid="{E19B33F1-F20E-42F9-9F7F-73592A8C2BE9}" name="Column12311" dataDxfId="4146"/>
    <tableColumn id="12322" xr3:uid="{3ECB103B-5A3C-4818-A6B8-091E27B1D196}" name="Column12312" dataDxfId="4145"/>
    <tableColumn id="12323" xr3:uid="{777FCA36-ED00-4661-A4A6-D4DBB7AC8611}" name="Column12313" dataDxfId="4144"/>
    <tableColumn id="12324" xr3:uid="{C80B3495-95BC-48AB-9D5B-04F18C6C34F0}" name="Column12314" dataDxfId="4143"/>
    <tableColumn id="12325" xr3:uid="{F3C7F362-EE17-4396-8C24-8E7C718DEA23}" name="Column12315" dataDxfId="4142"/>
    <tableColumn id="12326" xr3:uid="{93BC1253-34FA-4573-9D6C-CF7981BD8D54}" name="Column12316" dataDxfId="4141"/>
    <tableColumn id="12327" xr3:uid="{59E205C0-834A-43B3-A915-DD9A04EEA32A}" name="Column12317" dataDxfId="4140"/>
    <tableColumn id="12328" xr3:uid="{6A2E017F-ADEC-4D5F-8ED3-BD8946A6CF7A}" name="Column12318" dataDxfId="4139"/>
    <tableColumn id="12329" xr3:uid="{127D0A7E-7D4F-4993-8DE1-44C6868B6796}" name="Column12319" dataDxfId="4138"/>
    <tableColumn id="12330" xr3:uid="{B701399D-AD3C-43A7-A167-96060D38AAF7}" name="Column12320" dataDxfId="4137"/>
    <tableColumn id="12331" xr3:uid="{FAF438A0-1E5B-429D-B925-887768B6CA09}" name="Column12321" dataDxfId="4136"/>
    <tableColumn id="12332" xr3:uid="{A0B68C04-C74D-47F8-A109-E4153FF6BCE5}" name="Column12322" dataDxfId="4135"/>
    <tableColumn id="12333" xr3:uid="{E9EE3395-8078-4D19-8C99-95A0E7C9315C}" name="Column12323" dataDxfId="4134"/>
    <tableColumn id="12334" xr3:uid="{F5F6D68F-4163-47E6-B43A-BD0B6EA67A4A}" name="Column12324" dataDxfId="4133"/>
    <tableColumn id="12335" xr3:uid="{8DE5F037-DE1B-43B8-BEA5-FE912606758B}" name="Column12325" dataDxfId="4132"/>
    <tableColumn id="12336" xr3:uid="{E7A2CAAD-A1C0-403C-B509-3B568E1CE37F}" name="Column12326" dataDxfId="4131"/>
    <tableColumn id="12337" xr3:uid="{4C290E5D-C5B5-4816-818B-52B708A43C04}" name="Column12327" dataDxfId="4130"/>
    <tableColumn id="12338" xr3:uid="{37DD8013-B7D6-480E-AEEF-0F0A1804A9FA}" name="Column12328" dataDxfId="4129"/>
    <tableColumn id="12339" xr3:uid="{4A193E1B-CACE-4410-8EED-86AD992EF810}" name="Column12329" dataDxfId="4128"/>
    <tableColumn id="12340" xr3:uid="{2E519B99-EAB5-4676-A81E-E36A8FCDD56D}" name="Column12330" dataDxfId="4127"/>
    <tableColumn id="12341" xr3:uid="{3D868D1F-010E-40C9-8A7D-D5868BFAD9CB}" name="Column12331" dataDxfId="4126"/>
    <tableColumn id="12342" xr3:uid="{C2D6DD2C-8745-4B00-8BF1-2E1DFD0EB6EF}" name="Column12332" dataDxfId="4125"/>
    <tableColumn id="12343" xr3:uid="{8223A0F9-347B-4508-A7A5-264CFADE0A53}" name="Column12333" dataDxfId="4124"/>
    <tableColumn id="12344" xr3:uid="{65D00BB7-970F-4820-A186-B09C3E0E75E0}" name="Column12334" dataDxfId="4123"/>
    <tableColumn id="12345" xr3:uid="{93FDF3A9-1CB4-4796-8396-BEA712DA4C48}" name="Column12335" dataDxfId="4122"/>
    <tableColumn id="12346" xr3:uid="{0893E14F-089E-4814-86AF-ED00108F7EB3}" name="Column12336" dataDxfId="4121"/>
    <tableColumn id="12347" xr3:uid="{DB912C87-0264-41F5-835C-B0144CDCB129}" name="Column12337" dataDxfId="4120"/>
    <tableColumn id="12348" xr3:uid="{A8D5AD1B-57C1-4E22-85C0-0245AC049A90}" name="Column12338" dataDxfId="4119"/>
    <tableColumn id="12349" xr3:uid="{81423A1E-F55B-47BB-BA9C-8C5962F9C24C}" name="Column12339" dataDxfId="4118"/>
    <tableColumn id="12350" xr3:uid="{4001DE10-AEF2-4925-B44A-11253A89455F}" name="Column12340" dataDxfId="4117"/>
    <tableColumn id="12351" xr3:uid="{5563D29C-220B-497E-A8E8-6A7C4E73617F}" name="Column12341" dataDxfId="4116"/>
    <tableColumn id="12352" xr3:uid="{4C0DC450-56E5-4870-9B13-3ED65E059D88}" name="Column12342" dataDxfId="4115"/>
    <tableColumn id="12353" xr3:uid="{07A03804-890F-4E6A-8BAE-8955F8978E47}" name="Column12343" dataDxfId="4114"/>
    <tableColumn id="12354" xr3:uid="{A4DB5B5A-01C5-4C4A-ACE2-8DD854ECAA81}" name="Column12344" dataDxfId="4113"/>
    <tableColumn id="12355" xr3:uid="{2BC8A241-F4AD-4969-A2EE-C20664423C2D}" name="Column12345" dataDxfId="4112"/>
    <tableColumn id="12356" xr3:uid="{64F3CAAC-5660-405E-973A-ECCCBE1F5FE0}" name="Column12346" dataDxfId="4111"/>
    <tableColumn id="12357" xr3:uid="{3786E583-A70A-428A-AEF5-DA49FA4A1D67}" name="Column12347" dataDxfId="4110"/>
    <tableColumn id="12358" xr3:uid="{96856723-CE40-43AC-A9FE-F91428815141}" name="Column12348" dataDxfId="4109"/>
    <tableColumn id="12359" xr3:uid="{09041C50-24CF-4BC7-A0A3-49B71C98EBA4}" name="Column12349" dataDxfId="4108"/>
    <tableColumn id="12360" xr3:uid="{F42DC049-0553-45D0-AEFC-3489BF7AADCF}" name="Column12350" dataDxfId="4107"/>
    <tableColumn id="12361" xr3:uid="{0B5D0FA4-12CE-4B28-9760-3711CB746117}" name="Column12351" dataDxfId="4106"/>
    <tableColumn id="12362" xr3:uid="{37331A71-44BD-4B7E-8276-21D522DDB006}" name="Column12352" dataDxfId="4105"/>
    <tableColumn id="12363" xr3:uid="{46329D33-CD1B-4968-8ABB-D4E1277BFB5A}" name="Column12353" dataDxfId="4104"/>
    <tableColumn id="12364" xr3:uid="{AD022821-350A-4402-AF24-B998649B993C}" name="Column12354" dataDxfId="4103"/>
    <tableColumn id="12365" xr3:uid="{2565ACE6-AAFA-485F-A349-56A81847C353}" name="Column12355" dataDxfId="4102"/>
    <tableColumn id="12366" xr3:uid="{C87D6A81-91A8-468C-9F64-740658B8F67E}" name="Column12356" dataDxfId="4101"/>
    <tableColumn id="12367" xr3:uid="{39181FF9-BE8C-4FB8-A038-7AFFBAC2B201}" name="Column12357" dataDxfId="4100"/>
    <tableColumn id="12368" xr3:uid="{7473F59F-2421-4392-870F-44DC73C40C67}" name="Column12358" dataDxfId="4099"/>
    <tableColumn id="12369" xr3:uid="{D6F6E0CC-A694-4A9A-9065-5F2318FA430B}" name="Column12359" dataDxfId="4098"/>
    <tableColumn id="12370" xr3:uid="{AD8FE1E3-3990-43EB-A18E-E124B4D98334}" name="Column12360" dataDxfId="4097"/>
    <tableColumn id="12371" xr3:uid="{6F917FC5-2A12-403F-A874-C135D1736084}" name="Column12361" dataDxfId="4096"/>
    <tableColumn id="12372" xr3:uid="{10D06E02-4F79-4242-9875-7A9F56850B3D}" name="Column12362" dataDxfId="4095"/>
    <tableColumn id="12373" xr3:uid="{C1BB3891-74D9-44A7-B553-503A89C5B7C2}" name="Column12363" dataDxfId="4094"/>
    <tableColumn id="12374" xr3:uid="{AB7D19B1-1D79-458F-9B3C-90CE2B6C2D04}" name="Column12364" dataDxfId="4093"/>
    <tableColumn id="12375" xr3:uid="{4E329861-F3A8-4D47-8DC3-235E43769591}" name="Column12365" dataDxfId="4092"/>
    <tableColumn id="12376" xr3:uid="{B9852C4C-86BC-4DE4-9EE8-3ACEC503DB1F}" name="Column12366" dataDxfId="4091"/>
    <tableColumn id="12377" xr3:uid="{2A79477D-BA73-4E11-B4B4-6055C30A4D9D}" name="Column12367" dataDxfId="4090"/>
    <tableColumn id="12378" xr3:uid="{B4521F48-C325-40F1-8730-381341290409}" name="Column12368" dataDxfId="4089"/>
    <tableColumn id="12379" xr3:uid="{A29056F1-1EC9-4E2C-900B-D69522E1F0D4}" name="Column12369" dataDxfId="4088"/>
    <tableColumn id="12380" xr3:uid="{714B0C33-EAFD-407B-AB1F-CA5CDBD11B14}" name="Column12370" dataDxfId="4087"/>
    <tableColumn id="12381" xr3:uid="{D72BACD5-2961-486E-B9D8-064DEFC1F028}" name="Column12371" dataDxfId="4086"/>
    <tableColumn id="12382" xr3:uid="{D3AE2D39-D4B0-4D95-8DD7-8A83D4F0CF1D}" name="Column12372" dataDxfId="4085"/>
    <tableColumn id="12383" xr3:uid="{86EC932B-7756-4AE6-AD13-9E8186C18EB1}" name="Column12373" dataDxfId="4084"/>
    <tableColumn id="12384" xr3:uid="{721F98AC-17F2-4CA6-8A69-2120FE0B05C7}" name="Column12374" dataDxfId="4083"/>
    <tableColumn id="12385" xr3:uid="{FD2F44A7-86F5-4E8A-88EB-831C39767AF7}" name="Column12375" dataDxfId="4082"/>
    <tableColumn id="12386" xr3:uid="{FF8857E2-859B-4E3C-81ED-D05F2F98E411}" name="Column12376" dataDxfId="4081"/>
    <tableColumn id="12387" xr3:uid="{C978856A-22CE-4A0A-A9B1-F54B1FCFE0F0}" name="Column12377" dataDxfId="4080"/>
    <tableColumn id="12388" xr3:uid="{63D2AE20-779B-4A80-9BFC-9D767DB37283}" name="Column12378" dataDxfId="4079"/>
    <tableColumn id="12389" xr3:uid="{F89C1499-378A-4DAA-92B6-22C29C06BE28}" name="Column12379" dataDxfId="4078"/>
    <tableColumn id="12390" xr3:uid="{39360D86-8400-4062-8542-267B2E345B7B}" name="Column12380" dataDxfId="4077"/>
    <tableColumn id="12391" xr3:uid="{ECCA20E6-CC73-4A68-AE18-70B631D0F288}" name="Column12381" dataDxfId="4076"/>
    <tableColumn id="12392" xr3:uid="{EECB1F9E-E0F5-4341-B144-220AB93CFED5}" name="Column12382" dataDxfId="4075"/>
    <tableColumn id="12393" xr3:uid="{FF406B6F-644B-4AE7-AA46-FA71B6E82E74}" name="Column12383" dataDxfId="4074"/>
    <tableColumn id="12394" xr3:uid="{7B9B837A-0DCF-40C4-8E01-799F838EE250}" name="Column12384" dataDxfId="4073"/>
    <tableColumn id="12395" xr3:uid="{3FDAB639-EB53-4E24-B2C4-4F89ED3DD354}" name="Column12385" dataDxfId="4072"/>
    <tableColumn id="12396" xr3:uid="{BE288767-A5F7-4123-98E0-1ACC4E3F3A12}" name="Column12386" dataDxfId="4071"/>
    <tableColumn id="12397" xr3:uid="{C75425B7-FC26-4075-BF73-22AD7FF64EC5}" name="Column12387" dataDxfId="4070"/>
    <tableColumn id="12398" xr3:uid="{70828952-4FE6-4D71-90F9-3DAE0BE642D1}" name="Column12388" dataDxfId="4069"/>
    <tableColumn id="12399" xr3:uid="{64D36554-ACCF-4948-AE1C-F1EB9CF5808B}" name="Column12389" dataDxfId="4068"/>
    <tableColumn id="12400" xr3:uid="{0136439D-69DC-4D77-A98B-0A2BD7E88F61}" name="Column12390" dataDxfId="4067"/>
    <tableColumn id="12401" xr3:uid="{3A77CDA2-E95B-40B3-8430-E512D2D74B63}" name="Column12391" dataDxfId="4066"/>
    <tableColumn id="12402" xr3:uid="{9404D138-8A44-44F9-B4D0-FFBBF0A37BA8}" name="Column12392" dataDxfId="4065"/>
    <tableColumn id="12403" xr3:uid="{246DBB3A-D935-4439-8DF4-2612BB457FA3}" name="Column12393" dataDxfId="4064"/>
    <tableColumn id="12404" xr3:uid="{A378CE35-78ED-4939-8AB4-4F3DF059C5F2}" name="Column12394" dataDxfId="4063"/>
    <tableColumn id="12405" xr3:uid="{52ECCB9E-5B1F-41BA-A189-F9C7B8ECE808}" name="Column12395" dataDxfId="4062"/>
    <tableColumn id="12406" xr3:uid="{E9C7AA82-A639-4987-A7B7-C1C6283739CC}" name="Column12396" dataDxfId="4061"/>
    <tableColumn id="12407" xr3:uid="{EBB509A6-BFD4-405B-AC91-D5C366A6790E}" name="Column12397" dataDxfId="4060"/>
    <tableColumn id="12408" xr3:uid="{68FD57FB-8DB7-4623-9434-33D203B34E52}" name="Column12398" dataDxfId="4059"/>
    <tableColumn id="12409" xr3:uid="{C342AB36-ACEC-4878-9A9B-7AFF25D05AEC}" name="Column12399" dataDxfId="4058"/>
    <tableColumn id="12410" xr3:uid="{57E24E5A-7BAD-4F26-BC4D-82C5EC8F9ECC}" name="Column12400" dataDxfId="4057"/>
    <tableColumn id="12411" xr3:uid="{A7153402-A56B-4E2A-8520-7FA352DDBFF8}" name="Column12401" dataDxfId="4056"/>
    <tableColumn id="12412" xr3:uid="{C6EDBC76-3247-4224-B8F1-01FBF8A76CB8}" name="Column12402" dataDxfId="4055"/>
    <tableColumn id="12413" xr3:uid="{2FC7FC65-7854-4310-95B3-74E1E7E68645}" name="Column12403" dataDxfId="4054"/>
    <tableColumn id="12414" xr3:uid="{B0097CD0-60ED-43CD-952D-7F940CF8F7A6}" name="Column12404" dataDxfId="4053"/>
    <tableColumn id="12415" xr3:uid="{23F218B1-94EA-4F7B-BA1E-DA87B66F2DBE}" name="Column12405" dataDxfId="4052"/>
    <tableColumn id="12416" xr3:uid="{D87E8B6A-7DDD-4791-B5FC-0885D27F0687}" name="Column12406" dataDxfId="4051"/>
    <tableColumn id="12417" xr3:uid="{D2ED8BBB-7530-4A5F-B3C8-99ED3E93C84E}" name="Column12407" dataDxfId="4050"/>
    <tableColumn id="12418" xr3:uid="{699B9778-7349-4ED9-893D-9AF3B7662EFD}" name="Column12408" dataDxfId="4049"/>
    <tableColumn id="12419" xr3:uid="{B0A7C7E8-48BF-4CD0-8C73-500730343BD4}" name="Column12409" dataDxfId="4048"/>
    <tableColumn id="12420" xr3:uid="{238CF542-1DC5-4ADE-86F3-E6FD9AF70E4C}" name="Column12410" dataDxfId="4047"/>
    <tableColumn id="12421" xr3:uid="{1E82AA3B-BA01-41DA-9EA7-F5E212B6021E}" name="Column12411" dataDxfId="4046"/>
    <tableColumn id="12422" xr3:uid="{13D5E693-1544-41C0-8A9E-E261134E0F29}" name="Column12412" dataDxfId="4045"/>
    <tableColumn id="12423" xr3:uid="{55DD4529-6C5A-4CC2-84DF-44B61676F9DB}" name="Column12413" dataDxfId="4044"/>
    <tableColumn id="12424" xr3:uid="{2D78B12D-3761-4E6E-B2CC-1462A9A1CE9A}" name="Column12414" dataDxfId="4043"/>
    <tableColumn id="12425" xr3:uid="{2E7AF6E7-C81A-4151-9286-A62C30EAA1ED}" name="Column12415" dataDxfId="4042"/>
    <tableColumn id="12426" xr3:uid="{EB240506-7FDB-4E91-A197-7DA1E4C7EB07}" name="Column12416" dataDxfId="4041"/>
    <tableColumn id="12427" xr3:uid="{6F516070-2344-4D78-87E4-4DC52E7A6CBA}" name="Column12417" dataDxfId="4040"/>
    <tableColumn id="12428" xr3:uid="{E7B6E595-1997-45CF-B93F-EF19ECA90296}" name="Column12418" dataDxfId="4039"/>
    <tableColumn id="12429" xr3:uid="{84BDFC94-3DCF-45EC-A06B-0090670B0F36}" name="Column12419" dataDxfId="4038"/>
    <tableColumn id="12430" xr3:uid="{F5EEB601-47D8-4D59-8954-AD8FB8E05C64}" name="Column12420" dataDxfId="4037"/>
    <tableColumn id="12431" xr3:uid="{B34DB0BC-35F5-41D2-9658-83844F1712D0}" name="Column12421" dataDxfId="4036"/>
    <tableColumn id="12432" xr3:uid="{D6FF5571-7EA7-4972-A192-56792C29D8BD}" name="Column12422" dataDxfId="4035"/>
    <tableColumn id="12433" xr3:uid="{9FF9603E-9D3C-4339-965D-2169CE471066}" name="Column12423" dataDxfId="4034"/>
    <tableColumn id="12434" xr3:uid="{5F102B1A-518A-4B9C-89B2-EC8A2C149623}" name="Column12424" dataDxfId="4033"/>
    <tableColumn id="12435" xr3:uid="{AD8113F9-07ED-4994-9714-1AEC1B93D985}" name="Column12425" dataDxfId="4032"/>
    <tableColumn id="12436" xr3:uid="{DA29FD0C-8B35-4F0C-A8C4-5CEE07DB5E2A}" name="Column12426" dataDxfId="4031"/>
    <tableColumn id="12437" xr3:uid="{D547F496-8075-413E-ABB9-B48DB13E779D}" name="Column12427" dataDxfId="4030"/>
    <tableColumn id="12438" xr3:uid="{E7081F01-435A-4945-9D6F-31161B409B75}" name="Column12428" dataDxfId="4029"/>
    <tableColumn id="12439" xr3:uid="{C53DAE99-E4F7-420B-95C4-9A5F698C1559}" name="Column12429" dataDxfId="4028"/>
    <tableColumn id="12440" xr3:uid="{252277F1-5304-4DDF-B837-1334E34B3721}" name="Column12430" dataDxfId="4027"/>
    <tableColumn id="12441" xr3:uid="{5BDC164E-44B8-45A8-8E28-39ED477A93A7}" name="Column12431" dataDxfId="4026"/>
    <tableColumn id="12442" xr3:uid="{2A2D77FC-E13F-4AF3-B361-438F2566E969}" name="Column12432" dataDxfId="4025"/>
    <tableColumn id="12443" xr3:uid="{758EED88-A9CC-417D-B4D3-79409C53C995}" name="Column12433" dataDxfId="4024"/>
    <tableColumn id="12444" xr3:uid="{734DB55D-363D-4C56-A295-721A1D0F66D6}" name="Column12434" dataDxfId="4023"/>
    <tableColumn id="12445" xr3:uid="{7DA9424A-1859-43AB-9EA9-57ED47D5B19A}" name="Column12435" dataDxfId="4022"/>
    <tableColumn id="12446" xr3:uid="{CC533826-9A00-4865-9DE1-AB634EE6A7D7}" name="Column12436" dataDxfId="4021"/>
    <tableColumn id="12447" xr3:uid="{07D330A9-237C-47E8-84C0-5C9477E92675}" name="Column12437" dataDxfId="4020"/>
    <tableColumn id="12448" xr3:uid="{A4E2C5AE-5D4E-4255-AE97-D175F9FBF1AC}" name="Column12438" dataDxfId="4019"/>
    <tableColumn id="12449" xr3:uid="{BB5A631C-EDB1-41A1-B628-DE3E592F29C3}" name="Column12439" dataDxfId="4018"/>
    <tableColumn id="12450" xr3:uid="{0772ABE7-C51E-4D77-98D7-CE3481CF30EB}" name="Column12440" dataDxfId="4017"/>
    <tableColumn id="12451" xr3:uid="{6254D8EF-EC24-46B6-8FF3-A933A521E010}" name="Column12441" dataDxfId="4016"/>
    <tableColumn id="12452" xr3:uid="{F67B5BBA-9B4A-465F-AE25-C1DCA2B2CE08}" name="Column12442" dataDxfId="4015"/>
    <tableColumn id="12453" xr3:uid="{626DFA49-8A03-43B2-8FDA-9407348FD5DD}" name="Column12443" dataDxfId="4014"/>
    <tableColumn id="12454" xr3:uid="{ECDD6A25-9709-4753-B801-FD2D5FD7D254}" name="Column12444" dataDxfId="4013"/>
    <tableColumn id="12455" xr3:uid="{D954E522-D7AA-4801-8A6F-31FA6DCDBE02}" name="Column12445" dataDxfId="4012"/>
    <tableColumn id="12456" xr3:uid="{5FB41C08-A370-4CAE-8AD4-536B34003A28}" name="Column12446" dataDxfId="4011"/>
    <tableColumn id="12457" xr3:uid="{68E598FE-2B92-4027-9B77-652B8CAAF10F}" name="Column12447" dataDxfId="4010"/>
    <tableColumn id="12458" xr3:uid="{A9427B22-0D2B-4F99-AE1F-C92FD6484848}" name="Column12448" dataDxfId="4009"/>
    <tableColumn id="12459" xr3:uid="{D3C4C8EF-D35C-40EF-9A23-653FBE1D3B43}" name="Column12449" dataDxfId="4008"/>
    <tableColumn id="12460" xr3:uid="{40B3460B-5173-4CE4-8289-F1558E95F1C0}" name="Column12450" dataDxfId="4007"/>
    <tableColumn id="12461" xr3:uid="{23130FDB-B2E0-4127-A5D4-42539EA5E40D}" name="Column12451" dataDxfId="4006"/>
    <tableColumn id="12462" xr3:uid="{90EC8AA4-4AC1-472D-A4E3-879F6D049B20}" name="Column12452" dataDxfId="4005"/>
    <tableColumn id="12463" xr3:uid="{59218E87-3771-4C98-8856-706F14023CCF}" name="Column12453" dataDxfId="4004"/>
    <tableColumn id="12464" xr3:uid="{BF048842-911B-4A13-AF24-5D9CDFE14CED}" name="Column12454" dataDxfId="4003"/>
    <tableColumn id="12465" xr3:uid="{34FD78E4-AAC3-4D6F-8001-21C82F8355BA}" name="Column12455" dataDxfId="4002"/>
    <tableColumn id="12466" xr3:uid="{1032F0FA-68D9-492F-B015-52C09BEB102D}" name="Column12456" dataDxfId="4001"/>
    <tableColumn id="12467" xr3:uid="{28E2D3A1-CAFF-4646-8FAF-00133D55B970}" name="Column12457" dataDxfId="4000"/>
    <tableColumn id="12468" xr3:uid="{39FF2C13-1B1A-4C4D-A379-D194F5738948}" name="Column12458" dataDxfId="3999"/>
    <tableColumn id="12469" xr3:uid="{070F8099-92D0-41FE-B379-312AA2E5FF35}" name="Column12459" dataDxfId="3998"/>
    <tableColumn id="12470" xr3:uid="{AA35019C-B6CE-4977-A59C-33F82154B624}" name="Column12460" dataDxfId="3997"/>
    <tableColumn id="12471" xr3:uid="{782C83F3-BFEB-4E29-A874-02F8ED1D166A}" name="Column12461" dataDxfId="3996"/>
    <tableColumn id="12472" xr3:uid="{222D09F8-968F-47B5-9D30-EE4C5F2BCDA2}" name="Column12462" dataDxfId="3995"/>
    <tableColumn id="12473" xr3:uid="{AE3AC136-C2DA-469B-A669-A6ED806E0ECA}" name="Column12463" dataDxfId="3994"/>
    <tableColumn id="12474" xr3:uid="{9AD0D616-D1FF-414F-946B-75AA3E43E047}" name="Column12464" dataDxfId="3993"/>
    <tableColumn id="12475" xr3:uid="{BBF311EA-FCBD-4B94-A0DE-1241AC211187}" name="Column12465" dataDxfId="3992"/>
    <tableColumn id="12476" xr3:uid="{C50F8064-A461-46E4-B5A9-D01E320BA209}" name="Column12466" dataDxfId="3991"/>
    <tableColumn id="12477" xr3:uid="{A9794A5B-4750-471A-901C-F6373574A525}" name="Column12467" dataDxfId="3990"/>
    <tableColumn id="12478" xr3:uid="{C38C43CF-3CCF-4B0A-AB9A-7D0AEE02C704}" name="Column12468" dataDxfId="3989"/>
    <tableColumn id="12479" xr3:uid="{580289DC-473D-478B-A799-7BFAAC990E95}" name="Column12469" dataDxfId="3988"/>
    <tableColumn id="12480" xr3:uid="{80D64386-4B57-4133-8023-E6C6072A8D8E}" name="Column12470" dataDxfId="3987"/>
    <tableColumn id="12481" xr3:uid="{3F5E1591-BD9B-4E15-9B8E-01B88DAE9C10}" name="Column12471" dataDxfId="3986"/>
    <tableColumn id="12482" xr3:uid="{D7C3DC78-1E10-4383-9B69-23F5E1DC094E}" name="Column12472" dataDxfId="3985"/>
    <tableColumn id="12483" xr3:uid="{CAC95A9B-8139-4DD2-8A8F-B6C8A2ED5299}" name="Column12473" dataDxfId="3984"/>
    <tableColumn id="12484" xr3:uid="{D47CF6A3-B63F-4E7D-B480-4B2A8A48862C}" name="Column12474" dataDxfId="3983"/>
    <tableColumn id="12485" xr3:uid="{5D0CE623-9F8E-4F88-8877-FECC76F7AC9B}" name="Column12475" dataDxfId="3982"/>
    <tableColumn id="12486" xr3:uid="{ACC57EC2-76A8-4595-8368-96C740877330}" name="Column12476" dataDxfId="3981"/>
    <tableColumn id="12487" xr3:uid="{EF700E44-A561-44B4-971A-B2D0D9FD3409}" name="Column12477" dataDxfId="3980"/>
    <tableColumn id="12488" xr3:uid="{77F8EAAA-A39B-47C8-B85C-B85EA870867B}" name="Column12478" dataDxfId="3979"/>
    <tableColumn id="12489" xr3:uid="{55DC7846-536A-4973-AE2C-43EE29958267}" name="Column12479" dataDxfId="3978"/>
    <tableColumn id="12490" xr3:uid="{90E43072-A49A-41B7-9342-4DF94D156162}" name="Column12480" dataDxfId="3977"/>
    <tableColumn id="12491" xr3:uid="{596145EE-1427-4FA1-83F9-0C3B9CFD6A3F}" name="Column12481" dataDxfId="3976"/>
    <tableColumn id="12492" xr3:uid="{BF0EED88-779D-4A95-8F8F-CB2CBB79B36D}" name="Column12482" dataDxfId="3975"/>
    <tableColumn id="12493" xr3:uid="{CA02A254-A100-4430-96CE-07F3A891039F}" name="Column12483" dataDxfId="3974"/>
    <tableColumn id="12494" xr3:uid="{E77B9CB7-149F-47D9-BE22-29F1AB2AF098}" name="Column12484" dataDxfId="3973"/>
    <tableColumn id="12495" xr3:uid="{D58F9769-A879-4609-915A-C70AB93FF9BE}" name="Column12485" dataDxfId="3972"/>
    <tableColumn id="12496" xr3:uid="{445D89FE-273D-4549-96BF-D97E649AC727}" name="Column12486" dataDxfId="3971"/>
    <tableColumn id="12497" xr3:uid="{3998A370-33DB-47AE-BE49-4A799EDE06C6}" name="Column12487" dataDxfId="3970"/>
    <tableColumn id="12498" xr3:uid="{EB8F3E0B-AC91-4CA8-A22E-DD30BC38C1E4}" name="Column12488" dataDxfId="3969"/>
    <tableColumn id="12499" xr3:uid="{C62FFD2C-4171-4ED3-934D-ADB76C55454D}" name="Column12489" dataDxfId="3968"/>
    <tableColumn id="12500" xr3:uid="{EAA5C1BE-C08F-4796-95A6-E923352CD397}" name="Column12490" dataDxfId="3967"/>
    <tableColumn id="12501" xr3:uid="{22086459-16AA-482A-B0ED-48B2843F7832}" name="Column12491" dataDxfId="3966"/>
    <tableColumn id="12502" xr3:uid="{C1A45E0F-71D4-40A2-BDFB-74514B6B1B6D}" name="Column12492" dataDxfId="3965"/>
    <tableColumn id="12503" xr3:uid="{28016DC2-56D7-4A15-98CD-25E519EBE178}" name="Column12493" dataDxfId="3964"/>
    <tableColumn id="12504" xr3:uid="{A71DA0C8-4258-41AD-922E-60AEB19CED1E}" name="Column12494" dataDxfId="3963"/>
    <tableColumn id="12505" xr3:uid="{7CF2102E-9014-4D9B-A247-9E71B6192704}" name="Column12495" dataDxfId="3962"/>
    <tableColumn id="12506" xr3:uid="{90FCDB7B-706E-4CF6-9BA2-3A2287894690}" name="Column12496" dataDxfId="3961"/>
    <tableColumn id="12507" xr3:uid="{C52B9A77-D861-47FC-A9F6-59AB3C8984DA}" name="Column12497" dataDxfId="3960"/>
    <tableColumn id="12508" xr3:uid="{5C166545-61C0-4DF5-8649-0AE821D4074B}" name="Column12498" dataDxfId="3959"/>
    <tableColumn id="12509" xr3:uid="{94DEF8B9-BD4F-428E-B58C-1EE4E37F1285}" name="Column12499" dataDxfId="3958"/>
    <tableColumn id="12510" xr3:uid="{250193F7-B53A-4C4B-977F-3FDBE89DDBFA}" name="Column12500" dataDxfId="3957"/>
    <tableColumn id="12511" xr3:uid="{EE2200FB-2567-4CAE-8DB9-AA9147356915}" name="Column12501" dataDxfId="3956"/>
    <tableColumn id="12512" xr3:uid="{AF7FD3B0-7454-4F04-9B10-30EB8D820610}" name="Column12502" dataDxfId="3955"/>
    <tableColumn id="12513" xr3:uid="{ACFE67F9-E089-4646-93D8-16B079CE00A7}" name="Column12503" dataDxfId="3954"/>
    <tableColumn id="12514" xr3:uid="{08C7D603-9E62-480A-989E-87560C35AB50}" name="Column12504" dataDxfId="3953"/>
    <tableColumn id="12515" xr3:uid="{FAE41C48-88CD-46CE-A26C-EC84513222F5}" name="Column12505" dataDxfId="3952"/>
    <tableColumn id="12516" xr3:uid="{A3B47AF9-D141-4162-B565-14938FB88A23}" name="Column12506" dataDxfId="3951"/>
    <tableColumn id="12517" xr3:uid="{A3A0DB80-F315-4EBB-B7BA-D811B2CBE0E9}" name="Column12507" dataDxfId="3950"/>
    <tableColumn id="12518" xr3:uid="{4261726F-B76B-4EBE-B810-359DBCFD9614}" name="Column12508" dataDxfId="3949"/>
    <tableColumn id="12519" xr3:uid="{3CEFB149-84C8-404D-93E8-4BBF5DDFE779}" name="Column12509" dataDxfId="3948"/>
    <tableColumn id="12520" xr3:uid="{A6A82C8C-8C7F-42EB-939B-8E6F125579BF}" name="Column12510" dataDxfId="3947"/>
    <tableColumn id="12521" xr3:uid="{02724BF0-17D4-455D-BE31-3622F0902DB9}" name="Column12511" dataDxfId="3946"/>
    <tableColumn id="12522" xr3:uid="{F4D8D9E8-D0A1-4845-8580-6C5D4CE5FEB1}" name="Column12512" dataDxfId="3945"/>
    <tableColumn id="12523" xr3:uid="{8CE7B2FA-D563-4F7A-BD0B-DF4BEF3FA79E}" name="Column12513" dataDxfId="3944"/>
    <tableColumn id="12524" xr3:uid="{8138BAC2-4E2B-459A-B023-E7B3B4025EA0}" name="Column12514" dataDxfId="3943"/>
    <tableColumn id="12525" xr3:uid="{B2CA0EC7-F1F9-4C8F-8F2C-0EA5D7563AE1}" name="Column12515" dataDxfId="3942"/>
    <tableColumn id="12526" xr3:uid="{DAD82B98-DB4F-445A-B9CE-5E76C85EDA5E}" name="Column12516" dataDxfId="3941"/>
    <tableColumn id="12527" xr3:uid="{608EF83E-A3E2-46B6-9481-67BA3D3260FE}" name="Column12517" dataDxfId="3940"/>
    <tableColumn id="12528" xr3:uid="{0E7D5DE7-872D-40B4-BF1E-5468AFB94179}" name="Column12518" dataDxfId="3939"/>
    <tableColumn id="12529" xr3:uid="{49AA398D-2527-43F5-8C74-5B3D22D636A9}" name="Column12519" dataDxfId="3938"/>
    <tableColumn id="12530" xr3:uid="{80C08C05-CD92-4E51-8A77-62AA74A1B40F}" name="Column12520" dataDxfId="3937"/>
    <tableColumn id="12531" xr3:uid="{E98E2F6D-BD9F-4922-9E28-48418E55F60E}" name="Column12521" dataDxfId="3936"/>
    <tableColumn id="12532" xr3:uid="{E79EC337-95DF-42AA-A86B-D27344183DC4}" name="Column12522" dataDxfId="3935"/>
    <tableColumn id="12533" xr3:uid="{58AD6429-267E-47FF-8BF6-D183952F4B02}" name="Column12523" dataDxfId="3934"/>
    <tableColumn id="12534" xr3:uid="{9CD441D4-74AE-46A8-BC1D-43A817584FEC}" name="Column12524" dataDxfId="3933"/>
    <tableColumn id="12535" xr3:uid="{C201EA2E-B92F-4B26-919B-3DEBEF293FC5}" name="Column12525" dataDxfId="3932"/>
    <tableColumn id="12536" xr3:uid="{75EA9EA2-FD7A-494F-B83A-690B11088D9E}" name="Column12526" dataDxfId="3931"/>
    <tableColumn id="12537" xr3:uid="{7E31F9B3-FA70-4A61-B567-8CC7FBEA2674}" name="Column12527" dataDxfId="3930"/>
    <tableColumn id="12538" xr3:uid="{0F491451-6BBF-462E-81CC-65762EF3CF66}" name="Column12528" dataDxfId="3929"/>
    <tableColumn id="12539" xr3:uid="{A81E390E-0D36-489F-B6A0-69A05A38DA43}" name="Column12529" dataDxfId="3928"/>
    <tableColumn id="12540" xr3:uid="{2EF2CDD3-4F70-41DD-898D-E9D01FF2E069}" name="Column12530" dataDxfId="3927"/>
    <tableColumn id="12541" xr3:uid="{30072348-B72F-4DC3-A717-938D503DD651}" name="Column12531" dataDxfId="3926"/>
    <tableColumn id="12542" xr3:uid="{E28C07F5-851E-4FA3-A880-D0D34BC2C6AE}" name="Column12532" dataDxfId="3925"/>
    <tableColumn id="12543" xr3:uid="{0BE778B6-DFDD-45BB-BC4C-7DE46107E688}" name="Column12533" dataDxfId="3924"/>
    <tableColumn id="12544" xr3:uid="{BB2A5359-87E7-4FE5-B570-AC16C2EAB0EF}" name="Column12534" dataDxfId="3923"/>
    <tableColumn id="12545" xr3:uid="{BA4AF6DC-0DDD-4ADB-B96F-01CE2F3ADAA8}" name="Column12535" dataDxfId="3922"/>
    <tableColumn id="12546" xr3:uid="{80D6D337-7C01-4B52-B2EA-A116F15A5ECB}" name="Column12536" dataDxfId="3921"/>
    <tableColumn id="12547" xr3:uid="{0628D868-6AA9-496E-A069-7093F7549446}" name="Column12537" dataDxfId="3920"/>
    <tableColumn id="12548" xr3:uid="{82316251-78B7-472B-AECD-68B402F76AE1}" name="Column12538" dataDxfId="3919"/>
    <tableColumn id="12549" xr3:uid="{67195FE4-2FE6-4B7A-BB5E-A78D3C8B82F7}" name="Column12539" dataDxfId="3918"/>
    <tableColumn id="12550" xr3:uid="{7061D6C9-C2E6-45E8-8FA3-BC098F0F7B3C}" name="Column12540" dataDxfId="3917"/>
    <tableColumn id="12551" xr3:uid="{CFFB5FD1-F479-46D5-8B0D-A6A75E52947F}" name="Column12541" dataDxfId="3916"/>
    <tableColumn id="12552" xr3:uid="{6530FA50-11CA-44BF-A17A-58A9004A40A7}" name="Column12542" dataDxfId="3915"/>
    <tableColumn id="12553" xr3:uid="{E15CBE6C-F6F8-4545-BC4A-04D569F4FBB8}" name="Column12543" dataDxfId="3914"/>
    <tableColumn id="12554" xr3:uid="{56E83504-32D8-4EA6-8225-DF02333A721E}" name="Column12544" dataDxfId="3913"/>
    <tableColumn id="12555" xr3:uid="{2B7266DE-FD20-4100-845C-D13678159D5F}" name="Column12545" dataDxfId="3912"/>
    <tableColumn id="12556" xr3:uid="{8ECBD3A1-49A0-4AAB-8852-24D38BB4E0B9}" name="Column12546" dataDxfId="3911"/>
    <tableColumn id="12557" xr3:uid="{D3C5984D-26C6-4BE4-BE6B-533B9992E1C7}" name="Column12547" dataDxfId="3910"/>
    <tableColumn id="12558" xr3:uid="{B8588952-9E72-4885-8585-AA42C78E7BB3}" name="Column12548" dataDxfId="3909"/>
    <tableColumn id="12559" xr3:uid="{C336401F-1D6D-4B8A-B142-19305B27CEC1}" name="Column12549" dataDxfId="3908"/>
    <tableColumn id="12560" xr3:uid="{F96C2966-FCD5-42AF-A3EB-55BA28580FB1}" name="Column12550" dataDxfId="3907"/>
    <tableColumn id="12561" xr3:uid="{CC8A9A34-DE66-4D76-A58D-CDFB1D36C292}" name="Column12551" dataDxfId="3906"/>
    <tableColumn id="12562" xr3:uid="{F14CB636-432C-4D22-A045-AE9276C36F5A}" name="Column12552" dataDxfId="3905"/>
    <tableColumn id="12563" xr3:uid="{7B2E510A-D527-4561-841E-B56D4CB2F838}" name="Column12553" dataDxfId="3904"/>
    <tableColumn id="12564" xr3:uid="{36BDD174-BEC8-4AC0-9468-A9BE01A0AB92}" name="Column12554" dataDxfId="3903"/>
    <tableColumn id="12565" xr3:uid="{C62053C9-CEEF-4C02-AEE5-13F739D0CF08}" name="Column12555" dataDxfId="3902"/>
    <tableColumn id="12566" xr3:uid="{E7BDCC74-0659-41BF-AAEE-0D51D02B9F32}" name="Column12556" dataDxfId="3901"/>
    <tableColumn id="12567" xr3:uid="{BE970C68-8405-4E6E-B479-15F9ED08ECBF}" name="Column12557" dataDxfId="3900"/>
    <tableColumn id="12568" xr3:uid="{A7BB7143-E079-4BAC-908F-18F6A2B491EF}" name="Column12558" dataDxfId="3899"/>
    <tableColumn id="12569" xr3:uid="{B2953069-EB4C-482B-934F-AA9D0CEAB3F1}" name="Column12559" dataDxfId="3898"/>
    <tableColumn id="12570" xr3:uid="{F900ECCC-1862-40C8-A6F0-BA7A970FA302}" name="Column12560" dataDxfId="3897"/>
    <tableColumn id="12571" xr3:uid="{CDA598E4-378A-4AA3-8859-C61DF0428A4B}" name="Column12561" dataDxfId="3896"/>
    <tableColumn id="12572" xr3:uid="{A234E071-56E7-462F-912F-2D4F0ED310D1}" name="Column12562" dataDxfId="3895"/>
    <tableColumn id="12573" xr3:uid="{60E07470-BCE6-493E-8026-5DE141577886}" name="Column12563" dataDxfId="3894"/>
    <tableColumn id="12574" xr3:uid="{E691FADC-C70D-4BF8-ADC8-A179A406C7F2}" name="Column12564" dataDxfId="3893"/>
    <tableColumn id="12575" xr3:uid="{7DA0EDD0-4E30-43FF-9A68-F1EB961330CC}" name="Column12565" dataDxfId="3892"/>
    <tableColumn id="12576" xr3:uid="{0BDB22D0-4433-4FFE-A80C-FD1839ECE0E1}" name="Column12566" dataDxfId="3891"/>
    <tableColumn id="12577" xr3:uid="{C2B5AB3F-ECD5-4E14-BDF7-0328D96C2DB5}" name="Column12567" dataDxfId="3890"/>
    <tableColumn id="12578" xr3:uid="{F78A42B8-29FA-4C53-8214-E5FB05953E6D}" name="Column12568" dataDxfId="3889"/>
    <tableColumn id="12579" xr3:uid="{42644C64-B885-4B3C-969D-A7D676048CEB}" name="Column12569" dataDxfId="3888"/>
    <tableColumn id="12580" xr3:uid="{4E618954-66D0-4355-9056-81AC99AECE2A}" name="Column12570" dataDxfId="3887"/>
    <tableColumn id="12581" xr3:uid="{7DF8ABD6-D546-4660-83A6-9CA5FAB1F3BC}" name="Column12571" dataDxfId="3886"/>
    <tableColumn id="12582" xr3:uid="{7802DE26-7413-4C81-B8D3-DCDE35A46285}" name="Column12572" dataDxfId="3885"/>
    <tableColumn id="12583" xr3:uid="{BAB3D1D7-2B24-4AEC-AD70-962474A0D5DF}" name="Column12573" dataDxfId="3884"/>
    <tableColumn id="12584" xr3:uid="{5946F4E7-9177-4D34-8A3E-3C050CCDC3DE}" name="Column12574" dataDxfId="3883"/>
    <tableColumn id="12585" xr3:uid="{F8DDAECB-F007-4165-A210-5299B7A45F64}" name="Column12575" dataDxfId="3882"/>
    <tableColumn id="12586" xr3:uid="{741A7231-3B9F-44B2-B8AE-5D20EBCAA936}" name="Column12576" dataDxfId="3881"/>
    <tableColumn id="12587" xr3:uid="{6CBC8B4F-BC21-4D61-90ED-B6097D118284}" name="Column12577" dataDxfId="3880"/>
    <tableColumn id="12588" xr3:uid="{7A64BEEA-18E4-4714-922F-83D2EF58FC33}" name="Column12578" dataDxfId="3879"/>
    <tableColumn id="12589" xr3:uid="{ECF51333-1ACD-45EE-9D54-743F309576CC}" name="Column12579" dataDxfId="3878"/>
    <tableColumn id="12590" xr3:uid="{40C59B77-459F-4ECF-ADA6-35538770AD58}" name="Column12580" dataDxfId="3877"/>
    <tableColumn id="12591" xr3:uid="{3C981969-F44E-4745-BFA8-ADE8922A5C6A}" name="Column12581" dataDxfId="3876"/>
    <tableColumn id="12592" xr3:uid="{0088B58E-EB2D-4779-9DFF-0F53BE0721B2}" name="Column12582" dataDxfId="3875"/>
    <tableColumn id="12593" xr3:uid="{86516D53-D25D-4DDA-9E9E-89A0F9B87E90}" name="Column12583" dataDxfId="3874"/>
    <tableColumn id="12594" xr3:uid="{49A6F341-D9FA-4B12-84A2-6C8AE44FF6D1}" name="Column12584" dataDxfId="3873"/>
    <tableColumn id="12595" xr3:uid="{62AD5B7A-15C7-40C7-BAF8-9ACBE40F1832}" name="Column12585" dataDxfId="3872"/>
    <tableColumn id="12596" xr3:uid="{0FB57531-8271-4648-95AD-BB4568259094}" name="Column12586" dataDxfId="3871"/>
    <tableColumn id="12597" xr3:uid="{41A24C49-18E6-4CBC-BBC8-B558C71A055B}" name="Column12587" dataDxfId="3870"/>
    <tableColumn id="12598" xr3:uid="{3971BDB0-9F89-4D52-8FBF-16B66B561E07}" name="Column12588" dataDxfId="3869"/>
    <tableColumn id="12599" xr3:uid="{73A31EDA-80E8-4922-B2FA-0B64A38444A0}" name="Column12589" dataDxfId="3868"/>
    <tableColumn id="12600" xr3:uid="{857BFE23-D4E3-4604-B68C-1155CDE43490}" name="Column12590" dataDxfId="3867"/>
    <tableColumn id="12601" xr3:uid="{02274A6D-2FA0-490D-A1CC-91470DDF929A}" name="Column12591" dataDxfId="3866"/>
    <tableColumn id="12602" xr3:uid="{68582794-5D2B-48DB-ABB2-F9801F6E9126}" name="Column12592" dataDxfId="3865"/>
    <tableColumn id="12603" xr3:uid="{E6218C14-A265-4865-BCD9-F61E37B78554}" name="Column12593" dataDxfId="3864"/>
    <tableColumn id="12604" xr3:uid="{B817C51A-5573-4424-AFCC-16D972B1A784}" name="Column12594" dataDxfId="3863"/>
    <tableColumn id="12605" xr3:uid="{9C8AC2C6-46EA-4B4D-98FF-E410E05A2218}" name="Column12595" dataDxfId="3862"/>
    <tableColumn id="12606" xr3:uid="{D1ECC2E8-AEFD-46BB-923C-FD96088BE4C5}" name="Column12596" dataDxfId="3861"/>
    <tableColumn id="12607" xr3:uid="{5AE4C24B-EED4-4489-87A9-E6C3715F4A81}" name="Column12597" dataDxfId="3860"/>
    <tableColumn id="12608" xr3:uid="{5CB04CD2-ABED-4958-9055-A2654C18DBD5}" name="Column12598" dataDxfId="3859"/>
    <tableColumn id="12609" xr3:uid="{EEC2DAD3-F274-4BE4-8F66-0E3A442BF36D}" name="Column12599" dataDxfId="3858"/>
    <tableColumn id="12610" xr3:uid="{6571DEDE-66CC-4AAB-8868-096E0C34EE0B}" name="Column12600" dataDxfId="3857"/>
    <tableColumn id="12611" xr3:uid="{6307B5CB-5063-42DD-BBEB-164DF7EEB7EE}" name="Column12601" dataDxfId="3856"/>
    <tableColumn id="12612" xr3:uid="{5F30E937-8B09-4460-A346-E917B547C6B5}" name="Column12602" dataDxfId="3855"/>
    <tableColumn id="12613" xr3:uid="{E5DAAA1C-53B3-4261-B911-C186AF9AE3D2}" name="Column12603" dataDxfId="3854"/>
    <tableColumn id="12614" xr3:uid="{09A4F3B4-6EC9-4CFD-A6DE-9C9F81D2BF5C}" name="Column12604" dataDxfId="3853"/>
    <tableColumn id="12615" xr3:uid="{E8B631BB-2A7B-434A-BD96-9BCE3703BB20}" name="Column12605" dataDxfId="3852"/>
    <tableColumn id="12616" xr3:uid="{5D73AD41-9A1C-49BA-995D-27104307FF2C}" name="Column12606" dataDxfId="3851"/>
    <tableColumn id="12617" xr3:uid="{1F7D7C4F-6CBB-4566-98F1-BCAB1B201FD2}" name="Column12607" dataDxfId="3850"/>
    <tableColumn id="12618" xr3:uid="{39C10B31-EA72-4F9A-8656-A4BA7D7C3687}" name="Column12608" dataDxfId="3849"/>
    <tableColumn id="12619" xr3:uid="{1D287293-B753-4F67-9A19-85FB1BA2E2C9}" name="Column12609" dataDxfId="3848"/>
    <tableColumn id="12620" xr3:uid="{E43C986F-6ACD-4632-B69B-79A427F449C5}" name="Column12610" dataDxfId="3847"/>
    <tableColumn id="12621" xr3:uid="{5339668B-873B-44D8-95CA-B24D68D89461}" name="Column12611" dataDxfId="3846"/>
    <tableColumn id="12622" xr3:uid="{0CC931C4-DAA3-47DE-A49B-A5962E7FB2D5}" name="Column12612" dataDxfId="3845"/>
    <tableColumn id="12623" xr3:uid="{C66FBBE8-29B4-4B81-ABF1-4F484BDAB018}" name="Column12613" dataDxfId="3844"/>
    <tableColumn id="12624" xr3:uid="{008FB402-D506-411D-B7B7-0D5C5091A441}" name="Column12614" dataDxfId="3843"/>
    <tableColumn id="12625" xr3:uid="{5F29E5B0-4BBF-478F-98FE-5443AD21AB22}" name="Column12615" dataDxfId="3842"/>
    <tableColumn id="12626" xr3:uid="{4A82CDEB-1A9E-4216-9E74-E69BD980A310}" name="Column12616" dataDxfId="3841"/>
    <tableColumn id="12627" xr3:uid="{C0B7BCAB-EC10-48C5-84B2-D19E14594B4D}" name="Column12617" dataDxfId="3840"/>
    <tableColumn id="12628" xr3:uid="{5D2B2FB9-0418-4443-8655-CEB754C455EC}" name="Column12618" dataDxfId="3839"/>
    <tableColumn id="12629" xr3:uid="{338A52CB-4229-428A-AE16-825EF65425F1}" name="Column12619" dataDxfId="3838"/>
    <tableColumn id="12630" xr3:uid="{46955ED5-8060-4810-B9A4-613457E7F4EA}" name="Column12620" dataDxfId="3837"/>
    <tableColumn id="12631" xr3:uid="{24B83CAF-6E2D-41CD-8C3E-200690EFDDF8}" name="Column12621" dataDxfId="3836"/>
    <tableColumn id="12632" xr3:uid="{9AC4AE8C-2F39-4D36-B883-73420CC2A415}" name="Column12622" dataDxfId="3835"/>
    <tableColumn id="12633" xr3:uid="{EB551766-A947-4412-AA50-C5B4B5B44CB5}" name="Column12623" dataDxfId="3834"/>
    <tableColumn id="12634" xr3:uid="{12C29263-9576-468F-B98A-48C26AE726D1}" name="Column12624" dataDxfId="3833"/>
    <tableColumn id="12635" xr3:uid="{FCAF2AF6-4E0B-48F6-815A-AC1B3F84F5DE}" name="Column12625" dataDxfId="3832"/>
    <tableColumn id="12636" xr3:uid="{05F603CE-1C04-4458-AE94-72718F61179D}" name="Column12626" dataDxfId="3831"/>
    <tableColumn id="12637" xr3:uid="{46B91AA1-5ECA-4C76-BA74-65D9841D028B}" name="Column12627" dataDxfId="3830"/>
    <tableColumn id="12638" xr3:uid="{55C9D9E3-6532-4131-84AC-23BE2A922FB8}" name="Column12628" dataDxfId="3829"/>
    <tableColumn id="12639" xr3:uid="{329DD26D-3EB2-4CDD-8981-2AE32CF83572}" name="Column12629" dataDxfId="3828"/>
    <tableColumn id="12640" xr3:uid="{6CC27369-A81A-42AC-AF0B-EB337FB429BF}" name="Column12630" dataDxfId="3827"/>
    <tableColumn id="12641" xr3:uid="{88278E72-469C-4153-8CFE-AFC76E57B3DF}" name="Column12631" dataDxfId="3826"/>
    <tableColumn id="12642" xr3:uid="{7E673941-A2AD-4E9C-BD04-860C996AC78C}" name="Column12632" dataDxfId="3825"/>
    <tableColumn id="12643" xr3:uid="{1AABB9D0-6523-4A40-A981-3F9683087302}" name="Column12633" dataDxfId="3824"/>
    <tableColumn id="12644" xr3:uid="{24262113-B81F-449F-9A06-C00A96658A7A}" name="Column12634" dataDxfId="3823"/>
    <tableColumn id="12645" xr3:uid="{363482F9-8AC9-4899-B9A1-FACBF81FC5E5}" name="Column12635" dataDxfId="3822"/>
    <tableColumn id="12646" xr3:uid="{FBEDE8F6-F1A8-47B9-9862-950A491A59E7}" name="Column12636" dataDxfId="3821"/>
    <tableColumn id="12647" xr3:uid="{D1EB8179-A6F4-4A21-AA62-7789D9E7EE3C}" name="Column12637" dataDxfId="3820"/>
    <tableColumn id="12648" xr3:uid="{55681412-C951-427C-8D94-706F025B92C4}" name="Column12638" dataDxfId="3819"/>
    <tableColumn id="12649" xr3:uid="{707848E9-C058-45C6-A2E1-3B30AB8A782E}" name="Column12639" dataDxfId="3818"/>
    <tableColumn id="12650" xr3:uid="{BADBF4BC-EA5D-4C07-8734-E517F0F1DDC3}" name="Column12640" dataDxfId="3817"/>
    <tableColumn id="12651" xr3:uid="{038A268D-CA3E-4A61-B3EF-3248CB3BB1DA}" name="Column12641" dataDxfId="3816"/>
    <tableColumn id="12652" xr3:uid="{97D0D861-3A4E-4526-8A6C-160B4B238849}" name="Column12642" dataDxfId="3815"/>
    <tableColumn id="12653" xr3:uid="{425B139F-7BEF-48EC-B816-47F5192BC486}" name="Column12643" dataDxfId="3814"/>
    <tableColumn id="12654" xr3:uid="{BFB10AB6-1C04-40CC-8D6A-2AEFE89862B6}" name="Column12644" dataDxfId="3813"/>
    <tableColumn id="12655" xr3:uid="{BC6F1EBE-F60B-45EE-9140-C9ECFD728F5A}" name="Column12645" dataDxfId="3812"/>
    <tableColumn id="12656" xr3:uid="{9434F0A7-8E94-4BA1-A529-1EFE6F646A2A}" name="Column12646" dataDxfId="3811"/>
    <tableColumn id="12657" xr3:uid="{A1980EF6-C93F-4597-971C-C6D2A5F1087E}" name="Column12647" dataDxfId="3810"/>
    <tableColumn id="12658" xr3:uid="{DEB240AD-8848-4F03-A75B-B962B83E17D4}" name="Column12648" dataDxfId="3809"/>
    <tableColumn id="12659" xr3:uid="{94253F05-C90C-4D02-B779-D8FF49904C1A}" name="Column12649" dataDxfId="3808"/>
    <tableColumn id="12660" xr3:uid="{8EEBABA8-67A1-4371-A3D7-A8D1222D4589}" name="Column12650" dataDxfId="3807"/>
    <tableColumn id="12661" xr3:uid="{E76F01C3-7D7B-4EC9-8DD0-CABEA0A63B84}" name="Column12651" dataDxfId="3806"/>
    <tableColumn id="12662" xr3:uid="{94F03B76-8B8B-46C7-9F68-5DC5D0E08854}" name="Column12652" dataDxfId="3805"/>
    <tableColumn id="12663" xr3:uid="{34BF869A-90D0-403B-BA05-0B0EB6923CAA}" name="Column12653" dataDxfId="3804"/>
    <tableColumn id="12664" xr3:uid="{36F1FE14-D6C7-4272-99AE-3FEEC1D1D93B}" name="Column12654" dataDxfId="3803"/>
    <tableColumn id="12665" xr3:uid="{D761EB92-E3C5-443A-B4E2-BA51B31FD835}" name="Column12655" dataDxfId="3802"/>
    <tableColumn id="12666" xr3:uid="{C6149ED6-1978-4305-9E4E-3DFB1F67DAE0}" name="Column12656" dataDxfId="3801"/>
    <tableColumn id="12667" xr3:uid="{5605FC4A-4864-4FDF-B64D-F5B6F8DBA1D2}" name="Column12657" dataDxfId="3800"/>
    <tableColumn id="12668" xr3:uid="{9DCFE991-BD70-4CDA-B6B0-5E6F693FD77F}" name="Column12658" dataDxfId="3799"/>
    <tableColumn id="12669" xr3:uid="{14D9248A-8452-4A57-886F-19C66630678A}" name="Column12659" dataDxfId="3798"/>
    <tableColumn id="12670" xr3:uid="{1433404F-A2CB-4CFB-AE47-3912EBC6411E}" name="Column12660" dataDxfId="3797"/>
    <tableColumn id="12671" xr3:uid="{749906F4-0C5F-4BD2-BBA0-8D859D531D76}" name="Column12661" dataDxfId="3796"/>
    <tableColumn id="12672" xr3:uid="{3ED691BB-85DE-4199-B3BF-B09A11C8E36A}" name="Column12662" dataDxfId="3795"/>
    <tableColumn id="12673" xr3:uid="{7AC5D1B0-6349-47EC-AD90-ADBAE306D96C}" name="Column12663" dataDxfId="3794"/>
    <tableColumn id="12674" xr3:uid="{4A7C634E-1C37-407A-A298-2686DC18D4DD}" name="Column12664" dataDxfId="3793"/>
    <tableColumn id="12675" xr3:uid="{7FB50ADF-9AA3-4117-9ADF-9BE74A538B49}" name="Column12665" dataDxfId="3792"/>
    <tableColumn id="12676" xr3:uid="{BF5E4976-6224-45A0-8DDD-BC44E0ACA6DB}" name="Column12666" dataDxfId="3791"/>
    <tableColumn id="12677" xr3:uid="{50FAD321-6E21-46E5-858C-BFABB92B21D4}" name="Column12667" dataDxfId="3790"/>
    <tableColumn id="12678" xr3:uid="{B95159A2-7E2E-485A-A51D-9DBB40B3D3A5}" name="Column12668" dataDxfId="3789"/>
    <tableColumn id="12679" xr3:uid="{D93F219A-864C-4A4E-B229-78036612D201}" name="Column12669" dataDxfId="3788"/>
    <tableColumn id="12680" xr3:uid="{248EF987-BED5-46CF-A54B-54582D9EA9BF}" name="Column12670" dataDxfId="3787"/>
    <tableColumn id="12681" xr3:uid="{288CF8C2-A11F-41E2-8C21-A4CC0C40C3AA}" name="Column12671" dataDxfId="3786"/>
    <tableColumn id="12682" xr3:uid="{6B8EC89B-844F-4FE4-81F8-937545FD85DD}" name="Column12672" dataDxfId="3785"/>
    <tableColumn id="12683" xr3:uid="{BD406A96-F6D2-4266-9CDE-F982E802AA5F}" name="Column12673" dataDxfId="3784"/>
    <tableColumn id="12684" xr3:uid="{38A60B10-0567-42B1-8235-DE7101DCA52B}" name="Column12674" dataDxfId="3783"/>
    <tableColumn id="12685" xr3:uid="{2CB2CA0F-A7A5-410B-9245-F734A5F53336}" name="Column12675" dataDxfId="3782"/>
    <tableColumn id="12686" xr3:uid="{7C3A5BBC-1779-4DB4-8CE5-809A215409CA}" name="Column12676" dataDxfId="3781"/>
    <tableColumn id="12687" xr3:uid="{A8880ADB-336C-4208-9CF6-8ED233694AB2}" name="Column12677" dataDxfId="3780"/>
    <tableColumn id="12688" xr3:uid="{6F69D986-707E-4A9B-AFC2-2C98BB51184B}" name="Column12678" dataDxfId="3779"/>
    <tableColumn id="12689" xr3:uid="{BEF9DA16-DA60-41D2-898E-9356499BA53F}" name="Column12679" dataDxfId="3778"/>
    <tableColumn id="12690" xr3:uid="{58291888-703C-429B-B3C1-B36F8BD1DC27}" name="Column12680" dataDxfId="3777"/>
    <tableColumn id="12691" xr3:uid="{D3809C61-523C-4056-AA83-BF98596F885A}" name="Column12681" dataDxfId="3776"/>
    <tableColumn id="12692" xr3:uid="{7555E27E-AA0F-4397-AC07-11487FD93542}" name="Column12682" dataDxfId="3775"/>
    <tableColumn id="12693" xr3:uid="{81A69186-F1E0-49F7-9118-96EF7E344505}" name="Column12683" dataDxfId="3774"/>
    <tableColumn id="12694" xr3:uid="{1D56BA75-47AC-4C56-B560-22C87D502318}" name="Column12684" dataDxfId="3773"/>
    <tableColumn id="12695" xr3:uid="{897B57CC-8DD0-4197-A6A7-4B1FC7FA7AAA}" name="Column12685" dataDxfId="3772"/>
    <tableColumn id="12696" xr3:uid="{9911CBFE-C932-4010-A2CA-5B485D4CB9F8}" name="Column12686" dataDxfId="3771"/>
    <tableColumn id="12697" xr3:uid="{2FE794AE-18B5-4FCD-A041-A4DAD66461A1}" name="Column12687" dataDxfId="3770"/>
    <tableColumn id="12698" xr3:uid="{D6072F96-80C3-4F9E-AAEC-F1B3AC699C68}" name="Column12688" dataDxfId="3769"/>
    <tableColumn id="12699" xr3:uid="{0EFD35A9-7A83-4D68-ADFF-81ECA8BD41BE}" name="Column12689" dataDxfId="3768"/>
    <tableColumn id="12700" xr3:uid="{CC1630F1-503C-43F9-A72C-802EECF6FF0E}" name="Column12690" dataDxfId="3767"/>
    <tableColumn id="12701" xr3:uid="{BE1B434E-F5D5-4A63-9F56-90E04971317C}" name="Column12691" dataDxfId="3766"/>
    <tableColumn id="12702" xr3:uid="{A6DD651C-7803-49D2-B01F-7D02225EDAFA}" name="Column12692" dataDxfId="3765"/>
    <tableColumn id="12703" xr3:uid="{BCC4ED85-FC88-476E-9E54-5E5C38F1E89D}" name="Column12693" dataDxfId="3764"/>
    <tableColumn id="12704" xr3:uid="{2CC889C8-B0E0-43E7-BE83-7970109B27EF}" name="Column12694" dataDxfId="3763"/>
    <tableColumn id="12705" xr3:uid="{B72ACB8C-E7BB-4A7A-B104-BA7217C75480}" name="Column12695" dataDxfId="3762"/>
    <tableColumn id="12706" xr3:uid="{EF2C6D40-A006-4BAD-AF27-0B7BD1E015C6}" name="Column12696" dataDxfId="3761"/>
    <tableColumn id="12707" xr3:uid="{F997FC16-B59E-4FDD-B619-150A4D830A7A}" name="Column12697" dataDxfId="3760"/>
    <tableColumn id="12708" xr3:uid="{9FC4C819-29F1-427C-AA01-08C5A25F5607}" name="Column12698" dataDxfId="3759"/>
    <tableColumn id="12709" xr3:uid="{6B5B0BD8-62B3-43D2-9FE8-C1DCB91280A4}" name="Column12699" dataDxfId="3758"/>
    <tableColumn id="12710" xr3:uid="{95867F3A-C77C-43D7-9394-853620E1BD31}" name="Column12700" dataDxfId="3757"/>
    <tableColumn id="12711" xr3:uid="{82C03439-EF63-4EA6-9DA2-D0498830F863}" name="Column12701" dataDxfId="3756"/>
    <tableColumn id="12712" xr3:uid="{0E70628C-F25F-46F0-B4CC-E0B8D176827F}" name="Column12702" dataDxfId="3755"/>
    <tableColumn id="12713" xr3:uid="{8ED5317C-A3C7-456D-8A63-B95F1283953E}" name="Column12703" dataDxfId="3754"/>
    <tableColumn id="12714" xr3:uid="{326D6430-85A9-46AD-97AE-87FE5A56F5D5}" name="Column12704" dataDxfId="3753"/>
    <tableColumn id="12715" xr3:uid="{8A831117-0460-4B94-BC3F-1F9BBE97E302}" name="Column12705" dataDxfId="3752"/>
    <tableColumn id="12716" xr3:uid="{FBFC3E16-7C4B-4AB7-812F-8F6038D4836F}" name="Column12706" dataDxfId="3751"/>
    <tableColumn id="12717" xr3:uid="{DDE82914-399C-4958-9FE0-E60999CB559C}" name="Column12707" dataDxfId="3750"/>
    <tableColumn id="12718" xr3:uid="{6F0AA232-CB35-46D8-A459-FD8C53E09002}" name="Column12708" dataDxfId="3749"/>
    <tableColumn id="12719" xr3:uid="{D44A0866-A6E2-42CE-93CC-CE79CB478A51}" name="Column12709" dataDxfId="3748"/>
    <tableColumn id="12720" xr3:uid="{CF110D8E-5731-4073-906A-D2069A232BC6}" name="Column12710" dataDxfId="3747"/>
    <tableColumn id="12721" xr3:uid="{24333D4F-11E0-41AB-B602-3E1A935D194E}" name="Column12711" dataDxfId="3746"/>
    <tableColumn id="12722" xr3:uid="{49019706-D811-485C-B58D-5C3028C71286}" name="Column12712" dataDxfId="3745"/>
    <tableColumn id="12723" xr3:uid="{F81ACA36-0325-4B60-B738-CAE317E9517E}" name="Column12713" dataDxfId="3744"/>
    <tableColumn id="12724" xr3:uid="{1BF1E0F2-2B45-4C3E-8D50-D376F25364F8}" name="Column12714" dataDxfId="3743"/>
    <tableColumn id="12725" xr3:uid="{2637B579-B8A6-4F15-89C3-9C6739EA892C}" name="Column12715" dataDxfId="3742"/>
    <tableColumn id="12726" xr3:uid="{BEB452CE-B64A-4F92-8FFB-1EB8C00013F4}" name="Column12716" dataDxfId="3741"/>
    <tableColumn id="12727" xr3:uid="{AEB117DE-BB7F-4641-BCA2-0E7BCB08C05F}" name="Column12717" dataDxfId="3740"/>
    <tableColumn id="12728" xr3:uid="{45786B27-7852-46AD-B744-1E824C073446}" name="Column12718" dataDxfId="3739"/>
    <tableColumn id="12729" xr3:uid="{C740B2DE-1A3B-4DAB-813D-39E0909B3DFE}" name="Column12719" dataDxfId="3738"/>
    <tableColumn id="12730" xr3:uid="{6C5B11AB-34E4-4A4E-894C-CFFBE0BC2C44}" name="Column12720" dataDxfId="3737"/>
    <tableColumn id="12731" xr3:uid="{8FABC4B6-1496-4868-BC8C-9F5AF29F995C}" name="Column12721" dataDxfId="3736"/>
    <tableColumn id="12732" xr3:uid="{087CAA74-83AA-4897-A25D-5700F4AFD1B6}" name="Column12722" dataDxfId="3735"/>
    <tableColumn id="12733" xr3:uid="{24EF2D55-6A06-4392-8D5B-DADE885D9FB0}" name="Column12723" dataDxfId="3734"/>
    <tableColumn id="12734" xr3:uid="{A1403AF6-512B-4559-8DDC-BD8FF8030EC9}" name="Column12724" dataDxfId="3733"/>
    <tableColumn id="12735" xr3:uid="{AF497D23-1B9E-4216-B361-EEE3D6764288}" name="Column12725" dataDxfId="3732"/>
    <tableColumn id="12736" xr3:uid="{16EAE83E-63D9-4991-803C-00C4821CCC62}" name="Column12726" dataDxfId="3731"/>
    <tableColumn id="12737" xr3:uid="{7A57FEA5-DAEF-40C1-B3A2-53D69DCC8DA4}" name="Column12727" dataDxfId="3730"/>
    <tableColumn id="12738" xr3:uid="{36146494-6230-4470-8F2E-1C343617349B}" name="Column12728" dataDxfId="3729"/>
    <tableColumn id="12739" xr3:uid="{948306BB-754D-4384-9914-175E2E27C58E}" name="Column12729" dataDxfId="3728"/>
    <tableColumn id="12740" xr3:uid="{D33E7677-E565-4C98-8980-90A0760DAF01}" name="Column12730" dataDxfId="3727"/>
    <tableColumn id="12741" xr3:uid="{4328E583-2E3C-425A-9A57-3DDE2DDAB0E5}" name="Column12731" dataDxfId="3726"/>
    <tableColumn id="12742" xr3:uid="{A5560F57-7C7D-4745-A7F1-EF23E8E6CA49}" name="Column12732" dataDxfId="3725"/>
    <tableColumn id="12743" xr3:uid="{32681B0C-44CC-4578-9485-730EEACD6684}" name="Column12733" dataDxfId="3724"/>
    <tableColumn id="12744" xr3:uid="{08151584-B6A3-4A1C-9D31-A77E30B45690}" name="Column12734" dataDxfId="3723"/>
    <tableColumn id="12745" xr3:uid="{ADC07466-1B0D-4A13-867D-99A04A8B9D74}" name="Column12735" dataDxfId="3722"/>
    <tableColumn id="12746" xr3:uid="{720979F9-3E2F-42D9-8623-B55312442BBA}" name="Column12736" dataDxfId="3721"/>
    <tableColumn id="12747" xr3:uid="{7E0F4896-63FB-4F83-BC62-17DB21703493}" name="Column12737" dataDxfId="3720"/>
    <tableColumn id="12748" xr3:uid="{BF94F9AD-79E9-4510-AE07-4AB853397328}" name="Column12738" dataDxfId="3719"/>
    <tableColumn id="12749" xr3:uid="{3124AD0B-7AD0-4C64-B2EE-3BF43CAB67BC}" name="Column12739" dataDxfId="3718"/>
    <tableColumn id="12750" xr3:uid="{9EA74F16-890D-4CC4-8746-FCDB61727A17}" name="Column12740" dataDxfId="3717"/>
    <tableColumn id="12751" xr3:uid="{FE92F872-14F4-4F20-989F-C42FAAC9212F}" name="Column12741" dataDxfId="3716"/>
    <tableColumn id="12752" xr3:uid="{715547FD-FCC9-463D-BFB1-2394C04340C0}" name="Column12742" dataDxfId="3715"/>
    <tableColumn id="12753" xr3:uid="{A6B8A007-24E1-41C4-9406-D326985B0573}" name="Column12743" dataDxfId="3714"/>
    <tableColumn id="12754" xr3:uid="{EE867897-E3C8-4762-8D4C-D064B90287A2}" name="Column12744" dataDxfId="3713"/>
    <tableColumn id="12755" xr3:uid="{5810735B-DC64-46F5-9487-17F4660B9E49}" name="Column12745" dataDxfId="3712"/>
    <tableColumn id="12756" xr3:uid="{4EF3837C-33D3-4625-A182-0E4555E2C809}" name="Column12746" dataDxfId="3711"/>
    <tableColumn id="12757" xr3:uid="{0012E25B-0FD5-4E69-A1EE-B5CF705CC76E}" name="Column12747" dataDxfId="3710"/>
    <tableColumn id="12758" xr3:uid="{A310068B-57E1-4A33-9017-2E5377D12021}" name="Column12748" dataDxfId="3709"/>
    <tableColumn id="12759" xr3:uid="{8762AB25-BC8C-442A-8500-77DAD252B537}" name="Column12749" dataDxfId="3708"/>
    <tableColumn id="12760" xr3:uid="{C424B814-57D5-4905-8D03-5B37DFEEC015}" name="Column12750" dataDxfId="3707"/>
    <tableColumn id="12761" xr3:uid="{158DDBBC-ED8F-4FA5-BF5A-D330CB910904}" name="Column12751" dataDxfId="3706"/>
    <tableColumn id="12762" xr3:uid="{38B4548F-8A68-4AFC-85BB-379F79E8BC5B}" name="Column12752" dataDxfId="3705"/>
    <tableColumn id="12763" xr3:uid="{DBE09177-3E4B-4FD4-AF2A-BDE8EDEB5A82}" name="Column12753" dataDxfId="3704"/>
    <tableColumn id="12764" xr3:uid="{0ADB3E00-0C8D-4B45-B35A-117E536B69EE}" name="Column12754" dataDxfId="3703"/>
    <tableColumn id="12765" xr3:uid="{9AF12218-CD09-46B6-B439-54147CE33C35}" name="Column12755" dataDxfId="3702"/>
    <tableColumn id="12766" xr3:uid="{D6F20AB2-E6A3-42CC-A58B-8431065CF716}" name="Column12756" dataDxfId="3701"/>
    <tableColumn id="12767" xr3:uid="{65CEA001-AC1C-42F4-A01E-EBCA5667A106}" name="Column12757" dataDxfId="3700"/>
    <tableColumn id="12768" xr3:uid="{E5EA3E5C-65E2-44C8-94C9-8A7A276601F1}" name="Column12758" dataDxfId="3699"/>
    <tableColumn id="12769" xr3:uid="{D9FC6CC1-8023-48B8-B80A-F9E74310C967}" name="Column12759" dataDxfId="3698"/>
    <tableColumn id="12770" xr3:uid="{FB4C63A7-FACD-45FD-92D1-C0F5567E78CA}" name="Column12760" dataDxfId="3697"/>
    <tableColumn id="12771" xr3:uid="{206EB1DE-7AF4-4C69-84CD-73F411A6ACE3}" name="Column12761" dataDxfId="3696"/>
    <tableColumn id="12772" xr3:uid="{1B184569-E410-40B0-92A4-D6F0D6741D7A}" name="Column12762" dataDxfId="3695"/>
    <tableColumn id="12773" xr3:uid="{E72D3EA3-1E33-4DC4-8F40-F3E92E76BA8E}" name="Column12763" dataDxfId="3694"/>
    <tableColumn id="12774" xr3:uid="{A0F6312B-D774-431C-96DF-88248444FD55}" name="Column12764" dataDxfId="3693"/>
    <tableColumn id="12775" xr3:uid="{D6F786A7-3BD9-4093-92A2-E6DF77D22C19}" name="Column12765" dataDxfId="3692"/>
    <tableColumn id="12776" xr3:uid="{D4089FEF-1B30-4CEE-BA27-85A39233D50F}" name="Column12766" dataDxfId="3691"/>
    <tableColumn id="12777" xr3:uid="{3080506B-899D-4603-BCC4-6FCEB160F622}" name="Column12767" dataDxfId="3690"/>
    <tableColumn id="12778" xr3:uid="{21908842-0711-4D30-BDE0-C51E89365477}" name="Column12768" dataDxfId="3689"/>
    <tableColumn id="12779" xr3:uid="{696984F0-278E-4C51-B616-3985292D7A42}" name="Column12769" dataDxfId="3688"/>
    <tableColumn id="12780" xr3:uid="{0C57D792-A18B-484E-A20E-B136B60C29BF}" name="Column12770" dataDxfId="3687"/>
    <tableColumn id="12781" xr3:uid="{D62309BA-0BF4-4686-9B52-2492D90C83CF}" name="Column12771" dataDxfId="3686"/>
    <tableColumn id="12782" xr3:uid="{33827A75-250B-437F-A797-277F4D98913E}" name="Column12772" dataDxfId="3685"/>
    <tableColumn id="12783" xr3:uid="{CF75DA62-399B-4CBF-BFEC-24E8D90D3FDD}" name="Column12773" dataDxfId="3684"/>
    <tableColumn id="12784" xr3:uid="{BAF44589-94B7-43D9-9A75-0DA1C2262470}" name="Column12774" dataDxfId="3683"/>
    <tableColumn id="12785" xr3:uid="{F4BE44D2-73BE-46F3-A593-F0E40B1FCA14}" name="Column12775" dataDxfId="3682"/>
    <tableColumn id="12786" xr3:uid="{E7A554C3-AA29-4A90-BF63-F490B245C73A}" name="Column12776" dataDxfId="3681"/>
    <tableColumn id="12787" xr3:uid="{737A1B54-CA95-4B67-AF52-220F9EBB6820}" name="Column12777" dataDxfId="3680"/>
    <tableColumn id="12788" xr3:uid="{8C8E1447-7B23-425A-9E3E-E3A278F743A2}" name="Column12778" dataDxfId="3679"/>
    <tableColumn id="12789" xr3:uid="{6D703AFF-8251-4A1F-8BB5-F028EF22A68A}" name="Column12779" dataDxfId="3678"/>
    <tableColumn id="12790" xr3:uid="{FC5B9E34-1E93-4F7D-BEBD-4A93AC40B291}" name="Column12780" dataDxfId="3677"/>
    <tableColumn id="12791" xr3:uid="{0FCE2B40-09C6-4A16-ADE5-ADD05D69AA50}" name="Column12781" dataDxfId="3676"/>
    <tableColumn id="12792" xr3:uid="{10850650-1F2C-438C-8FB0-A204C13729A0}" name="Column12782" dataDxfId="3675"/>
    <tableColumn id="12793" xr3:uid="{403C0428-587D-41C8-B7A1-B98D3344C003}" name="Column12783" dataDxfId="3674"/>
    <tableColumn id="12794" xr3:uid="{63699335-360D-4AF0-84B0-F2FD3BC31879}" name="Column12784" dataDxfId="3673"/>
    <tableColumn id="12795" xr3:uid="{F314AAFA-6C10-47F6-B316-6B1D9E3ECD0A}" name="Column12785" dataDxfId="3672"/>
    <tableColumn id="12796" xr3:uid="{B36C598A-3665-4567-B009-D0243DEC3E98}" name="Column12786" dataDxfId="3671"/>
    <tableColumn id="12797" xr3:uid="{23C572AD-CFB5-4B7C-AE80-8EB7FF9F3093}" name="Column12787" dataDxfId="3670"/>
    <tableColumn id="12798" xr3:uid="{DBC873C3-5258-4107-B11A-BD659298B0CD}" name="Column12788" dataDxfId="3669"/>
    <tableColumn id="12799" xr3:uid="{47687501-BC9F-4097-97F1-E5BD5EF05ECC}" name="Column12789" dataDxfId="3668"/>
    <tableColumn id="12800" xr3:uid="{FE5A0111-40D5-4F1F-B54D-3AF512F1090B}" name="Column12790" dataDxfId="3667"/>
    <tableColumn id="12801" xr3:uid="{5EC6BFC3-7F0A-43FF-8940-4F8568A3F79B}" name="Column12791" dataDxfId="3666"/>
    <tableColumn id="12802" xr3:uid="{64A8911E-B589-41B9-9615-61078559F232}" name="Column12792" dataDxfId="3665"/>
    <tableColumn id="12803" xr3:uid="{7A15DFBC-C96A-4121-9E4D-83ECBFA17DD7}" name="Column12793" dataDxfId="3664"/>
    <tableColumn id="12804" xr3:uid="{D852BE30-D0B8-4757-8590-791D63EE3B41}" name="Column12794" dataDxfId="3663"/>
    <tableColumn id="12805" xr3:uid="{5A3638D5-9FE6-4308-9B8E-ED2FF100586D}" name="Column12795" dataDxfId="3662"/>
    <tableColumn id="12806" xr3:uid="{48B05251-1ECC-4F2E-89D5-F86E041633E1}" name="Column12796" dataDxfId="3661"/>
    <tableColumn id="12807" xr3:uid="{D110BDF2-DECB-4B5E-A183-B5D50FB591C2}" name="Column12797" dataDxfId="3660"/>
    <tableColumn id="12808" xr3:uid="{ED77FFF8-3BD4-4008-A808-3E9FB116883E}" name="Column12798" dataDxfId="3659"/>
    <tableColumn id="12809" xr3:uid="{23A9FE48-B06F-45E1-AEAB-09F3B6293A4F}" name="Column12799" dataDxfId="3658"/>
    <tableColumn id="12810" xr3:uid="{50E1FF1C-BBC8-40CE-821B-FEC7D783A1C5}" name="Column12800" dataDxfId="3657"/>
    <tableColumn id="12811" xr3:uid="{66A9D8F4-7995-4329-9EBB-F2B864F3C3A4}" name="Column12801" dataDxfId="3656"/>
    <tableColumn id="12812" xr3:uid="{D06806D8-C9D8-4F02-A1D9-D9364E2327A4}" name="Column12802" dataDxfId="3655"/>
    <tableColumn id="12813" xr3:uid="{8970B0EB-1E63-4282-87AF-79305160D627}" name="Column12803" dataDxfId="3654"/>
    <tableColumn id="12814" xr3:uid="{29B48628-C5D1-4E88-9340-71DBD67612BC}" name="Column12804" dataDxfId="3653"/>
    <tableColumn id="12815" xr3:uid="{1D60D28A-5ED2-4D94-991C-BB2F59D4576F}" name="Column12805" dataDxfId="3652"/>
    <tableColumn id="12816" xr3:uid="{7D22CF87-A04A-4BCD-A46F-EC9DC2CB690F}" name="Column12806" dataDxfId="3651"/>
    <tableColumn id="12817" xr3:uid="{A5A80F0A-A6AE-44BC-8F7C-737F8CA69169}" name="Column12807" dataDxfId="3650"/>
    <tableColumn id="12818" xr3:uid="{23BB4E13-5FF9-4801-8627-174B6D4ABEEB}" name="Column12808" dataDxfId="3649"/>
    <tableColumn id="12819" xr3:uid="{75469ADF-E69F-437F-B29F-13DA6B4DE54E}" name="Column12809" dataDxfId="3648"/>
    <tableColumn id="12820" xr3:uid="{FC465F92-9116-44F4-B58F-DE8AE64C6B5B}" name="Column12810" dataDxfId="3647"/>
    <tableColumn id="12821" xr3:uid="{4A7F6A93-3F11-4F4B-9ECD-6762CDDC38EC}" name="Column12811" dataDxfId="3646"/>
    <tableColumn id="12822" xr3:uid="{91E3E44A-40C7-4281-8906-9EB4CED81AE1}" name="Column12812" dataDxfId="3645"/>
    <tableColumn id="12823" xr3:uid="{9B0E8E87-67AC-45E5-AF99-97BADF0B14D8}" name="Column12813" dataDxfId="3644"/>
    <tableColumn id="12824" xr3:uid="{E9DDEA45-0B5C-4A47-90BD-963859643BA5}" name="Column12814" dataDxfId="3643"/>
    <tableColumn id="12825" xr3:uid="{E118F6F5-8A88-4632-BFE9-ABC08687E7B3}" name="Column12815" dataDxfId="3642"/>
    <tableColumn id="12826" xr3:uid="{3F0281E6-D549-4C1D-BF2A-9FD8BF6D905C}" name="Column12816" dataDxfId="3641"/>
    <tableColumn id="12827" xr3:uid="{9F2F4FA9-B70A-4CA0-B36C-F8EAF6BDD0D0}" name="Column12817" dataDxfId="3640"/>
    <tableColumn id="12828" xr3:uid="{A72AC87E-C06A-43C9-8561-0F2124A7B744}" name="Column12818" dataDxfId="3639"/>
    <tableColumn id="12829" xr3:uid="{287C8C14-5935-4773-81CA-52427D05736C}" name="Column12819" dataDxfId="3638"/>
    <tableColumn id="12830" xr3:uid="{C99DE5F3-286F-4B45-9E6B-3ABE86C1B2F4}" name="Column12820" dataDxfId="3637"/>
    <tableColumn id="12831" xr3:uid="{E5E5D4FF-F683-4151-AD56-D0884C8F8CD3}" name="Column12821" dataDxfId="3636"/>
    <tableColumn id="12832" xr3:uid="{A11EF2DD-0AFD-44A8-9F02-FC1D16DD2141}" name="Column12822" dataDxfId="3635"/>
    <tableColumn id="12833" xr3:uid="{90F77D1B-26EC-451F-8BD8-FD72ED5F3649}" name="Column12823" dataDxfId="3634"/>
    <tableColumn id="12834" xr3:uid="{9CB67CF9-FB25-4259-AA2B-197D305BD047}" name="Column12824" dataDxfId="3633"/>
    <tableColumn id="12835" xr3:uid="{3EF608D7-117C-4830-9FE5-89E30F1DAF4A}" name="Column12825" dataDxfId="3632"/>
    <tableColumn id="12836" xr3:uid="{E4FAE907-A420-4A27-BAF1-89AD999CDA9C}" name="Column12826" dataDxfId="3631"/>
    <tableColumn id="12837" xr3:uid="{E9655BCE-A0D3-4F73-9965-934C193CED15}" name="Column12827" dataDxfId="3630"/>
    <tableColumn id="12838" xr3:uid="{14E04FA9-E17E-4AD9-A5A5-BF9DA3D8299B}" name="Column12828" dataDxfId="3629"/>
    <tableColumn id="12839" xr3:uid="{80E772DB-8C17-4393-940E-6B051B55ADE7}" name="Column12829" dataDxfId="3628"/>
    <tableColumn id="12840" xr3:uid="{87802624-1B06-4AF3-B8FE-82B4FBE3EC6C}" name="Column12830" dataDxfId="3627"/>
    <tableColumn id="12841" xr3:uid="{3A623DD1-9156-4F2B-9055-0989296A23DF}" name="Column12831" dataDxfId="3626"/>
    <tableColumn id="12842" xr3:uid="{1F6142E4-73CE-450E-9114-24C44F9A5026}" name="Column12832" dataDxfId="3625"/>
    <tableColumn id="12843" xr3:uid="{A201663A-40D9-4526-AD25-EC5660A3D882}" name="Column12833" dataDxfId="3624"/>
    <tableColumn id="12844" xr3:uid="{B765C3B9-EF38-4D9D-8AD0-C138E3E1978F}" name="Column12834" dataDxfId="3623"/>
    <tableColumn id="12845" xr3:uid="{2796AF61-5457-4758-8ACD-3AF22DE5C60E}" name="Column12835" dataDxfId="3622"/>
    <tableColumn id="12846" xr3:uid="{D12001A1-63D6-4626-BE35-41AC05A2EC25}" name="Column12836" dataDxfId="3621"/>
    <tableColumn id="12847" xr3:uid="{6D7FA57B-7FCC-4BAC-8EA0-B460D0BA6DF9}" name="Column12837" dataDxfId="3620"/>
    <tableColumn id="12848" xr3:uid="{904E06DA-3692-4E11-9799-C420AD23BFF8}" name="Column12838" dataDxfId="3619"/>
    <tableColumn id="12849" xr3:uid="{6B22C427-89D5-49B6-9A7B-AE2DC285046C}" name="Column12839" dataDxfId="3618"/>
    <tableColumn id="12850" xr3:uid="{22C6E596-8D54-4CB5-BBE1-BEE6E0ED44E6}" name="Column12840" dataDxfId="3617"/>
    <tableColumn id="12851" xr3:uid="{D34F8F7A-B943-46DB-8B43-A063219F477E}" name="Column12841" dataDxfId="3616"/>
    <tableColumn id="12852" xr3:uid="{6CDD32A0-37AB-4839-BDD9-2E0F7298977F}" name="Column12842" dataDxfId="3615"/>
    <tableColumn id="12853" xr3:uid="{A404F298-7C52-4130-B208-31157D2BB327}" name="Column12843" dataDxfId="3614"/>
    <tableColumn id="12854" xr3:uid="{F2EA526D-7EC9-4EB2-AEFF-3CAAEC76BCD4}" name="Column12844" dataDxfId="3613"/>
    <tableColumn id="12855" xr3:uid="{11584608-2AFD-438C-8EC0-AEB5635A9007}" name="Column12845" dataDxfId="3612"/>
    <tableColumn id="12856" xr3:uid="{3138ABFD-BE2D-4C1C-B4F7-8D0B5F7DC78E}" name="Column12846" dataDxfId="3611"/>
    <tableColumn id="12857" xr3:uid="{4073096F-EDB6-45DF-AA90-694007E90744}" name="Column12847" dataDxfId="3610"/>
    <tableColumn id="12858" xr3:uid="{7ADA1E73-75DB-44A2-9B02-9DFC88C9918F}" name="Column12848" dataDxfId="3609"/>
    <tableColumn id="12859" xr3:uid="{8F5B4D33-0A5A-44AB-A4FC-F8A6D358E3A3}" name="Column12849" dataDxfId="3608"/>
    <tableColumn id="12860" xr3:uid="{CBBC872B-30C5-4907-9845-4384B8DD2425}" name="Column12850" dataDxfId="3607"/>
    <tableColumn id="12861" xr3:uid="{C0F91DE2-F621-4418-B1AD-59712E9F8365}" name="Column12851" dataDxfId="3606"/>
    <tableColumn id="12862" xr3:uid="{CC057816-3CF2-4D26-A7A6-FE4727416C44}" name="Column12852" dataDxfId="3605"/>
    <tableColumn id="12863" xr3:uid="{36958285-D121-4253-8B05-E2C9FD94A6E7}" name="Column12853" dataDxfId="3604"/>
    <tableColumn id="12864" xr3:uid="{55347328-C459-4CB0-8C8D-934CB99EFC27}" name="Column12854" dataDxfId="3603"/>
    <tableColumn id="12865" xr3:uid="{FF0F2049-F516-4A12-80C4-74EF5E258E0F}" name="Column12855" dataDxfId="3602"/>
    <tableColumn id="12866" xr3:uid="{68E441DC-AF97-4EC0-A6CC-506B71B5BD05}" name="Column12856" dataDxfId="3601"/>
    <tableColumn id="12867" xr3:uid="{BC5B437E-D42E-41A0-AAE6-21D1A8CFBC32}" name="Column12857" dataDxfId="3600"/>
    <tableColumn id="12868" xr3:uid="{5275AA0D-2CC1-42ED-B6D9-B5367ABF4EEE}" name="Column12858" dataDxfId="3599"/>
    <tableColumn id="12869" xr3:uid="{867A54C1-BDC1-48A0-BD72-BF6077B4386F}" name="Column12859" dataDxfId="3598"/>
    <tableColumn id="12870" xr3:uid="{6A729E6D-7B9A-48E1-A77C-B09B5144BC4C}" name="Column12860" dataDxfId="3597"/>
    <tableColumn id="12871" xr3:uid="{10DDB61A-79D3-4510-A571-1538F56D0444}" name="Column12861" dataDxfId="3596"/>
    <tableColumn id="12872" xr3:uid="{1301CC41-97FB-4ACF-B08B-524F923ED4B4}" name="Column12862" dataDxfId="3595"/>
    <tableColumn id="12873" xr3:uid="{8B5E5BB5-B2DA-47B9-9857-D657A5679BB2}" name="Column12863" dataDxfId="3594"/>
    <tableColumn id="12874" xr3:uid="{73F9F658-D790-43A7-B488-11EDB64023F2}" name="Column12864" dataDxfId="3593"/>
    <tableColumn id="12875" xr3:uid="{6FF151B1-776E-4B5C-AC14-C7C67E2D3339}" name="Column12865" dataDxfId="3592"/>
    <tableColumn id="12876" xr3:uid="{5875496F-B148-4263-BD60-DEBC573B734D}" name="Column12866" dataDxfId="3591"/>
    <tableColumn id="12877" xr3:uid="{A54BF9AB-5D61-4741-9F88-BAFF712447A7}" name="Column12867" dataDxfId="3590"/>
    <tableColumn id="12878" xr3:uid="{505E5145-C71E-49AD-AA76-E0D854809AF2}" name="Column12868" dataDxfId="3589"/>
    <tableColumn id="12879" xr3:uid="{1DAB1F4A-E4FF-4643-B8D8-F481F6CE49B4}" name="Column12869" dataDxfId="3588"/>
    <tableColumn id="12880" xr3:uid="{3DA84DBE-2FB8-459C-B708-34C774CFEE46}" name="Column12870" dataDxfId="3587"/>
    <tableColumn id="12881" xr3:uid="{C284A995-379D-448D-9401-A55E4A68C980}" name="Column12871" dataDxfId="3586"/>
    <tableColumn id="12882" xr3:uid="{A7DCABDF-DCD5-41A2-8F8E-29C11D84432C}" name="Column12872" dataDxfId="3585"/>
    <tableColumn id="12883" xr3:uid="{DCB34017-DAF2-4BCB-9069-390D64DE5551}" name="Column12873" dataDxfId="3584"/>
    <tableColumn id="12884" xr3:uid="{82A11FC9-4E46-4020-9D83-0B8279A3BD32}" name="Column12874" dataDxfId="3583"/>
    <tableColumn id="12885" xr3:uid="{E1EE431A-0C2E-4CB4-A70D-F2DB4FD6AA5B}" name="Column12875" dataDxfId="3582"/>
    <tableColumn id="12886" xr3:uid="{0D482ED1-7F80-48AD-889B-253B42DE14D2}" name="Column12876" dataDxfId="3581"/>
    <tableColumn id="12887" xr3:uid="{F8B5297F-F769-4640-AD2B-F460BA79E289}" name="Column12877" dataDxfId="3580"/>
    <tableColumn id="12888" xr3:uid="{57E62731-3D0F-4F65-AC6A-E511B68580F7}" name="Column12878" dataDxfId="3579"/>
    <tableColumn id="12889" xr3:uid="{3E2B6A9B-047B-4CD8-A466-9898CFEBD606}" name="Column12879" dataDxfId="3578"/>
    <tableColumn id="12890" xr3:uid="{45D4B952-83B6-4DF5-B5F1-EABF2A74C1BA}" name="Column12880" dataDxfId="3577"/>
    <tableColumn id="12891" xr3:uid="{3E69AFFF-F56C-4503-BF8B-CE2A739BD71E}" name="Column12881" dataDxfId="3576"/>
    <tableColumn id="12892" xr3:uid="{CCC95185-DAFA-4A4C-9DDE-F93EAA902DEC}" name="Column12882" dataDxfId="3575"/>
    <tableColumn id="12893" xr3:uid="{78FA4FD4-D0AE-481B-BED9-E76D1685154F}" name="Column12883" dataDxfId="3574"/>
    <tableColumn id="12894" xr3:uid="{3BCCC76C-91D6-47DF-B36D-A92C74DD8297}" name="Column12884" dataDxfId="3573"/>
    <tableColumn id="12895" xr3:uid="{F4C90B91-6DE0-4263-8079-BB5F6844F979}" name="Column12885" dataDxfId="3572"/>
    <tableColumn id="12896" xr3:uid="{03CFF01C-EDA4-4860-913F-799EB4184564}" name="Column12886" dataDxfId="3571"/>
    <tableColumn id="12897" xr3:uid="{BD916C4C-BB1D-416E-A6CE-F6502F97C92C}" name="Column12887" dataDxfId="3570"/>
    <tableColumn id="12898" xr3:uid="{79CAAC9B-04B8-4EE1-9671-805AED316E5E}" name="Column12888" dataDxfId="3569"/>
    <tableColumn id="12899" xr3:uid="{9760CAD2-8FCF-4205-AE3F-59BEA03C6B68}" name="Column12889" dataDxfId="3568"/>
    <tableColumn id="12900" xr3:uid="{46B1EB69-BB54-4502-A0CC-5771A1C20835}" name="Column12890" dataDxfId="3567"/>
    <tableColumn id="12901" xr3:uid="{496D0A74-85CE-4DEC-AA1E-888D22EB69AA}" name="Column12891" dataDxfId="3566"/>
    <tableColumn id="12902" xr3:uid="{BFB87CA7-085E-44C8-AB19-BF5B910C3FF2}" name="Column12892" dataDxfId="3565"/>
    <tableColumn id="12903" xr3:uid="{46E9DE89-F158-4E0D-BC6E-167564B41D2E}" name="Column12893" dataDxfId="3564"/>
    <tableColumn id="12904" xr3:uid="{4AC8AFD9-441D-492A-A948-194DD62B7F27}" name="Column12894" dataDxfId="3563"/>
    <tableColumn id="12905" xr3:uid="{EDDA47ED-8428-4C50-BBED-EB9D10A51AB0}" name="Column12895" dataDxfId="3562"/>
    <tableColumn id="12906" xr3:uid="{CD94EC12-6940-4CD0-9CDC-8270E2AB6E3A}" name="Column12896" dataDxfId="3561"/>
    <tableColumn id="12907" xr3:uid="{9CEB8219-9B4A-4E36-AB26-8200F4C9DCFE}" name="Column12897" dataDxfId="3560"/>
    <tableColumn id="12908" xr3:uid="{E86F32C6-F3B1-4859-9765-3D9F7EA8F0B9}" name="Column12898" dataDxfId="3559"/>
    <tableColumn id="12909" xr3:uid="{5E9F5CAC-BEAA-4531-B6A7-F2ED8B2E3B1B}" name="Column12899" dataDxfId="3558"/>
    <tableColumn id="12910" xr3:uid="{48B82179-D942-4969-816F-53C4B5F08932}" name="Column12900" dataDxfId="3557"/>
    <tableColumn id="12911" xr3:uid="{2CB65E81-8A87-48D1-85AC-DD5EF8832965}" name="Column12901" dataDxfId="3556"/>
    <tableColumn id="12912" xr3:uid="{9811FCFE-59F5-4E68-A3E7-17919C821880}" name="Column12902" dataDxfId="3555"/>
    <tableColumn id="12913" xr3:uid="{77E2322F-1C8D-44F2-8B7E-B23D0F441EA6}" name="Column12903" dataDxfId="3554"/>
    <tableColumn id="12914" xr3:uid="{411C7970-2C5E-47D2-8A7D-4700E4938361}" name="Column12904" dataDxfId="3553"/>
    <tableColumn id="12915" xr3:uid="{241AA47B-1BCB-4BEA-B789-88554CCA39F4}" name="Column12905" dataDxfId="3552"/>
    <tableColumn id="12916" xr3:uid="{CEA745FE-E9C3-40A1-87BE-4BDABBEFCE33}" name="Column12906" dataDxfId="3551"/>
    <tableColumn id="12917" xr3:uid="{D2A19735-5F71-4D92-A3D0-BCA1A59F5821}" name="Column12907" dataDxfId="3550"/>
    <tableColumn id="12918" xr3:uid="{5ED5BBA1-76F1-4EFE-9BD4-1F4EB64ED681}" name="Column12908" dataDxfId="3549"/>
    <tableColumn id="12919" xr3:uid="{DD1FC1E3-B2BE-4B17-9F2E-F868E399555C}" name="Column12909" dataDxfId="3548"/>
    <tableColumn id="12920" xr3:uid="{67BE28E4-8FDF-48C1-AF32-E23A9A984AE8}" name="Column12910" dataDxfId="3547"/>
    <tableColumn id="12921" xr3:uid="{22FEF277-14CB-4050-8062-6B6171638FA6}" name="Column12911" dataDxfId="3546"/>
    <tableColumn id="12922" xr3:uid="{9865CD3A-F60F-48F3-8484-94CC536A903E}" name="Column12912" dataDxfId="3545"/>
    <tableColumn id="12923" xr3:uid="{5BEFC0F6-0E5D-4430-8588-9CEB2E4739CE}" name="Column12913" dataDxfId="3544"/>
    <tableColumn id="12924" xr3:uid="{4F8AA434-A889-4473-8FAE-CB1AE95F5782}" name="Column12914" dataDxfId="3543"/>
    <tableColumn id="12925" xr3:uid="{7174DAB1-AD63-4AE2-8691-FBD5BB03DD66}" name="Column12915" dataDxfId="3542"/>
    <tableColumn id="12926" xr3:uid="{43C55B40-918B-496C-9CC7-5D363F0E8421}" name="Column12916" dataDxfId="3541"/>
    <tableColumn id="12927" xr3:uid="{0FA5D766-DA43-4879-B002-19B017EAA429}" name="Column12917" dataDxfId="3540"/>
    <tableColumn id="12928" xr3:uid="{0213C789-259F-44C7-9F5F-8F5DDF1DB699}" name="Column12918" dataDxfId="3539"/>
    <tableColumn id="12929" xr3:uid="{6B31392E-5C20-4470-8C68-7CF05E8721F9}" name="Column12919" dataDxfId="3538"/>
    <tableColumn id="12930" xr3:uid="{E5BF9CF4-817A-44BD-AA51-72CE5E73F1FB}" name="Column12920" dataDxfId="3537"/>
    <tableColumn id="12931" xr3:uid="{1217E7C1-B03D-4689-918B-C7562F341F5C}" name="Column12921" dataDxfId="3536"/>
    <tableColumn id="12932" xr3:uid="{38E3E839-E7AF-4286-91EB-0AC111D410F0}" name="Column12922" dataDxfId="3535"/>
    <tableColumn id="12933" xr3:uid="{40EEE4FB-255C-46CE-B0B2-FB971440BE30}" name="Column12923" dataDxfId="3534"/>
    <tableColumn id="12934" xr3:uid="{379781E3-F5DF-4593-A0A4-0D1116E73770}" name="Column12924" dataDxfId="3533"/>
    <tableColumn id="12935" xr3:uid="{25C3C3BC-F033-44D4-B695-F00E9401D796}" name="Column12925" dataDxfId="3532"/>
    <tableColumn id="12936" xr3:uid="{57E9E71A-1792-4858-817C-0B50BEB50B46}" name="Column12926" dataDxfId="3531"/>
    <tableColumn id="12937" xr3:uid="{11E3CB25-C7E1-461C-BBAA-DC17E162A932}" name="Column12927" dataDxfId="3530"/>
    <tableColumn id="12938" xr3:uid="{176421B4-70EB-4419-9CF1-4CFA5A21B530}" name="Column12928" dataDxfId="3529"/>
    <tableColumn id="12939" xr3:uid="{743D4DDC-44BF-4FD6-AEF8-648802EF237D}" name="Column12929" dataDxfId="3528"/>
    <tableColumn id="12940" xr3:uid="{4E679249-20B0-41C7-B78C-7E30A4B7D347}" name="Column12930" dataDxfId="3527"/>
    <tableColumn id="12941" xr3:uid="{F0E00875-8DC5-4F13-8755-68D8316B6033}" name="Column12931" dataDxfId="3526"/>
    <tableColumn id="12942" xr3:uid="{31CA3063-7AE2-4601-881B-B80D2902FF3D}" name="Column12932" dataDxfId="3525"/>
    <tableColumn id="12943" xr3:uid="{B8AAABC7-8A72-444C-9B6B-1FD8DA77C8A7}" name="Column12933" dataDxfId="3524"/>
    <tableColumn id="12944" xr3:uid="{B50217D9-E22E-4582-A869-762FE509E89B}" name="Column12934" dataDxfId="3523"/>
    <tableColumn id="12945" xr3:uid="{9AC507EA-B4FB-43CC-ACCC-8DDC91739A8E}" name="Column12935" dataDxfId="3522"/>
    <tableColumn id="12946" xr3:uid="{571C8A4C-9450-4CCF-9E24-21F892482B5A}" name="Column12936" dataDxfId="3521"/>
    <tableColumn id="12947" xr3:uid="{5E0F2A1A-469F-44C3-83FD-B9D6D1535F20}" name="Column12937" dataDxfId="3520"/>
    <tableColumn id="12948" xr3:uid="{A67C43AD-D825-44F0-A0C8-3563F61CFA11}" name="Column12938" dataDxfId="3519"/>
    <tableColumn id="12949" xr3:uid="{576E903E-3A6C-41D1-AD3B-3B72B4D9CA07}" name="Column12939" dataDxfId="3518"/>
    <tableColumn id="12950" xr3:uid="{543E46BB-0A7B-44A9-84AA-F49525D27D23}" name="Column12940" dataDxfId="3517"/>
    <tableColumn id="12951" xr3:uid="{BDDAF4DD-E7A8-47E2-B29A-125136C3497C}" name="Column12941" dataDxfId="3516"/>
    <tableColumn id="12952" xr3:uid="{FC598102-044E-44BD-B089-4181B4810BF0}" name="Column12942" dataDxfId="3515"/>
    <tableColumn id="12953" xr3:uid="{A42EFDA7-4415-4C89-A454-362D5E0E88B3}" name="Column12943" dataDxfId="3514"/>
    <tableColumn id="12954" xr3:uid="{0A26FE07-B4CB-4ADC-B10F-8B01E3B19902}" name="Column12944" dataDxfId="3513"/>
    <tableColumn id="12955" xr3:uid="{44C7007E-2C5C-4F8C-92E5-FF288E26524A}" name="Column12945" dataDxfId="3512"/>
    <tableColumn id="12956" xr3:uid="{94F9D95D-83F8-468A-95D8-30D69A7D1A86}" name="Column12946" dataDxfId="3511"/>
    <tableColumn id="12957" xr3:uid="{38976C72-E38F-48D4-82D8-1CB4B9199537}" name="Column12947" dataDxfId="3510"/>
    <tableColumn id="12958" xr3:uid="{5F16FA53-06C9-4360-AE8E-CB8F88961E07}" name="Column12948" dataDxfId="3509"/>
    <tableColumn id="12959" xr3:uid="{A964CF98-8A1E-45F8-837C-3B0807233E61}" name="Column12949" dataDxfId="3508"/>
    <tableColumn id="12960" xr3:uid="{35798EA0-96FE-44F5-BA02-7F278CC8A277}" name="Column12950" dataDxfId="3507"/>
    <tableColumn id="12961" xr3:uid="{ACE2242D-CFD9-4A5B-963B-ECC0BFC326D8}" name="Column12951" dataDxfId="3506"/>
    <tableColumn id="12962" xr3:uid="{AF59D799-E835-4D46-9A1E-30A1FB3720A2}" name="Column12952" dataDxfId="3505"/>
    <tableColumn id="12963" xr3:uid="{06E18B6C-3D48-41C7-B569-B31908DEFE58}" name="Column12953" dataDxfId="3504"/>
    <tableColumn id="12964" xr3:uid="{97A364A0-2029-48C5-AD22-1848FE758008}" name="Column12954" dataDxfId="3503"/>
    <tableColumn id="12965" xr3:uid="{45CC1D69-FA99-44A6-B77A-68E99DC6AE76}" name="Column12955" dataDxfId="3502"/>
    <tableColumn id="12966" xr3:uid="{591D0598-F173-402E-B7C5-5FF88F59DFFD}" name="Column12956" dataDxfId="3501"/>
    <tableColumn id="12967" xr3:uid="{C4E3F4EA-39B2-41BA-B5DB-B6B0247CE77F}" name="Column12957" dataDxfId="3500"/>
    <tableColumn id="12968" xr3:uid="{32752962-99C4-4D99-8056-792AB81C34E8}" name="Column12958" dataDxfId="3499"/>
    <tableColumn id="12969" xr3:uid="{D3EFFC79-9190-4DD4-811A-D80382F3C060}" name="Column12959" dataDxfId="3498"/>
    <tableColumn id="12970" xr3:uid="{3C6FD944-894A-400A-910B-DD0BA1E7CB74}" name="Column12960" dataDxfId="3497"/>
    <tableColumn id="12971" xr3:uid="{FAC75ADC-B235-4A9C-AF62-32251BA1B64B}" name="Column12961" dataDxfId="3496"/>
    <tableColumn id="12972" xr3:uid="{12D2D36B-A7F2-4B14-9AAA-1CE8FAEB34F1}" name="Column12962" dataDxfId="3495"/>
    <tableColumn id="12973" xr3:uid="{E5EE0A02-9079-4299-8029-091618BFEE55}" name="Column12963" dataDxfId="3494"/>
    <tableColumn id="12974" xr3:uid="{84048F31-2D78-4938-A06B-EAE0C9DD6D38}" name="Column12964" dataDxfId="3493"/>
    <tableColumn id="12975" xr3:uid="{80F48DD0-4EB1-4D41-95A2-437035D9135F}" name="Column12965" dataDxfId="3492"/>
    <tableColumn id="12976" xr3:uid="{DB5A30A5-7903-430F-8DC2-FC833B3B9046}" name="Column12966" dataDxfId="3491"/>
    <tableColumn id="12977" xr3:uid="{6814ABDB-43D5-48F8-BF21-B76ABFDC8358}" name="Column12967" dataDxfId="3490"/>
    <tableColumn id="12978" xr3:uid="{424CD3E6-D5CD-4053-8042-60B91B291C0C}" name="Column12968" dataDxfId="3489"/>
    <tableColumn id="12979" xr3:uid="{583055F7-9A63-4702-B815-FB11AA416A17}" name="Column12969" dataDxfId="3488"/>
    <tableColumn id="12980" xr3:uid="{BB9B1EDC-587C-4941-A5CC-803FD969EA96}" name="Column12970" dataDxfId="3487"/>
    <tableColumn id="12981" xr3:uid="{9B443E6A-185E-4B01-93E6-F6AF7D75D40E}" name="Column12971" dataDxfId="3486"/>
    <tableColumn id="12982" xr3:uid="{526255ED-559D-4D32-B104-CB7EDAAADB78}" name="Column12972" dataDxfId="3485"/>
    <tableColumn id="12983" xr3:uid="{F753CB87-18C5-474F-B71F-21FDF5EAC073}" name="Column12973" dataDxfId="3484"/>
    <tableColumn id="12984" xr3:uid="{F543FBA9-C7B3-423F-9043-9073180C5E28}" name="Column12974" dataDxfId="3483"/>
    <tableColumn id="12985" xr3:uid="{6EA24368-5294-4D39-887A-97FA98E034DF}" name="Column12975" dataDxfId="3482"/>
    <tableColumn id="12986" xr3:uid="{C893E953-8AC5-479C-9B50-E60F9880A88C}" name="Column12976" dataDxfId="3481"/>
    <tableColumn id="12987" xr3:uid="{AF19306B-295A-4258-845B-23154916FB51}" name="Column12977" dataDxfId="3480"/>
    <tableColumn id="12988" xr3:uid="{0C5AC0C1-7E18-45E8-A388-1D9CEB5F9148}" name="Column12978" dataDxfId="3479"/>
    <tableColumn id="12989" xr3:uid="{3D1F1AC5-45E8-4B56-AEA0-CBC85095B2FB}" name="Column12979" dataDxfId="3478"/>
    <tableColumn id="12990" xr3:uid="{652161AF-6A10-44B3-BE22-AF4C497D32AD}" name="Column12980" dataDxfId="3477"/>
    <tableColumn id="12991" xr3:uid="{99B064DD-176A-42EE-9239-F6CD0755EBB5}" name="Column12981" dataDxfId="3476"/>
    <tableColumn id="12992" xr3:uid="{288A2EAC-8D9C-4B38-BE73-535D367D8D0D}" name="Column12982" dataDxfId="3475"/>
    <tableColumn id="12993" xr3:uid="{FE8CE965-011F-4286-96C5-1343DA7756EC}" name="Column12983" dataDxfId="3474"/>
    <tableColumn id="12994" xr3:uid="{2677B655-CCE3-423F-913E-5CA3F0EA41F2}" name="Column12984" dataDxfId="3473"/>
    <tableColumn id="12995" xr3:uid="{58DBE662-E24B-4290-9D77-6801BA8DFEE6}" name="Column12985" dataDxfId="3472"/>
    <tableColumn id="12996" xr3:uid="{2C6E68DE-4FA0-4548-B480-917B3053BD48}" name="Column12986" dataDxfId="3471"/>
    <tableColumn id="12997" xr3:uid="{A7B2C8E4-8A29-40D4-8A7E-5F3279229C63}" name="Column12987" dataDxfId="3470"/>
    <tableColumn id="12998" xr3:uid="{4339C8A8-36BF-47F7-9E19-21D6F5B28ACD}" name="Column12988" dataDxfId="3469"/>
    <tableColumn id="12999" xr3:uid="{46243A80-6F76-4689-BA0F-6DC4A4887809}" name="Column12989" dataDxfId="3468"/>
    <tableColumn id="13000" xr3:uid="{063F8EC9-54F5-4EC7-A251-332036C0C47D}" name="Column12990" dataDxfId="3467"/>
    <tableColumn id="13001" xr3:uid="{93BF8F9B-92AB-40A6-A616-E98629A0783D}" name="Column12991" dataDxfId="3466"/>
    <tableColumn id="13002" xr3:uid="{1426BF8B-0920-4B1D-89CE-F511365A3ED5}" name="Column12992" dataDxfId="3465"/>
    <tableColumn id="13003" xr3:uid="{DA3B2683-861B-456F-910C-2AF4843AF733}" name="Column12993" dataDxfId="3464"/>
    <tableColumn id="13004" xr3:uid="{7EC81026-4149-4AC4-85AD-01881A729B68}" name="Column12994" dataDxfId="3463"/>
    <tableColumn id="13005" xr3:uid="{91D59C0D-C4D1-4493-9989-583424BAC715}" name="Column12995" dataDxfId="3462"/>
    <tableColumn id="13006" xr3:uid="{56DC1BC4-0EE4-479E-A07C-AB56C0E5F257}" name="Column12996" dataDxfId="3461"/>
    <tableColumn id="13007" xr3:uid="{8E716283-3F10-4554-A780-32C26DC46DC6}" name="Column12997" dataDxfId="3460"/>
    <tableColumn id="13008" xr3:uid="{3A29A813-8CC0-413B-975A-9A02D4C1B50B}" name="Column12998" dataDxfId="3459"/>
    <tableColumn id="13009" xr3:uid="{7461A94F-9AEE-423E-9156-BBFA6A4098DF}" name="Column12999" dataDxfId="3458"/>
    <tableColumn id="13010" xr3:uid="{A8DC7356-B611-422E-A2CD-9AF83D91066F}" name="Column13000" dataDxfId="3457"/>
    <tableColumn id="13011" xr3:uid="{E974C773-8A98-48D8-85B0-53FEBFA1F00A}" name="Column13001" dataDxfId="3456"/>
    <tableColumn id="13012" xr3:uid="{ED8DB5AA-3A94-45DB-8065-9245E7336A2E}" name="Column13002" dataDxfId="3455"/>
    <tableColumn id="13013" xr3:uid="{C84919C4-B388-4670-84DA-505B7E3D48BB}" name="Column13003" dataDxfId="3454"/>
    <tableColumn id="13014" xr3:uid="{B1FBA37D-36CA-44BC-943F-4B3A752FD0E2}" name="Column13004" dataDxfId="3453"/>
    <tableColumn id="13015" xr3:uid="{B94C5A6D-4895-45D0-A75A-DC392C8CE5C0}" name="Column13005" dataDxfId="3452"/>
    <tableColumn id="13016" xr3:uid="{2A4E52C2-4AB6-409D-B5A7-D112E447FA93}" name="Column13006" dataDxfId="3451"/>
    <tableColumn id="13017" xr3:uid="{2BDA1204-E517-4531-BFD8-E1CEAEAB7655}" name="Column13007" dataDxfId="3450"/>
    <tableColumn id="13018" xr3:uid="{F9CEDDCC-C75F-4601-ABC5-9ACBD5F4C898}" name="Column13008" dataDxfId="3449"/>
    <tableColumn id="13019" xr3:uid="{0FCD7589-11BE-4D4E-B7CE-EB8713A0254B}" name="Column13009" dataDxfId="3448"/>
    <tableColumn id="13020" xr3:uid="{F04904A8-5A29-4C04-B14B-37CCCA19289F}" name="Column13010" dataDxfId="3447"/>
    <tableColumn id="13021" xr3:uid="{FB762922-8626-4C0F-9AB0-B724F9130013}" name="Column13011" dataDxfId="3446"/>
    <tableColumn id="13022" xr3:uid="{E0C1D791-B792-4F3A-9027-77C2F764B840}" name="Column13012" dataDxfId="3445"/>
    <tableColumn id="13023" xr3:uid="{998BA6CF-B456-4A03-B76D-E2F8824FED63}" name="Column13013" dataDxfId="3444"/>
    <tableColumn id="13024" xr3:uid="{53EBEFFD-C762-4E18-AB16-0F545DC09F99}" name="Column13014" dataDxfId="3443"/>
    <tableColumn id="13025" xr3:uid="{43961A18-6AF1-4C30-BF1D-CD1AE759CA2F}" name="Column13015" dataDxfId="3442"/>
    <tableColumn id="13026" xr3:uid="{B84D2998-D667-4D4D-84FA-B55E7690E88F}" name="Column13016" dataDxfId="3441"/>
    <tableColumn id="13027" xr3:uid="{2B877B63-9080-40B2-A2F6-A819F12027F9}" name="Column13017" dataDxfId="3440"/>
    <tableColumn id="13028" xr3:uid="{4B2ABE8A-9754-4220-9097-2F66A7F1FB9B}" name="Column13018" dataDxfId="3439"/>
    <tableColumn id="13029" xr3:uid="{488D1F5B-C725-4FBC-B38E-CE9D6E260AD4}" name="Column13019" dataDxfId="3438"/>
    <tableColumn id="13030" xr3:uid="{68AEAEAE-F67F-4641-AFFF-870AE0371177}" name="Column13020" dataDxfId="3437"/>
    <tableColumn id="13031" xr3:uid="{CC420EA2-BD57-4FD0-8C85-9B818202F97F}" name="Column13021" dataDxfId="3436"/>
    <tableColumn id="13032" xr3:uid="{3DCEE0EC-8C01-418C-A838-D2284B2EF153}" name="Column13022" dataDxfId="3435"/>
    <tableColumn id="13033" xr3:uid="{CC853DB4-D26F-4DAD-BFBE-61FB4AE829C7}" name="Column13023" dataDxfId="3434"/>
    <tableColumn id="13034" xr3:uid="{922FE33E-CA57-4B0A-9E83-6AE8C7628F16}" name="Column13024" dataDxfId="3433"/>
    <tableColumn id="13035" xr3:uid="{0119BDE0-A48F-49DD-96A7-AA8E21B3B747}" name="Column13025" dataDxfId="3432"/>
    <tableColumn id="13036" xr3:uid="{849080BF-4897-49B5-8177-CA2EF7F19819}" name="Column13026" dataDxfId="3431"/>
    <tableColumn id="13037" xr3:uid="{454CF87B-F2B9-45A4-9D81-8CE8263EFC48}" name="Column13027" dataDxfId="3430"/>
    <tableColumn id="13038" xr3:uid="{3708634D-4F7B-4779-AD36-9FBD625FFF59}" name="Column13028" dataDxfId="3429"/>
    <tableColumn id="13039" xr3:uid="{04313B03-E3B8-4A3A-9C69-B8FE66C795B3}" name="Column13029" dataDxfId="3428"/>
    <tableColumn id="13040" xr3:uid="{BF086440-D449-42B3-9757-587EEBF26C50}" name="Column13030" dataDxfId="3427"/>
    <tableColumn id="13041" xr3:uid="{1D0452F6-541D-4949-9A08-6BEE865879CA}" name="Column13031" dataDxfId="3426"/>
    <tableColumn id="13042" xr3:uid="{99A5FDEC-4913-4707-B56A-9FE406C67089}" name="Column13032" dataDxfId="3425"/>
    <tableColumn id="13043" xr3:uid="{B5C521AF-EB9E-4AC1-9484-87437646E506}" name="Column13033" dataDxfId="3424"/>
    <tableColumn id="13044" xr3:uid="{BC7A61D4-3875-41E0-A1BB-047E1CF8EEAD}" name="Column13034" dataDxfId="3423"/>
    <tableColumn id="13045" xr3:uid="{CDAFD4BA-1F50-45AE-BB35-76655AD4F018}" name="Column13035" dataDxfId="3422"/>
    <tableColumn id="13046" xr3:uid="{8F84148D-8213-40E5-8F73-79F8F16525B0}" name="Column13036" dataDxfId="3421"/>
    <tableColumn id="13047" xr3:uid="{03188406-A02A-407E-81B2-197F628AD464}" name="Column13037" dataDxfId="3420"/>
    <tableColumn id="13048" xr3:uid="{2019BF80-76BC-4256-90F0-E977A43EF3CB}" name="Column13038" dataDxfId="3419"/>
    <tableColumn id="13049" xr3:uid="{9BCD6790-F5BB-42DC-BA54-28E9F83EA278}" name="Column13039" dataDxfId="3418"/>
    <tableColumn id="13050" xr3:uid="{B4D22795-A1B3-4236-987A-B4152C959E2C}" name="Column13040" dataDxfId="3417"/>
    <tableColumn id="13051" xr3:uid="{E081A7E2-D59A-4E97-B8DD-837D7C95204E}" name="Column13041" dataDxfId="3416"/>
    <tableColumn id="13052" xr3:uid="{A67C99D4-BF26-4319-BDB3-40C25A634E24}" name="Column13042" dataDxfId="3415"/>
    <tableColumn id="13053" xr3:uid="{1F8927A0-E1CF-438E-B9AE-8E1EB265606A}" name="Column13043" dataDxfId="3414"/>
    <tableColumn id="13054" xr3:uid="{D549981B-179C-466E-A8FA-3AE0A6715145}" name="Column13044" dataDxfId="3413"/>
    <tableColumn id="13055" xr3:uid="{44FB0F01-EAE8-44FD-B3D2-3CD4F114BDB7}" name="Column13045" dataDxfId="3412"/>
    <tableColumn id="13056" xr3:uid="{B5A42766-4547-478F-88DA-96D34A731AE7}" name="Column13046" dataDxfId="3411"/>
    <tableColumn id="13057" xr3:uid="{CB2EC7E5-8A02-49D4-9516-3F5E59775117}" name="Column13047" dataDxfId="3410"/>
    <tableColumn id="13058" xr3:uid="{20A64D37-813B-438B-AB5A-DCB67E9219C2}" name="Column13048" dataDxfId="3409"/>
    <tableColumn id="13059" xr3:uid="{C6D24CE9-9364-4CE5-9C1B-E4C18F2ED14C}" name="Column13049" dataDxfId="3408"/>
    <tableColumn id="13060" xr3:uid="{54EE7ADF-459D-477E-8BFC-3CFB3C1947CA}" name="Column13050" dataDxfId="3407"/>
    <tableColumn id="13061" xr3:uid="{02D1FF64-FA3D-4A1F-8EC8-CE495CE5BA4B}" name="Column13051" dataDxfId="3406"/>
    <tableColumn id="13062" xr3:uid="{2FAE837F-3756-4BA9-AE01-A05E7CC6719F}" name="Column13052" dataDxfId="3405"/>
    <tableColumn id="13063" xr3:uid="{99D849FB-F795-4B33-B348-2059D1C43AE1}" name="Column13053" dataDxfId="3404"/>
    <tableColumn id="13064" xr3:uid="{57E64672-E1C1-4B23-B008-8B4036A59DE3}" name="Column13054" dataDxfId="3403"/>
    <tableColumn id="13065" xr3:uid="{C0B3A99E-1F28-4DEE-AEC7-BA364CC7E315}" name="Column13055" dataDxfId="3402"/>
    <tableColumn id="13066" xr3:uid="{DC33C0D2-09F9-4603-8AEC-2228C5865DDE}" name="Column13056" dataDxfId="3401"/>
    <tableColumn id="13067" xr3:uid="{C6696C30-12CF-47AC-982E-796DCD7CB65C}" name="Column13057" dataDxfId="3400"/>
    <tableColumn id="13068" xr3:uid="{D99BD0BA-8BAD-48A5-A38D-27B292770691}" name="Column13058" dataDxfId="3399"/>
    <tableColumn id="13069" xr3:uid="{44A9631A-A1DD-4FFD-87F8-CA9001E9B4D6}" name="Column13059" dataDxfId="3398"/>
    <tableColumn id="13070" xr3:uid="{B70DC2EE-F8DF-4670-A9ED-97F46E23699C}" name="Column13060" dataDxfId="3397"/>
    <tableColumn id="13071" xr3:uid="{AD3E9ED7-28E1-4406-AA31-05C46C9AFA6D}" name="Column13061" dataDxfId="3396"/>
    <tableColumn id="13072" xr3:uid="{B1DDC066-B82D-4932-9524-B63DA89E1FA4}" name="Column13062" dataDxfId="3395"/>
    <tableColumn id="13073" xr3:uid="{2A25338C-13C5-45F6-92D5-4CD7DD473977}" name="Column13063" dataDxfId="3394"/>
    <tableColumn id="13074" xr3:uid="{40A7B416-DB4F-4D44-AE39-611AE63D65FB}" name="Column13064" dataDxfId="3393"/>
    <tableColumn id="13075" xr3:uid="{BE6010FD-2C8B-4EAF-8F63-CFAB16B7E6CC}" name="Column13065" dataDxfId="3392"/>
    <tableColumn id="13076" xr3:uid="{94E96DB4-F967-43E7-A8D5-2F91C6611E4D}" name="Column13066" dataDxfId="3391"/>
    <tableColumn id="13077" xr3:uid="{426CCDDB-ACB4-4779-90C7-071C90374D36}" name="Column13067" dataDxfId="3390"/>
    <tableColumn id="13078" xr3:uid="{C72AA7D7-4382-4980-B487-2B663B3E7A6F}" name="Column13068" dataDxfId="3389"/>
    <tableColumn id="13079" xr3:uid="{FC9EA26A-E317-4230-9CFB-624ECAF838D6}" name="Column13069" dataDxfId="3388"/>
    <tableColumn id="13080" xr3:uid="{4745B9FC-C413-42A9-9F4E-7824143745E3}" name="Column13070" dataDxfId="3387"/>
    <tableColumn id="13081" xr3:uid="{A47BB8CE-C1A1-4EB2-AA97-0A8F16CBDFDD}" name="Column13071" dataDxfId="3386"/>
    <tableColumn id="13082" xr3:uid="{805B1360-805E-4CE4-A4ED-59FD21406D5C}" name="Column13072" dataDxfId="3385"/>
    <tableColumn id="13083" xr3:uid="{81E5EA97-069C-42C2-8649-669E418BD6E1}" name="Column13073" dataDxfId="3384"/>
    <tableColumn id="13084" xr3:uid="{711BEB82-C37B-4D36-A4E1-C57366E20AC0}" name="Column13074" dataDxfId="3383"/>
    <tableColumn id="13085" xr3:uid="{39A2D91B-B655-4B3E-BB09-91885682B8BC}" name="Column13075" dataDxfId="3382"/>
    <tableColumn id="13086" xr3:uid="{6E3284EA-B0F0-4E77-B485-2968D79695BF}" name="Column13076" dataDxfId="3381"/>
    <tableColumn id="13087" xr3:uid="{B7EB99D4-01EA-4648-8B30-06A67E5E0004}" name="Column13077" dataDxfId="3380"/>
    <tableColumn id="13088" xr3:uid="{4F41E67A-05CA-4163-96DC-23244897EF06}" name="Column13078" dataDxfId="3379"/>
    <tableColumn id="13089" xr3:uid="{80FDF050-4F95-4F9E-94E3-4E745A04DF21}" name="Column13079" dataDxfId="3378"/>
    <tableColumn id="13090" xr3:uid="{CC8F44A7-ED58-47EF-8CCF-2BA08F80018F}" name="Column13080" dataDxfId="3377"/>
    <tableColumn id="13091" xr3:uid="{C0E6E369-5247-46A9-BED9-1B43AD82C3E9}" name="Column13081" dataDxfId="3376"/>
    <tableColumn id="13092" xr3:uid="{C587CAEB-E734-4BC9-AA2B-CF0BF13F27F8}" name="Column13082" dataDxfId="3375"/>
    <tableColumn id="13093" xr3:uid="{A3C6B274-3F9D-4B81-AD2A-DF8B93C4CDE0}" name="Column13083" dataDxfId="3374"/>
    <tableColumn id="13094" xr3:uid="{39626273-542E-405E-BA6A-6DC0A21A7D2C}" name="Column13084" dataDxfId="3373"/>
    <tableColumn id="13095" xr3:uid="{66A57086-DE3C-45FA-95D5-6F0EB6B72B61}" name="Column13085" dataDxfId="3372"/>
    <tableColumn id="13096" xr3:uid="{ED2F66D3-39CC-4E85-A2A8-97E698245B66}" name="Column13086" dataDxfId="3371"/>
    <tableColumn id="13097" xr3:uid="{2BC818EE-FFC4-40A7-A53E-667E19051230}" name="Column13087" dataDxfId="3370"/>
    <tableColumn id="13098" xr3:uid="{4C147DC0-27A4-48A1-B687-05E118828CB1}" name="Column13088" dataDxfId="3369"/>
    <tableColumn id="13099" xr3:uid="{5953AF83-2A42-4DF8-AD38-66A5CACF4A92}" name="Column13089" dataDxfId="3368"/>
    <tableColumn id="13100" xr3:uid="{EE87D927-108A-4680-B239-3394073456D8}" name="Column13090" dataDxfId="3367"/>
    <tableColumn id="13101" xr3:uid="{BCB885EF-90B4-432C-B79A-A9242964640D}" name="Column13091" dataDxfId="3366"/>
    <tableColumn id="13102" xr3:uid="{440E3282-6FA9-4A23-96C9-A693A76B1752}" name="Column13092" dataDxfId="3365"/>
    <tableColumn id="13103" xr3:uid="{C19B1682-8100-4E1D-B188-233A3143C564}" name="Column13093" dataDxfId="3364"/>
    <tableColumn id="13104" xr3:uid="{D1EF0968-EA00-416A-91DA-F2D102C09236}" name="Column13094" dataDxfId="3363"/>
    <tableColumn id="13105" xr3:uid="{C202A2A2-9B6B-487E-B935-282288464F7C}" name="Column13095" dataDxfId="3362"/>
    <tableColumn id="13106" xr3:uid="{509DF5DC-6664-46A9-8CCA-B4F279D15696}" name="Column13096" dataDxfId="3361"/>
    <tableColumn id="13107" xr3:uid="{FFC97B1D-01D3-494C-A6C3-EE13251DADC3}" name="Column13097" dataDxfId="3360"/>
    <tableColumn id="13108" xr3:uid="{3BDA935B-77BF-4D8C-9D88-2C40435091B3}" name="Column13098" dataDxfId="3359"/>
    <tableColumn id="13109" xr3:uid="{E795EF14-1C28-41EF-B73F-22E10695E585}" name="Column13099" dataDxfId="3358"/>
    <tableColumn id="13110" xr3:uid="{5E766C05-20AE-4574-B7C9-5248C5DD82CC}" name="Column13100" dataDxfId="3357"/>
    <tableColumn id="13111" xr3:uid="{0074B22F-76FE-4A7E-89B3-CE6342FC15E0}" name="Column13101" dataDxfId="3356"/>
    <tableColumn id="13112" xr3:uid="{A5344D3A-4A3A-4C0B-8344-6DD4EDD8A8A9}" name="Column13102" dataDxfId="3355"/>
    <tableColumn id="13113" xr3:uid="{4D5A35D8-16E2-44E8-91CA-0D9177CE0C08}" name="Column13103" dataDxfId="3354"/>
    <tableColumn id="13114" xr3:uid="{63DA4D57-87F6-4BCA-9BAB-F914E438DEE9}" name="Column13104" dataDxfId="3353"/>
    <tableColumn id="13115" xr3:uid="{4FF0E471-038C-4D00-8D94-65731483D15A}" name="Column13105" dataDxfId="3352"/>
    <tableColumn id="13116" xr3:uid="{039BB85F-7F10-465F-8418-3F03F5598D4A}" name="Column13106" dataDxfId="3351"/>
    <tableColumn id="13117" xr3:uid="{CF362182-E140-4989-A02E-CDFE4ACDEC8B}" name="Column13107" dataDxfId="3350"/>
    <tableColumn id="13118" xr3:uid="{55932E7A-9682-4D17-A1E7-D729B8549CAB}" name="Column13108" dataDxfId="3349"/>
    <tableColumn id="13119" xr3:uid="{C7A0F3CA-1AB3-4E0E-A315-497D7E7D77AA}" name="Column13109" dataDxfId="3348"/>
    <tableColumn id="13120" xr3:uid="{0BC8CA55-24B9-4C55-BEDE-AC2806FD8AAE}" name="Column13110" dataDxfId="3347"/>
    <tableColumn id="13121" xr3:uid="{3F3B9FBA-98FF-4184-ADAA-52A1CD982BFD}" name="Column13111" dataDxfId="3346"/>
    <tableColumn id="13122" xr3:uid="{E08ED959-ED7A-4B98-BF64-0BD02A32D53D}" name="Column13112" dataDxfId="3345"/>
    <tableColumn id="13123" xr3:uid="{CAE7C484-E8D5-4840-A520-7B8413CD544C}" name="Column13113" dataDxfId="3344"/>
    <tableColumn id="13124" xr3:uid="{3FF646C7-0B3E-4786-AEB3-58A5DD9655AC}" name="Column13114" dataDxfId="3343"/>
    <tableColumn id="13125" xr3:uid="{74FE1888-2348-4883-B10B-DBA6116443E0}" name="Column13115" dataDxfId="3342"/>
    <tableColumn id="13126" xr3:uid="{146DBC4C-C174-4E4C-9D47-856CAB7C1C82}" name="Column13116" dataDxfId="3341"/>
    <tableColumn id="13127" xr3:uid="{802CDB1F-65D4-4AE5-87D7-5E8192CCD457}" name="Column13117" dataDxfId="3340"/>
    <tableColumn id="13128" xr3:uid="{B5D68019-8296-4D08-8D9F-7624A5E86041}" name="Column13118" dataDxfId="3339"/>
    <tableColumn id="13129" xr3:uid="{EF185BE8-FD01-482C-93F2-6997F1B7AF90}" name="Column13119" dataDxfId="3338"/>
    <tableColumn id="13130" xr3:uid="{44103B30-A14A-461F-9F6B-8B64D811457B}" name="Column13120" dataDxfId="3337"/>
    <tableColumn id="13131" xr3:uid="{3A861FC6-03E5-4F6D-AA3C-DACB58731D9A}" name="Column13121" dataDxfId="3336"/>
    <tableColumn id="13132" xr3:uid="{5892B70B-FDD6-4431-AF75-467CCF1F3F15}" name="Column13122" dataDxfId="3335"/>
    <tableColumn id="13133" xr3:uid="{FFE4FCB6-A807-4DA4-A06A-921F34C45B8F}" name="Column13123" dataDxfId="3334"/>
    <tableColumn id="13134" xr3:uid="{103F44D3-D554-44E7-BDB7-3D1E79729EAB}" name="Column13124" dataDxfId="3333"/>
    <tableColumn id="13135" xr3:uid="{01032502-FFDA-435A-AE4C-EF85873A457B}" name="Column13125" dataDxfId="3332"/>
    <tableColumn id="13136" xr3:uid="{359022A2-F1BA-4B84-976C-2A3B727F7A8D}" name="Column13126" dataDxfId="3331"/>
    <tableColumn id="13137" xr3:uid="{04E305C7-0476-40B9-816D-A053441C8295}" name="Column13127" dataDxfId="3330"/>
    <tableColumn id="13138" xr3:uid="{9EEF5FFF-C6F9-454C-A1C3-95992DEFA849}" name="Column13128" dataDxfId="3329"/>
    <tableColumn id="13139" xr3:uid="{D5877B36-D35B-43B5-BCF6-32E945BCE546}" name="Column13129" dataDxfId="3328"/>
    <tableColumn id="13140" xr3:uid="{0CC9332C-1A59-40DB-A728-05AF12E1138D}" name="Column13130" dataDxfId="3327"/>
    <tableColumn id="13141" xr3:uid="{C26B3D68-DB10-458F-B6DA-EC20E24F1F18}" name="Column13131" dataDxfId="3326"/>
    <tableColumn id="13142" xr3:uid="{1E31A319-7CB3-4F9A-B55A-79547DA6FA13}" name="Column13132" dataDxfId="3325"/>
    <tableColumn id="13143" xr3:uid="{1ECAA84D-53C7-4F17-B054-96E5A28006E5}" name="Column13133" dataDxfId="3324"/>
    <tableColumn id="13144" xr3:uid="{D393308F-6391-41E0-9AF3-BA37A8D7E1F3}" name="Column13134" dataDxfId="3323"/>
    <tableColumn id="13145" xr3:uid="{2783F2F5-96D9-4B18-9004-55183F998AF7}" name="Column13135" dataDxfId="3322"/>
    <tableColumn id="13146" xr3:uid="{823BBA16-1CB1-42C7-A0C1-B9E0BFFE131E}" name="Column13136" dataDxfId="3321"/>
    <tableColumn id="13147" xr3:uid="{6341BB35-38B8-4DD3-85B3-508CE57ACC61}" name="Column13137" dataDxfId="3320"/>
    <tableColumn id="13148" xr3:uid="{7CF46524-8D7D-4662-9B6F-BABD4300E021}" name="Column13138" dataDxfId="3319"/>
    <tableColumn id="13149" xr3:uid="{284E5E5D-68E5-45E3-BB67-1A0ED0D8554B}" name="Column13139" dataDxfId="3318"/>
    <tableColumn id="13150" xr3:uid="{ABF54426-4C57-4EED-806C-8F9EFC655802}" name="Column13140" dataDxfId="3317"/>
    <tableColumn id="13151" xr3:uid="{4C372C11-8719-436C-B73E-B770ACB32939}" name="Column13141" dataDxfId="3316"/>
    <tableColumn id="13152" xr3:uid="{6ED1EFE1-2455-4E9F-86E8-23F80B63E0C6}" name="Column13142" dataDxfId="3315"/>
    <tableColumn id="13153" xr3:uid="{08C5F663-F50E-40FC-BCAF-2C4A66D1F7FF}" name="Column13143" dataDxfId="3314"/>
    <tableColumn id="13154" xr3:uid="{C4A8C236-383A-484F-A841-74AC5721878A}" name="Column13144" dataDxfId="3313"/>
    <tableColumn id="13155" xr3:uid="{DD9BB0D2-8776-41C2-8AF6-121C3F4E9D00}" name="Column13145" dataDxfId="3312"/>
    <tableColumn id="13156" xr3:uid="{F1EAEE4A-F420-49C4-88EC-4E2C8D0635B4}" name="Column13146" dataDxfId="3311"/>
    <tableColumn id="13157" xr3:uid="{68BC2975-F7D5-4918-B4BB-2D64DC0ECCD4}" name="Column13147" dataDxfId="3310"/>
    <tableColumn id="13158" xr3:uid="{199EA451-5549-4890-9F28-E51DD9610C28}" name="Column13148" dataDxfId="3309"/>
    <tableColumn id="13159" xr3:uid="{0BB4BC20-DFCC-4811-A58B-B277A1EEED13}" name="Column13149" dataDxfId="3308"/>
    <tableColumn id="13160" xr3:uid="{624E225E-786F-46D2-A51E-3B3C46F2F34A}" name="Column13150" dataDxfId="3307"/>
    <tableColumn id="13161" xr3:uid="{AF4C87C5-C629-4A1F-B98A-55D3FC5F0E11}" name="Column13151" dataDxfId="3306"/>
    <tableColumn id="13162" xr3:uid="{DE766D42-1E26-4388-A1CF-F0E5A3A15DF4}" name="Column13152" dataDxfId="3305"/>
    <tableColumn id="13163" xr3:uid="{E6DFE9A2-0C8D-422C-AC77-0030E87C8986}" name="Column13153" dataDxfId="3304"/>
    <tableColumn id="13164" xr3:uid="{78E303DD-EB10-4DFB-AC85-604C888DC521}" name="Column13154" dataDxfId="3303"/>
    <tableColumn id="13165" xr3:uid="{897084FF-5161-4023-B672-6D0981D220C9}" name="Column13155" dataDxfId="3302"/>
    <tableColumn id="13166" xr3:uid="{012F5A0E-B863-4356-B1EC-16E35465B8F5}" name="Column13156" dataDxfId="3301"/>
    <tableColumn id="13167" xr3:uid="{639FD434-E840-49C5-8698-CC798A581324}" name="Column13157" dataDxfId="3300"/>
    <tableColumn id="13168" xr3:uid="{0E96C6B2-FAD9-4E6B-B164-6C675A7629FA}" name="Column13158" dataDxfId="3299"/>
    <tableColumn id="13169" xr3:uid="{2F2E6591-03B1-4EE7-878A-A321A7822C2C}" name="Column13159" dataDxfId="3298"/>
    <tableColumn id="13170" xr3:uid="{57C5CA15-161B-419A-83DF-038932049230}" name="Column13160" dataDxfId="3297"/>
    <tableColumn id="13171" xr3:uid="{A4FE4757-DE24-4B3B-8D0C-DC2E101CB5C5}" name="Column13161" dataDxfId="3296"/>
    <tableColumn id="13172" xr3:uid="{EEEC21EF-E820-44FE-A164-6E54FD274C09}" name="Column13162" dataDxfId="3295"/>
    <tableColumn id="13173" xr3:uid="{E3CAC396-8581-413B-B68E-6AEF1ACD2071}" name="Column13163" dataDxfId="3294"/>
    <tableColumn id="13174" xr3:uid="{25499FAA-B606-439F-86B5-BDBD6A65DE31}" name="Column13164" dataDxfId="3293"/>
    <tableColumn id="13175" xr3:uid="{722C0D74-5508-4126-B9DE-D66754F243AE}" name="Column13165" dataDxfId="3292"/>
    <tableColumn id="13176" xr3:uid="{478B5B9F-B47D-4E87-B60D-97BAEDC3B345}" name="Column13166" dataDxfId="3291"/>
    <tableColumn id="13177" xr3:uid="{2CD1C45F-38AB-4CD0-AE11-0E543EC355DE}" name="Column13167" dataDxfId="3290"/>
    <tableColumn id="13178" xr3:uid="{C7BB3EAF-925F-4870-86BC-B517073EFFD5}" name="Column13168" dataDxfId="3289"/>
    <tableColumn id="13179" xr3:uid="{A5DC1B15-0637-4773-959A-FE1CEDB76E28}" name="Column13169" dataDxfId="3288"/>
    <tableColumn id="13180" xr3:uid="{D05BDAB6-0FBF-4642-8C6F-502EAF7953DF}" name="Column13170" dataDxfId="3287"/>
    <tableColumn id="13181" xr3:uid="{A2693357-C937-4FE2-90EE-54020EDB5399}" name="Column13171" dataDxfId="3286"/>
    <tableColumn id="13182" xr3:uid="{ED263A9B-6638-4129-BBE6-2C598717812A}" name="Column13172" dataDxfId="3285"/>
    <tableColumn id="13183" xr3:uid="{9E66A908-E0EC-4299-ADBA-A479123BDD9D}" name="Column13173" dataDxfId="3284"/>
    <tableColumn id="13184" xr3:uid="{CA201199-542B-4FB0-B2C2-E1301EC50540}" name="Column13174" dataDxfId="3283"/>
    <tableColumn id="13185" xr3:uid="{FB6C59BC-B1EF-4591-9B4C-7932D5715E03}" name="Column13175" dataDxfId="3282"/>
    <tableColumn id="13186" xr3:uid="{C0ECAC68-D5CD-4728-8B8C-6946BA9D1ADD}" name="Column13176" dataDxfId="3281"/>
    <tableColumn id="13187" xr3:uid="{ADE0B7C5-865F-4923-B5C0-6945513EAE9D}" name="Column13177" dataDxfId="3280"/>
    <tableColumn id="13188" xr3:uid="{41E6C25D-571D-4C2B-83D0-613527FE1B17}" name="Column13178" dataDxfId="3279"/>
    <tableColumn id="13189" xr3:uid="{C98BE656-6AA6-4185-9532-7691AE2102AA}" name="Column13179" dataDxfId="3278"/>
    <tableColumn id="13190" xr3:uid="{62FA7D2B-8DA9-47BC-8037-E36D41AA3F21}" name="Column13180" dataDxfId="3277"/>
    <tableColumn id="13191" xr3:uid="{EA1F573A-DA0F-45E0-852A-216B66E9619B}" name="Column13181" dataDxfId="3276"/>
    <tableColumn id="13192" xr3:uid="{1B5F3488-0508-47AA-BB3C-4E67261D4F16}" name="Column13182" dataDxfId="3275"/>
    <tableColumn id="13193" xr3:uid="{DBB827B4-BC53-404A-93A1-02710E50A9D9}" name="Column13183" dataDxfId="3274"/>
    <tableColumn id="13194" xr3:uid="{06B99A1B-CCEB-4AC8-AB04-95D6437834C7}" name="Column13184" dataDxfId="3273"/>
    <tableColumn id="13195" xr3:uid="{71DBDBFD-FA74-43FD-A6DF-FBBCE92BCEEB}" name="Column13185" dataDxfId="3272"/>
    <tableColumn id="13196" xr3:uid="{1657B922-8F16-4382-9061-AC0D4F8B415D}" name="Column13186" dataDxfId="3271"/>
    <tableColumn id="13197" xr3:uid="{B7E8D96C-F1BC-419A-8EFE-3FDA57A1082A}" name="Column13187" dataDxfId="3270"/>
    <tableColumn id="13198" xr3:uid="{6AA1A0C7-748E-49BE-871C-02953AF8AA44}" name="Column13188" dataDxfId="3269"/>
    <tableColumn id="13199" xr3:uid="{D0F7EEAF-2715-446D-92C7-370C3BDFB2BE}" name="Column13189" dataDxfId="3268"/>
    <tableColumn id="13200" xr3:uid="{D15454E6-00C8-48AA-89B3-F071A9B871B7}" name="Column13190" dataDxfId="3267"/>
    <tableColumn id="13201" xr3:uid="{6CD58789-D33D-4E80-958C-C434A58A8EFB}" name="Column13191" dataDxfId="3266"/>
    <tableColumn id="13202" xr3:uid="{643A7D54-C9C4-42A3-B8D4-A79456DB0FA3}" name="Column13192" dataDxfId="3265"/>
    <tableColumn id="13203" xr3:uid="{5F3371F8-8E34-4566-B668-1C5EAB091A02}" name="Column13193" dataDxfId="3264"/>
    <tableColumn id="13204" xr3:uid="{A811362B-89A7-4392-B599-DB3FB138EC17}" name="Column13194" dataDxfId="3263"/>
    <tableColumn id="13205" xr3:uid="{AADCD673-126C-42C6-8535-A85EA7842B2A}" name="Column13195" dataDxfId="3262"/>
    <tableColumn id="13206" xr3:uid="{F47F1CE9-9AAD-4A44-8A48-60B446CA4C22}" name="Column13196" dataDxfId="3261"/>
    <tableColumn id="13207" xr3:uid="{AC026B4A-897D-4AF0-8528-48771595E554}" name="Column13197" dataDxfId="3260"/>
    <tableColumn id="13208" xr3:uid="{ECD45AA4-53E3-4960-A049-438DAE1773ED}" name="Column13198" dataDxfId="3259"/>
    <tableColumn id="13209" xr3:uid="{AEB30FFA-14F7-43D8-BBDA-1DF4A15F0B63}" name="Column13199" dataDxfId="3258"/>
    <tableColumn id="13210" xr3:uid="{5EE3C675-45FB-4DD8-BFF5-C3C3C4E6CA93}" name="Column13200" dataDxfId="3257"/>
    <tableColumn id="13211" xr3:uid="{D18CB7BA-6C5C-4173-832B-8A415229EE12}" name="Column13201" dataDxfId="3256"/>
    <tableColumn id="13212" xr3:uid="{9A063B86-4D7F-4692-86F9-5B1818A7BDB6}" name="Column13202" dataDxfId="3255"/>
    <tableColumn id="13213" xr3:uid="{692A307E-86D5-45EA-8784-9F5D71B8E75C}" name="Column13203" dataDxfId="3254"/>
    <tableColumn id="13214" xr3:uid="{46028607-A492-47D9-B224-7C89F0F3A8E5}" name="Column13204" dataDxfId="3253"/>
    <tableColumn id="13215" xr3:uid="{8850D0CA-9D26-4640-8D1D-CAD0B036DC7E}" name="Column13205" dataDxfId="3252"/>
    <tableColumn id="13216" xr3:uid="{BB28D2D2-A3F6-4FAC-80CC-093EA74BB6C8}" name="Column13206" dataDxfId="3251"/>
    <tableColumn id="13217" xr3:uid="{3EE0E2ED-F5B3-4357-A405-605BB0983341}" name="Column13207" dataDxfId="3250"/>
    <tableColumn id="13218" xr3:uid="{E89C5B27-357E-4F68-816C-96A8BA16A88E}" name="Column13208" dataDxfId="3249"/>
    <tableColumn id="13219" xr3:uid="{C8FD0304-8778-483F-8466-D61DE710BB98}" name="Column13209" dataDxfId="3248"/>
    <tableColumn id="13220" xr3:uid="{8E515DB4-B8D0-47D6-ACEC-EEDDB5A27F14}" name="Column13210" dataDxfId="3247"/>
    <tableColumn id="13221" xr3:uid="{5582D2BB-B409-494E-AFA2-003873520AE7}" name="Column13211" dataDxfId="3246"/>
    <tableColumn id="13222" xr3:uid="{0856E88B-C5AF-4008-B6E7-341BB8A65A24}" name="Column13212" dataDxfId="3245"/>
    <tableColumn id="13223" xr3:uid="{AE8A0663-C091-4CCE-A59A-82BC2F68F4B5}" name="Column13213" dataDxfId="3244"/>
    <tableColumn id="13224" xr3:uid="{2A3FC7F5-C815-4EC9-89E6-E3EFF8D57F31}" name="Column13214" dataDxfId="3243"/>
    <tableColumn id="13225" xr3:uid="{CA52F0A2-915F-4B69-9110-D4CF37061FBB}" name="Column13215" dataDxfId="3242"/>
    <tableColumn id="13226" xr3:uid="{9CC835CA-F342-40DE-818C-D1EB2BFC304F}" name="Column13216" dataDxfId="3241"/>
    <tableColumn id="13227" xr3:uid="{7528A1B8-BAFD-4586-8465-813F29522F65}" name="Column13217" dataDxfId="3240"/>
    <tableColumn id="13228" xr3:uid="{C7CE2951-843A-473E-A227-9ED927EDF045}" name="Column13218" dataDxfId="3239"/>
    <tableColumn id="13229" xr3:uid="{334790E0-15A2-4676-90BB-E7E377AE388A}" name="Column13219" dataDxfId="3238"/>
    <tableColumn id="13230" xr3:uid="{40BE77B2-856A-4138-9F9F-2C98AE80D073}" name="Column13220" dataDxfId="3237"/>
    <tableColumn id="13231" xr3:uid="{9EEA73FF-1017-4DC0-BFB8-E60A8CA3717D}" name="Column13221" dataDxfId="3236"/>
    <tableColumn id="13232" xr3:uid="{20E6A04A-9B6E-48AB-9916-A3E216E54794}" name="Column13222" dataDxfId="3235"/>
    <tableColumn id="13233" xr3:uid="{12A08944-6F75-4396-86B8-3829B4CF4833}" name="Column13223" dataDxfId="3234"/>
    <tableColumn id="13234" xr3:uid="{6112CADF-94EE-4938-8EED-F8688761F887}" name="Column13224" dataDxfId="3233"/>
    <tableColumn id="13235" xr3:uid="{3721843B-F969-4A6E-A65A-F525564AE65C}" name="Column13225" dataDxfId="3232"/>
    <tableColumn id="13236" xr3:uid="{287D9C65-BBC5-44FB-A462-7149D882CBA5}" name="Column13226" dataDxfId="3231"/>
    <tableColumn id="13237" xr3:uid="{B9327496-7FC7-446F-9955-7FBB3B59E4FF}" name="Column13227" dataDxfId="3230"/>
    <tableColumn id="13238" xr3:uid="{A088A36B-BA15-4C09-B07E-30F5D61F17BF}" name="Column13228" dataDxfId="3229"/>
    <tableColumn id="13239" xr3:uid="{C0D172B6-AE6C-4A73-901E-18DEC17CB711}" name="Column13229" dataDxfId="3228"/>
    <tableColumn id="13240" xr3:uid="{DEBD980D-15E1-49FA-AF18-59F593D4C095}" name="Column13230" dataDxfId="3227"/>
    <tableColumn id="13241" xr3:uid="{2F55322E-AD0D-4127-8145-E2C6983E5608}" name="Column13231" dataDxfId="3226"/>
    <tableColumn id="13242" xr3:uid="{6D70F1A1-E88D-449D-B299-49A8BC3B9831}" name="Column13232" dataDxfId="3225"/>
    <tableColumn id="13243" xr3:uid="{86D5BF1C-6882-47F1-8AD5-B621FED08D77}" name="Column13233" dataDxfId="3224"/>
    <tableColumn id="13244" xr3:uid="{47B61270-2858-4F3E-9DC2-DFF3CBCAB14C}" name="Column13234" dataDxfId="3223"/>
    <tableColumn id="13245" xr3:uid="{9F06DCF6-F865-4CB4-9383-FDF14F8F871B}" name="Column13235" dataDxfId="3222"/>
    <tableColumn id="13246" xr3:uid="{A3045E77-B2C5-4627-ADA6-217C85C311AB}" name="Column13236" dataDxfId="3221"/>
    <tableColumn id="13247" xr3:uid="{691B1BD5-F873-474C-8CAB-A5B39601D32D}" name="Column13237" dataDxfId="3220"/>
    <tableColumn id="13248" xr3:uid="{6141A76E-8F35-46EF-A2A1-720682C77E05}" name="Column13238" dataDxfId="3219"/>
    <tableColumn id="13249" xr3:uid="{33E07D1F-77EE-4B7C-8264-580C64B79DA3}" name="Column13239" dataDxfId="3218"/>
    <tableColumn id="13250" xr3:uid="{7DAF0D2C-3CCF-43C4-8457-F9E3D85A7794}" name="Column13240" dataDxfId="3217"/>
    <tableColumn id="13251" xr3:uid="{1C4E31EE-BDD0-4FD7-91D1-3EB390AAFDD1}" name="Column13241" dataDxfId="3216"/>
    <tableColumn id="13252" xr3:uid="{9D087329-CFE2-4E34-A9F4-9206B487F8EC}" name="Column13242" dataDxfId="3215"/>
    <tableColumn id="13253" xr3:uid="{C1F63EF2-F039-4413-B023-8E6FEB533399}" name="Column13243" dataDxfId="3214"/>
    <tableColumn id="13254" xr3:uid="{8679EEFA-C3AA-447B-AAC5-215192466FF4}" name="Column13244" dataDxfId="3213"/>
    <tableColumn id="13255" xr3:uid="{2C016477-AB4C-45B2-95E7-BECFF828B300}" name="Column13245" dataDxfId="3212"/>
    <tableColumn id="13256" xr3:uid="{C9E98714-0C0B-497B-8E7D-90417E7CDB14}" name="Column13246" dataDxfId="3211"/>
    <tableColumn id="13257" xr3:uid="{9832F502-DDA0-4C79-BBE7-057A9FDDF61F}" name="Column13247" dataDxfId="3210"/>
    <tableColumn id="13258" xr3:uid="{B564B88E-58E9-483C-8FBC-53172344E672}" name="Column13248" dataDxfId="3209"/>
    <tableColumn id="13259" xr3:uid="{5D30A112-E7CE-43E1-B671-2C2B16B60177}" name="Column13249" dataDxfId="3208"/>
    <tableColumn id="13260" xr3:uid="{8B8B5271-D827-4BF2-9563-DAE152D90882}" name="Column13250" dataDxfId="3207"/>
    <tableColumn id="13261" xr3:uid="{9AC1E062-D364-4CFB-98CB-081C12DA6FDF}" name="Column13251" dataDxfId="3206"/>
    <tableColumn id="13262" xr3:uid="{9EDA3061-C601-41B4-A09F-8EB29C4400F8}" name="Column13252" dataDxfId="3205"/>
    <tableColumn id="13263" xr3:uid="{ECC7178E-4D90-46B5-B9FA-212087E20305}" name="Column13253" dataDxfId="3204"/>
    <tableColumn id="13264" xr3:uid="{60067281-FB60-4B6F-9191-90D226E3AAED}" name="Column13254" dataDxfId="3203"/>
    <tableColumn id="13265" xr3:uid="{84C2185E-5F7E-4AB2-AB61-80DE8438BEDF}" name="Column13255" dataDxfId="3202"/>
    <tableColumn id="13266" xr3:uid="{114EC48B-143B-47F9-B205-9933FAC4CF79}" name="Column13256" dataDxfId="3201"/>
    <tableColumn id="13267" xr3:uid="{093F8973-51E9-4431-BD9C-A0D339FD6ED3}" name="Column13257" dataDxfId="3200"/>
    <tableColumn id="13268" xr3:uid="{A0EC4049-30C0-430C-A0B4-787CAE265C8E}" name="Column13258" dataDxfId="3199"/>
    <tableColumn id="13269" xr3:uid="{BAEF2A4B-7D25-46C4-8F90-C846359BAFCA}" name="Column13259" dataDxfId="3198"/>
    <tableColumn id="13270" xr3:uid="{521AE2B5-B93B-4738-81BF-CD447CCDA785}" name="Column13260" dataDxfId="3197"/>
    <tableColumn id="13271" xr3:uid="{00A8224B-A2E4-430D-A20D-D7BBE5459974}" name="Column13261" dataDxfId="3196"/>
    <tableColumn id="13272" xr3:uid="{1C2752F0-1855-4FA6-8E91-3824BD269835}" name="Column13262" dataDxfId="3195"/>
    <tableColumn id="13273" xr3:uid="{36E1BC42-4799-4CEE-8761-FA455DF7B261}" name="Column13263" dataDxfId="3194"/>
    <tableColumn id="13274" xr3:uid="{3623DED5-A312-4E31-9B14-3C1636326605}" name="Column13264" dataDxfId="3193"/>
    <tableColumn id="13275" xr3:uid="{2F259A16-AA0A-4575-9899-CE32EFB27363}" name="Column13265" dataDxfId="3192"/>
    <tableColumn id="13276" xr3:uid="{1E711813-DEA6-40D6-A3AF-E1F546D23DA3}" name="Column13266" dataDxfId="3191"/>
    <tableColumn id="13277" xr3:uid="{A73F123F-4E1E-4A38-9EB3-613D9AB2C5F9}" name="Column13267" dataDxfId="3190"/>
    <tableColumn id="13278" xr3:uid="{B4913108-65E0-4FC1-A330-8641DF0DE6DD}" name="Column13268" dataDxfId="3189"/>
    <tableColumn id="13279" xr3:uid="{A89617F2-20CE-46BD-994B-70D45E88F5C9}" name="Column13269" dataDxfId="3188"/>
    <tableColumn id="13280" xr3:uid="{4B4719AB-2B44-419B-9EA1-04CD16ABADB4}" name="Column13270" dataDxfId="3187"/>
    <tableColumn id="13281" xr3:uid="{11663A0D-C917-45A9-9A43-5085935EF8F4}" name="Column13271" dataDxfId="3186"/>
    <tableColumn id="13282" xr3:uid="{6DC74807-6A50-49F7-8F55-12E7DFF7434C}" name="Column13272" dataDxfId="3185"/>
    <tableColumn id="13283" xr3:uid="{FFE4F31A-55A8-4492-BE56-74E7788B79DD}" name="Column13273" dataDxfId="3184"/>
    <tableColumn id="13284" xr3:uid="{83314014-B40E-489D-947B-2EA0AFBFE1B8}" name="Column13274" dataDxfId="3183"/>
    <tableColumn id="13285" xr3:uid="{308F9E6D-7AD0-4F87-B2C7-D8BF7492B5C4}" name="Column13275" dataDxfId="3182"/>
    <tableColumn id="13286" xr3:uid="{0517F1B8-8033-4EC6-A051-81216753154B}" name="Column13276" dataDxfId="3181"/>
    <tableColumn id="13287" xr3:uid="{A160C81B-9724-4D33-B37B-E585AD29D7BD}" name="Column13277" dataDxfId="3180"/>
    <tableColumn id="13288" xr3:uid="{9A40FBF3-879E-4CBB-BC83-4F362735FF1B}" name="Column13278" dataDxfId="3179"/>
    <tableColumn id="13289" xr3:uid="{A103E5C3-21F0-4AC8-B9CB-D3B6F8508811}" name="Column13279" dataDxfId="3178"/>
    <tableColumn id="13290" xr3:uid="{AB97EA46-AC6E-452A-B3BC-94803592687D}" name="Column13280" dataDxfId="3177"/>
    <tableColumn id="13291" xr3:uid="{D831C035-B4F4-42B1-B009-956655676059}" name="Column13281" dataDxfId="3176"/>
    <tableColumn id="13292" xr3:uid="{93D493CD-5EC3-4EBA-8910-91C26BD8F061}" name="Column13282" dataDxfId="3175"/>
    <tableColumn id="13293" xr3:uid="{0332EC62-96B8-4F8B-95E2-71C395125DDC}" name="Column13283" dataDxfId="3174"/>
    <tableColumn id="13294" xr3:uid="{0E030AA7-006E-42AF-AE80-3E7033433906}" name="Column13284" dataDxfId="3173"/>
    <tableColumn id="13295" xr3:uid="{572B714D-FD59-4BB8-A622-801E1012107B}" name="Column13285" dataDxfId="3172"/>
    <tableColumn id="13296" xr3:uid="{367415BA-6EBC-463C-B02C-CD18CB8538C0}" name="Column13286" dataDxfId="3171"/>
    <tableColumn id="13297" xr3:uid="{BA798EF8-0DDD-40FF-9A98-9B7EFFBC396C}" name="Column13287" dataDxfId="3170"/>
    <tableColumn id="13298" xr3:uid="{64CCF0D5-6119-48B6-9121-B63AAD7C22DB}" name="Column13288" dataDxfId="3169"/>
    <tableColumn id="13299" xr3:uid="{2BD3153B-EC0D-49E0-B348-5CA5B6AD37DF}" name="Column13289" dataDxfId="3168"/>
    <tableColumn id="13300" xr3:uid="{A6B194FF-2F8C-4FF7-AA49-43E04F744B31}" name="Column13290" dataDxfId="3167"/>
    <tableColumn id="13301" xr3:uid="{55D0B7B6-B958-4B66-A93B-7453F27E556D}" name="Column13291" dataDxfId="3166"/>
    <tableColumn id="13302" xr3:uid="{ADA9AE8D-7893-49DD-87C2-0AAF37D1F546}" name="Column13292" dataDxfId="3165"/>
    <tableColumn id="13303" xr3:uid="{E956AB0C-E3D0-4243-9BF5-70349365FED5}" name="Column13293" dataDxfId="3164"/>
    <tableColumn id="13304" xr3:uid="{47E65A76-99D1-4052-8337-963D82F32170}" name="Column13294" dataDxfId="3163"/>
    <tableColumn id="13305" xr3:uid="{26101355-D029-421D-BF9C-F6338239AF46}" name="Column13295" dataDxfId="3162"/>
    <tableColumn id="13306" xr3:uid="{1947E697-A913-4C78-B0F2-A557046BEC15}" name="Column13296" dataDxfId="3161"/>
    <tableColumn id="13307" xr3:uid="{FCFAE1A1-E351-47BE-94A8-77500AA478BC}" name="Column13297" dataDxfId="3160"/>
    <tableColumn id="13308" xr3:uid="{B9B4191A-2378-4CD5-8C2F-56B00191291A}" name="Column13298" dataDxfId="3159"/>
    <tableColumn id="13309" xr3:uid="{9B78544F-5722-46F6-8852-65A42693BCBD}" name="Column13299" dataDxfId="3158"/>
    <tableColumn id="13310" xr3:uid="{F2C37B73-7371-42EF-A4BA-CA011E73EC90}" name="Column13300" dataDxfId="3157"/>
    <tableColumn id="13311" xr3:uid="{46BB35A8-E88D-4719-8DC2-F0CF2162B05A}" name="Column13301" dataDxfId="3156"/>
    <tableColumn id="13312" xr3:uid="{347A6528-D218-4E46-8ABE-554F3CD404E2}" name="Column13302" dataDxfId="3155"/>
    <tableColumn id="13313" xr3:uid="{D20E83D8-BBB0-4A0A-BCAA-336F278ECE3F}" name="Column13303" dataDxfId="3154"/>
    <tableColumn id="13314" xr3:uid="{83DF15C3-F74F-4EA8-8FA0-ECB0DABF8EF7}" name="Column13304" dataDxfId="3153"/>
    <tableColumn id="13315" xr3:uid="{B913AA86-4BE8-433F-8F80-8E10B53EF47D}" name="Column13305" dataDxfId="3152"/>
    <tableColumn id="13316" xr3:uid="{9212F802-FE6C-4ADA-8010-CBE7BADD6C52}" name="Column13306" dataDxfId="3151"/>
    <tableColumn id="13317" xr3:uid="{F9D10C7E-4DEC-4456-893E-F090B0499DDE}" name="Column13307" dataDxfId="3150"/>
    <tableColumn id="13318" xr3:uid="{EB8355E1-1F6D-4489-AE60-2A8F28EB115A}" name="Column13308" dataDxfId="3149"/>
    <tableColumn id="13319" xr3:uid="{FF744A2A-0829-4553-B3A3-8A0A544617A5}" name="Column13309" dataDxfId="3148"/>
    <tableColumn id="13320" xr3:uid="{1DBC7F9C-38ED-4DD1-BF37-FA59C5EEF521}" name="Column13310" dataDxfId="3147"/>
    <tableColumn id="13321" xr3:uid="{B240AEFE-584F-42CC-9DBA-6447CD28DFB1}" name="Column13311" dataDxfId="3146"/>
    <tableColumn id="13322" xr3:uid="{47C5190F-0C5C-4BE6-8B2F-108B3A1C117F}" name="Column13312" dataDxfId="3145"/>
    <tableColumn id="13323" xr3:uid="{DAE644B4-8B0D-4697-B701-997E4B3DE949}" name="Column13313" dataDxfId="3144"/>
    <tableColumn id="13324" xr3:uid="{3F0455ED-719E-4313-A32A-6359ABD67420}" name="Column13314" dataDxfId="3143"/>
    <tableColumn id="13325" xr3:uid="{A5EADA2F-B332-4DFB-B10D-AB80CBF19300}" name="Column13315" dataDxfId="3142"/>
    <tableColumn id="13326" xr3:uid="{CA1A586E-2363-4FC5-B8AA-36EF9A5DF0E1}" name="Column13316" dataDxfId="3141"/>
    <tableColumn id="13327" xr3:uid="{6612784C-274D-4E5C-995C-C168192E1DA3}" name="Column13317" dataDxfId="3140"/>
    <tableColumn id="13328" xr3:uid="{88DF0CDC-4AD8-4D4E-838A-B12738AD7019}" name="Column13318" dataDxfId="3139"/>
    <tableColumn id="13329" xr3:uid="{B3F73A01-F434-494B-B08C-A0DDBD7DD3F8}" name="Column13319" dataDxfId="3138"/>
    <tableColumn id="13330" xr3:uid="{FA6E3054-E638-4251-802B-9EE50FEB6B26}" name="Column13320" dataDxfId="3137"/>
    <tableColumn id="13331" xr3:uid="{8FCC6034-1BA9-4F29-A8CE-C503F1B67421}" name="Column13321" dataDxfId="3136"/>
    <tableColumn id="13332" xr3:uid="{F9DCD72D-6A20-4DE5-9267-04029FEB073A}" name="Column13322" dataDxfId="3135"/>
    <tableColumn id="13333" xr3:uid="{1DC129FD-E978-4AFC-B14D-5664AD39C9DA}" name="Column13323" dataDxfId="3134"/>
    <tableColumn id="13334" xr3:uid="{30AD03E3-5766-451C-8183-F51092716CA0}" name="Column13324" dataDxfId="3133"/>
    <tableColumn id="13335" xr3:uid="{D7A3A4E4-A5FC-469B-9083-07D4B5440022}" name="Column13325" dataDxfId="3132"/>
    <tableColumn id="13336" xr3:uid="{FA2CBC81-F3FC-486C-AAA5-9A63B858F00F}" name="Column13326" dataDxfId="3131"/>
    <tableColumn id="13337" xr3:uid="{15FE56DE-743D-4BF8-AA27-EC1ADDF72F7A}" name="Column13327" dataDxfId="3130"/>
    <tableColumn id="13338" xr3:uid="{A0FE5C13-E3EB-43CB-A6B8-9CED667C83FA}" name="Column13328" dataDxfId="3129"/>
    <tableColumn id="13339" xr3:uid="{341BB59A-1759-4742-91F3-9EE7A0D3173F}" name="Column13329" dataDxfId="3128"/>
    <tableColumn id="13340" xr3:uid="{D6972CD1-ED3A-4392-A367-0E7DFDCC4E45}" name="Column13330" dataDxfId="3127"/>
    <tableColumn id="13341" xr3:uid="{AC6AA263-AFD5-44EF-90F4-A609FED861D4}" name="Column13331" dataDxfId="3126"/>
    <tableColumn id="13342" xr3:uid="{8CECBF48-DA60-47FC-9616-6AF1C6C0A937}" name="Column13332" dataDxfId="3125"/>
    <tableColumn id="13343" xr3:uid="{BF4CECB6-6B8F-40E4-BF11-0C9B5634A4C5}" name="Column13333" dataDxfId="3124"/>
    <tableColumn id="13344" xr3:uid="{57FAE148-2C81-4C5A-AE82-4BC730D920FB}" name="Column13334" dataDxfId="3123"/>
    <tableColumn id="13345" xr3:uid="{E00867FA-A120-48E0-B33D-5C82DB26BD16}" name="Column13335" dataDxfId="3122"/>
    <tableColumn id="13346" xr3:uid="{5B4CEC93-C376-4B39-BA1A-EB9DB1DE6C3E}" name="Column13336" dataDxfId="3121"/>
    <tableColumn id="13347" xr3:uid="{414B8C48-02B7-4C2C-A1AA-DBB390EF90C4}" name="Column13337" dataDxfId="3120"/>
    <tableColumn id="13348" xr3:uid="{CB2C4936-7398-4537-BC19-26C7A5FD2B72}" name="Column13338" dataDxfId="3119"/>
    <tableColumn id="13349" xr3:uid="{867CFE33-06F6-4746-B60D-BDD5D287F8EE}" name="Column13339" dataDxfId="3118"/>
    <tableColumn id="13350" xr3:uid="{73028211-C1E6-4403-A61E-0974DB66032E}" name="Column13340" dataDxfId="3117"/>
    <tableColumn id="13351" xr3:uid="{81F87832-67E1-4150-8DF5-BF8656306DD3}" name="Column13341" dataDxfId="3116"/>
    <tableColumn id="13352" xr3:uid="{B45CDA51-A3F2-4901-9A6A-1CF52CD959E0}" name="Column13342" dataDxfId="3115"/>
    <tableColumn id="13353" xr3:uid="{6A24C6D4-F364-49B5-85CD-278943EDF91C}" name="Column13343" dataDxfId="3114"/>
    <tableColumn id="13354" xr3:uid="{0EFBB70A-2373-40FF-A9AD-98C6CB5D1498}" name="Column13344" dataDxfId="3113"/>
    <tableColumn id="13355" xr3:uid="{DB5ED4A3-BFF1-42BA-A8F2-30D6F44802D9}" name="Column13345" dataDxfId="3112"/>
    <tableColumn id="13356" xr3:uid="{94277038-107F-480B-8101-2BDF19B80C24}" name="Column13346" dataDxfId="3111"/>
    <tableColumn id="13357" xr3:uid="{2B78E8D4-C0E8-4F87-B589-E40BD47DDF8B}" name="Column13347" dataDxfId="3110"/>
    <tableColumn id="13358" xr3:uid="{23E0EFE5-F543-49FB-B537-9EC1672399B3}" name="Column13348" dataDxfId="3109"/>
    <tableColumn id="13359" xr3:uid="{6A68378C-CA7B-4EC5-AB20-1262F0DD4AF7}" name="Column13349" dataDxfId="3108"/>
    <tableColumn id="13360" xr3:uid="{0D81454D-F0C4-4996-B1AB-96BB2A42A231}" name="Column13350" dataDxfId="3107"/>
    <tableColumn id="13361" xr3:uid="{987CFA63-0B13-49FF-825D-354EF2A954AE}" name="Column13351" dataDxfId="3106"/>
    <tableColumn id="13362" xr3:uid="{7E3553D7-ADAD-4632-90BB-21D46D0FCAC1}" name="Column13352" dataDxfId="3105"/>
    <tableColumn id="13363" xr3:uid="{3B08A0CE-2BA9-4093-9274-4B3CAEC10ACB}" name="Column13353" dataDxfId="3104"/>
    <tableColumn id="13364" xr3:uid="{A1F319C8-08DA-43BE-9E74-381B16D78E8C}" name="Column13354" dataDxfId="3103"/>
    <tableColumn id="13365" xr3:uid="{CCFA90C2-95DD-45E2-8296-98B8116AD14D}" name="Column13355" dataDxfId="3102"/>
    <tableColumn id="13366" xr3:uid="{66F12DD4-F270-4B78-836A-C3795F001F8B}" name="Column13356" dataDxfId="3101"/>
    <tableColumn id="13367" xr3:uid="{0F3F0DC5-C450-41A6-8CEB-1DFF9C6FDC08}" name="Column13357" dataDxfId="3100"/>
    <tableColumn id="13368" xr3:uid="{7C8D5544-26BA-4780-81AB-A004BCB9884B}" name="Column13358" dataDxfId="3099"/>
    <tableColumn id="13369" xr3:uid="{11251FD9-E1D3-4D0A-86CE-3E58F163CCFD}" name="Column13359" dataDxfId="3098"/>
    <tableColumn id="13370" xr3:uid="{CB3C43A5-01F3-47A1-8C14-E697E8DF0085}" name="Column13360" dataDxfId="3097"/>
    <tableColumn id="13371" xr3:uid="{229F2843-3AD8-4562-BB35-623AFA3E717A}" name="Column13361" dataDxfId="3096"/>
    <tableColumn id="13372" xr3:uid="{9B1F1817-05AC-4CD6-9A50-C72DEFB52262}" name="Column13362" dataDxfId="3095"/>
    <tableColumn id="13373" xr3:uid="{04927D8E-FE2F-44F2-B021-C1EEC4FB33E5}" name="Column13363" dataDxfId="3094"/>
    <tableColumn id="13374" xr3:uid="{ABA0FA2F-17C7-44C8-A49B-0DD0139782D4}" name="Column13364" dataDxfId="3093"/>
    <tableColumn id="13375" xr3:uid="{F7246E95-FA60-4394-9371-852146B57426}" name="Column13365" dataDxfId="3092"/>
    <tableColumn id="13376" xr3:uid="{71EE602B-1116-42F7-A96B-6E21ED7D1B59}" name="Column13366" dataDxfId="3091"/>
    <tableColumn id="13377" xr3:uid="{3A27970B-90AF-4891-B633-19FB98403420}" name="Column13367" dataDxfId="3090"/>
    <tableColumn id="13378" xr3:uid="{736A87BB-55DF-402A-86D7-7CAA2F6AEC15}" name="Column13368" dataDxfId="3089"/>
    <tableColumn id="13379" xr3:uid="{8EA62D5F-53A5-4BC6-9313-FFEB9F298CD5}" name="Column13369" dataDxfId="3088"/>
    <tableColumn id="13380" xr3:uid="{93C5E835-DD87-4ED9-9365-F2A52D32C13C}" name="Column13370" dataDxfId="3087"/>
    <tableColumn id="13381" xr3:uid="{5166AA31-042B-4417-A851-AF75A37C3DC9}" name="Column13371" dataDxfId="3086"/>
    <tableColumn id="13382" xr3:uid="{908FF080-E6C9-40EA-9C5D-785E2A62F03E}" name="Column13372" dataDxfId="3085"/>
    <tableColumn id="13383" xr3:uid="{62BEB17A-84B5-4D78-84D3-21AB1DD88069}" name="Column13373" dataDxfId="3084"/>
    <tableColumn id="13384" xr3:uid="{A5E34D3E-1E41-495C-8619-67B740C41135}" name="Column13374" dataDxfId="3083"/>
    <tableColumn id="13385" xr3:uid="{A6545940-E0A6-4219-84D6-80923F609252}" name="Column13375" dataDxfId="3082"/>
    <tableColumn id="13386" xr3:uid="{57FBF9A3-4A74-4175-A06D-A6DC3E66F684}" name="Column13376" dataDxfId="3081"/>
    <tableColumn id="13387" xr3:uid="{3D0F86ED-0F26-4FCF-8C23-CFB12FE23E4E}" name="Column13377" dataDxfId="3080"/>
    <tableColumn id="13388" xr3:uid="{C2D62E3C-C097-47F0-8893-115C8E87063B}" name="Column13378" dataDxfId="3079"/>
    <tableColumn id="13389" xr3:uid="{718C9C53-B14F-42FE-B12D-3AA78310DB50}" name="Column13379" dataDxfId="3078"/>
    <tableColumn id="13390" xr3:uid="{CF74192D-51E4-4270-BC5D-A77C266EFE37}" name="Column13380" dataDxfId="3077"/>
    <tableColumn id="13391" xr3:uid="{6DA4F757-BE99-4F67-82F3-F98CF6C35E09}" name="Column13381" dataDxfId="3076"/>
    <tableColumn id="13392" xr3:uid="{63885783-2BBB-4E5C-932D-B0ED1F6BBAD1}" name="Column13382" dataDxfId="3075"/>
    <tableColumn id="13393" xr3:uid="{3EE93A25-9DA7-4DF0-A4D2-B3D2C8494391}" name="Column13383" dataDxfId="3074"/>
    <tableColumn id="13394" xr3:uid="{4CDBE378-59F8-47B0-92CF-C4EB1A51D3E8}" name="Column13384" dataDxfId="3073"/>
    <tableColumn id="13395" xr3:uid="{D63B6645-50E2-443A-BA38-78EB2EE01704}" name="Column13385" dataDxfId="3072"/>
    <tableColumn id="13396" xr3:uid="{1A575CA7-E2B8-4BBC-BA83-048D83D7DF7F}" name="Column13386" dataDxfId="3071"/>
    <tableColumn id="13397" xr3:uid="{62836369-5FC0-47E0-B8F8-EE74E9265EA5}" name="Column13387" dataDxfId="3070"/>
    <tableColumn id="13398" xr3:uid="{2D6CF086-1579-4496-87C1-313451A7435B}" name="Column13388" dataDxfId="3069"/>
    <tableColumn id="13399" xr3:uid="{54B248E4-D1F6-4285-9540-E3C215DC7D3D}" name="Column13389" dataDxfId="3068"/>
    <tableColumn id="13400" xr3:uid="{33BB20A3-2404-4987-938B-B82004D6B305}" name="Column13390" dataDxfId="3067"/>
    <tableColumn id="13401" xr3:uid="{F2C10902-46F0-40B8-ADC2-FB59383E99DC}" name="Column13391" dataDxfId="3066"/>
    <tableColumn id="13402" xr3:uid="{5A99CFC6-A640-436F-A124-D9A70D8F43DE}" name="Column13392" dataDxfId="3065"/>
    <tableColumn id="13403" xr3:uid="{3CE1CD85-921E-4171-93A5-538ADB572CE8}" name="Column13393" dataDxfId="3064"/>
    <tableColumn id="13404" xr3:uid="{75497FE6-A243-47FE-931D-D88AD1D0ABEF}" name="Column13394" dataDxfId="3063"/>
    <tableColumn id="13405" xr3:uid="{DFE4DB86-F8A3-45BB-A227-8AB9A08D0703}" name="Column13395" dataDxfId="3062"/>
    <tableColumn id="13406" xr3:uid="{29248CBB-0D48-4B71-B049-A3F9B6750B78}" name="Column13396" dataDxfId="3061"/>
    <tableColumn id="13407" xr3:uid="{58F3A1EB-21B8-4570-85D9-4F4A0536A081}" name="Column13397" dataDxfId="3060"/>
    <tableColumn id="13408" xr3:uid="{CDD3A8DE-0CB4-4685-86E6-C2F207FF65F8}" name="Column13398" dataDxfId="3059"/>
    <tableColumn id="13409" xr3:uid="{E75C1467-A256-4773-B302-487DDC371328}" name="Column13399" dataDxfId="3058"/>
    <tableColumn id="13410" xr3:uid="{17A37ECB-6242-4758-9987-59A9E1AAC707}" name="Column13400" dataDxfId="3057"/>
    <tableColumn id="13411" xr3:uid="{F811195E-2219-4628-8953-DBF8587015E8}" name="Column13401" dataDxfId="3056"/>
    <tableColumn id="13412" xr3:uid="{BFB92F80-3F0F-406A-96F7-6994B72CB5EE}" name="Column13402" dataDxfId="3055"/>
    <tableColumn id="13413" xr3:uid="{805D0E80-C987-45B6-AE71-27CB8033C0EF}" name="Column13403" dataDxfId="3054"/>
    <tableColumn id="13414" xr3:uid="{DF9639BE-62A9-4B9F-A2AF-623F8B27DC34}" name="Column13404" dataDxfId="3053"/>
    <tableColumn id="13415" xr3:uid="{37C2CF60-8885-4DAF-B9E8-52ECAECFAEE6}" name="Column13405" dataDxfId="3052"/>
    <tableColumn id="13416" xr3:uid="{2B0C5CA1-170A-4DF3-B01C-E3B4CF103618}" name="Column13406" dataDxfId="3051"/>
    <tableColumn id="13417" xr3:uid="{79B7B431-CDA2-4445-AF89-92437AE6269A}" name="Column13407" dataDxfId="3050"/>
    <tableColumn id="13418" xr3:uid="{468DBF08-BCF3-4A44-92C4-923D9A1BA6DD}" name="Column13408" dataDxfId="3049"/>
    <tableColumn id="13419" xr3:uid="{23B0F4EB-4078-4AFD-B8CB-6B0610317217}" name="Column13409" dataDxfId="3048"/>
    <tableColumn id="13420" xr3:uid="{F73F6719-3402-4E06-B9DF-A1D710B0B1E7}" name="Column13410" dataDxfId="3047"/>
    <tableColumn id="13421" xr3:uid="{93F2636A-802C-4FEA-95E0-05EDC5989D2A}" name="Column13411" dataDxfId="3046"/>
    <tableColumn id="13422" xr3:uid="{3DA258A1-0BB0-450D-9144-918FC4E7F9B5}" name="Column13412" dataDxfId="3045"/>
    <tableColumn id="13423" xr3:uid="{DC117AA4-A96D-4DC0-95E0-D081CFDB5156}" name="Column13413" dataDxfId="3044"/>
    <tableColumn id="13424" xr3:uid="{506F1C80-716B-460B-8E5A-30052B751379}" name="Column13414" dataDxfId="3043"/>
    <tableColumn id="13425" xr3:uid="{2799BB7A-948D-4F92-B32E-6AF0EC47715C}" name="Column13415" dataDxfId="3042"/>
    <tableColumn id="13426" xr3:uid="{C3F90D9E-F7F2-4A9F-B37B-F4BAA37BF9D9}" name="Column13416" dataDxfId="3041"/>
    <tableColumn id="13427" xr3:uid="{CA616E37-C46B-45D8-BE9F-4D4ECA62BD18}" name="Column13417" dataDxfId="3040"/>
    <tableColumn id="13428" xr3:uid="{66ABC1BB-5A6F-4495-90A8-576859C695D1}" name="Column13418" dataDxfId="3039"/>
    <tableColumn id="13429" xr3:uid="{393A8E79-B51E-4C9F-B2F7-DE56EFD746D8}" name="Column13419" dataDxfId="3038"/>
    <tableColumn id="13430" xr3:uid="{1F04354B-3584-4C05-8E43-7F6A1A4FEB4C}" name="Column13420" dataDxfId="3037"/>
    <tableColumn id="13431" xr3:uid="{F019C589-4B10-421B-A4E3-D2915A23B154}" name="Column13421" dataDxfId="3036"/>
    <tableColumn id="13432" xr3:uid="{F9352FC5-2BDB-4938-AF29-A5A3082B188C}" name="Column13422" dataDxfId="3035"/>
    <tableColumn id="13433" xr3:uid="{8B06C630-290B-421B-8D68-29154A406459}" name="Column13423" dataDxfId="3034"/>
    <tableColumn id="13434" xr3:uid="{DEC4ECEA-907F-4678-B08B-69CB83D6DFF0}" name="Column13424" dataDxfId="3033"/>
    <tableColumn id="13435" xr3:uid="{112C0755-D6AF-4C28-BAD4-C4A39A86C100}" name="Column13425" dataDxfId="3032"/>
    <tableColumn id="13436" xr3:uid="{62649991-AFD1-439B-82FC-78D8858D0BBD}" name="Column13426" dataDxfId="3031"/>
    <tableColumn id="13437" xr3:uid="{44AD5C34-0BF4-472D-9EC7-A31922B0DE7D}" name="Column13427" dataDxfId="3030"/>
    <tableColumn id="13438" xr3:uid="{F5DC77DF-36F0-4BF0-A7A1-7CBF1398554E}" name="Column13428" dataDxfId="3029"/>
    <tableColumn id="13439" xr3:uid="{4028DB0F-5D8F-407A-B9A0-CDEE340D714D}" name="Column13429" dataDxfId="3028"/>
    <tableColumn id="13440" xr3:uid="{ACC61ED1-7CCA-4CAB-97AD-E03F9B118C91}" name="Column13430" dataDxfId="3027"/>
    <tableColumn id="13441" xr3:uid="{CB441D7D-CF36-4C62-BD91-92F39C5C559E}" name="Column13431" dataDxfId="3026"/>
    <tableColumn id="13442" xr3:uid="{1CFE1938-D14F-4395-83D5-A358F848BFB0}" name="Column13432" dataDxfId="3025"/>
    <tableColumn id="13443" xr3:uid="{9BD10783-C1F5-4674-A429-35BC8BE8C69F}" name="Column13433" dataDxfId="3024"/>
    <tableColumn id="13444" xr3:uid="{C2DFB114-ECB2-473A-B0FD-A87BC2E297C7}" name="Column13434" dataDxfId="3023"/>
    <tableColumn id="13445" xr3:uid="{1A8C78F0-8067-4DF8-BEFE-9FDBC150782B}" name="Column13435" dataDxfId="3022"/>
    <tableColumn id="13446" xr3:uid="{DFE9C88B-BF53-400F-8B84-B4CBFE2D54A7}" name="Column13436" dataDxfId="3021"/>
    <tableColumn id="13447" xr3:uid="{600F79C0-0D62-4886-BFBA-890265A68E75}" name="Column13437" dataDxfId="3020"/>
    <tableColumn id="13448" xr3:uid="{8E99DC0F-1FE1-4792-8086-F5E899CCC345}" name="Column13438" dataDxfId="3019"/>
    <tableColumn id="13449" xr3:uid="{B2B471F6-D251-4A4C-B77C-791B9FCE5B2B}" name="Column13439" dataDxfId="3018"/>
    <tableColumn id="13450" xr3:uid="{C39710D9-5653-4307-968D-B22124AA0BCA}" name="Column13440" dataDxfId="3017"/>
    <tableColumn id="13451" xr3:uid="{FD3E5BD0-D373-4CD7-9A60-C2CF52AB21E9}" name="Column13441" dataDxfId="3016"/>
    <tableColumn id="13452" xr3:uid="{6CE1CA10-C12B-49A8-A368-1D44FB8BE313}" name="Column13442" dataDxfId="3015"/>
    <tableColumn id="13453" xr3:uid="{43C6CD3F-01B9-476D-A96D-17E3BF94C2B8}" name="Column13443" dataDxfId="3014"/>
    <tableColumn id="13454" xr3:uid="{FF1250D7-B3B4-4BB2-82E1-27FEB7D6FD81}" name="Column13444" dataDxfId="3013"/>
    <tableColumn id="13455" xr3:uid="{B8F20085-DAE0-4A86-B504-D2A4212ACFDC}" name="Column13445" dataDxfId="3012"/>
    <tableColumn id="13456" xr3:uid="{D0AD9932-DA16-4202-8FE6-9A038851850E}" name="Column13446" dataDxfId="3011"/>
    <tableColumn id="13457" xr3:uid="{FCE05836-F98F-481D-BAA5-0BBE7D9DF6C6}" name="Column13447" dataDxfId="3010"/>
    <tableColumn id="13458" xr3:uid="{C72A54E4-69B7-485B-BA47-FA0BFAC146F6}" name="Column13448" dataDxfId="3009"/>
    <tableColumn id="13459" xr3:uid="{53FC7679-F2BC-49CA-A4EA-12CF2ABC8A42}" name="Column13449" dataDxfId="3008"/>
    <tableColumn id="13460" xr3:uid="{DEB1C4ED-CC58-42AD-BDF3-C47FD45C5576}" name="Column13450" dataDxfId="3007"/>
    <tableColumn id="13461" xr3:uid="{17AF8736-B6FB-4CC2-96E5-7C73D0855C4F}" name="Column13451" dataDxfId="3006"/>
    <tableColumn id="13462" xr3:uid="{2B195552-3239-4DEB-BDE7-821EFA48B877}" name="Column13452" dataDxfId="3005"/>
    <tableColumn id="13463" xr3:uid="{B8382F8B-5870-4B88-B211-02628C68B37F}" name="Column13453" dataDxfId="3004"/>
    <tableColumn id="13464" xr3:uid="{A027637D-7E94-493C-8776-96929F4146FD}" name="Column13454" dataDxfId="3003"/>
    <tableColumn id="13465" xr3:uid="{C1AD206B-165B-444F-8964-6B50CC5236F3}" name="Column13455" dataDxfId="3002"/>
    <tableColumn id="13466" xr3:uid="{B81D0712-BC86-4E25-B0A3-A3C83A4D4AFD}" name="Column13456" dataDxfId="3001"/>
    <tableColumn id="13467" xr3:uid="{32D7E103-50A8-41E2-93AD-8564A72A53AE}" name="Column13457" dataDxfId="3000"/>
    <tableColumn id="13468" xr3:uid="{EE2EFC5B-3311-43ED-928E-D3E036070657}" name="Column13458" dataDxfId="2999"/>
    <tableColumn id="13469" xr3:uid="{1A46698D-9D1D-41DF-82CF-D9B1CE8A300E}" name="Column13459" dataDxfId="2998"/>
    <tableColumn id="13470" xr3:uid="{C0341D35-CEB6-46BB-8FBC-2C734CEF2D13}" name="Column13460" dataDxfId="2997"/>
    <tableColumn id="13471" xr3:uid="{8703FA88-EC50-4244-A1FF-C4FFCC322E95}" name="Column13461" dataDxfId="2996"/>
    <tableColumn id="13472" xr3:uid="{37A3E9B8-5FAE-4E4C-A689-6715C042E4F4}" name="Column13462" dataDxfId="2995"/>
    <tableColumn id="13473" xr3:uid="{B446F2B0-5FB6-43F6-B17B-1DFB8AB10B7B}" name="Column13463" dataDxfId="2994"/>
    <tableColumn id="13474" xr3:uid="{F04077E5-F85E-4994-9618-3B30D406D021}" name="Column13464" dataDxfId="2993"/>
    <tableColumn id="13475" xr3:uid="{201440B4-25FF-4CAB-B668-09C0BAF4F8D6}" name="Column13465" dataDxfId="2992"/>
    <tableColumn id="13476" xr3:uid="{D3A0CDC9-8F9B-4867-9B9B-36926A8E0AAE}" name="Column13466" dataDxfId="2991"/>
    <tableColumn id="13477" xr3:uid="{0F21234F-87E8-4646-B643-934F6CE4AA5E}" name="Column13467" dataDxfId="2990"/>
    <tableColumn id="13478" xr3:uid="{83BA5A09-9F5E-49F8-996D-05BAD8F9A46A}" name="Column13468" dataDxfId="2989"/>
    <tableColumn id="13479" xr3:uid="{77E8E509-40B7-4F42-A29F-E76182344D3C}" name="Column13469" dataDxfId="2988"/>
    <tableColumn id="13480" xr3:uid="{049B6AAD-471A-46A3-8D1D-003881F7DE63}" name="Column13470" dataDxfId="2987"/>
    <tableColumn id="13481" xr3:uid="{EA9579BA-80C7-4B97-874E-28875677C408}" name="Column13471" dataDxfId="2986"/>
    <tableColumn id="13482" xr3:uid="{4DEFE1EE-F381-4295-B6C2-026E8FC8951B}" name="Column13472" dataDxfId="2985"/>
    <tableColumn id="13483" xr3:uid="{4128F23F-E80F-45C4-8F15-5B35A7BBD3CC}" name="Column13473" dataDxfId="2984"/>
    <tableColumn id="13484" xr3:uid="{3ABB4CE9-ACA1-43D8-91E3-C4EDFBA57800}" name="Column13474" dataDxfId="2983"/>
    <tableColumn id="13485" xr3:uid="{90FB6E45-52A2-4321-BDD1-E55EFE196D80}" name="Column13475" dataDxfId="2982"/>
    <tableColumn id="13486" xr3:uid="{7E630657-6028-4979-A96B-2AF16671E8F5}" name="Column13476" dataDxfId="2981"/>
    <tableColumn id="13487" xr3:uid="{E603CF2A-0AA2-48D9-94EA-1D1791DB4EAA}" name="Column13477" dataDxfId="2980"/>
    <tableColumn id="13488" xr3:uid="{6416FF3C-F19D-4EBB-B5C9-4A5A3E4DFE64}" name="Column13478" dataDxfId="2979"/>
    <tableColumn id="13489" xr3:uid="{2A4754B7-EF06-4227-8A71-B217625EF7A9}" name="Column13479" dataDxfId="2978"/>
    <tableColumn id="13490" xr3:uid="{49EC2564-6C92-443C-BD59-68F5B5DD312F}" name="Column13480" dataDxfId="2977"/>
    <tableColumn id="13491" xr3:uid="{C1AF7262-B53C-4CB0-87F4-9F85A2433B52}" name="Column13481" dataDxfId="2976"/>
    <tableColumn id="13492" xr3:uid="{7B74D5D0-A1AB-4084-94BE-D587F34F3244}" name="Column13482" dataDxfId="2975"/>
    <tableColumn id="13493" xr3:uid="{0ECF5820-FEF6-4180-B0C8-BFB50822FA8C}" name="Column13483" dataDxfId="2974"/>
    <tableColumn id="13494" xr3:uid="{29BFA823-4DF4-4D97-8579-3A68EA2179E9}" name="Column13484" dataDxfId="2973"/>
    <tableColumn id="13495" xr3:uid="{B24775DF-0EE2-480C-9100-60970B5E3EB3}" name="Column13485" dataDxfId="2972"/>
    <tableColumn id="13496" xr3:uid="{9AAF527D-4F39-4348-8C0F-51E4FC145722}" name="Column13486" dataDxfId="2971"/>
    <tableColumn id="13497" xr3:uid="{8EE841EC-ABF9-4083-9EB9-3ED4455945FA}" name="Column13487" dataDxfId="2970"/>
    <tableColumn id="13498" xr3:uid="{A568C3ED-0E37-48C5-AF46-D6CCA80B4945}" name="Column13488" dataDxfId="2969"/>
    <tableColumn id="13499" xr3:uid="{C3596071-674F-4CC1-86E4-F79B7C5BC7DC}" name="Column13489" dataDxfId="2968"/>
    <tableColumn id="13500" xr3:uid="{F642E53F-210C-4BF2-AD9B-D4A9A024998E}" name="Column13490" dataDxfId="2967"/>
    <tableColumn id="13501" xr3:uid="{0CE31529-9188-4FBD-9651-E1FB1964705B}" name="Column13491" dataDxfId="2966"/>
    <tableColumn id="13502" xr3:uid="{FA9E40FC-89E1-4083-BD51-2E7C87FB5344}" name="Column13492" dataDxfId="2965"/>
    <tableColumn id="13503" xr3:uid="{536C181B-5349-4574-B53C-030E443C7E69}" name="Column13493" dataDxfId="2964"/>
    <tableColumn id="13504" xr3:uid="{DC3408AC-A463-45FF-AEB6-C515DA3C571F}" name="Column13494" dataDxfId="2963"/>
    <tableColumn id="13505" xr3:uid="{0895FD51-2199-4EE1-BBAE-97833AB75B82}" name="Column13495" dataDxfId="2962"/>
    <tableColumn id="13506" xr3:uid="{1B288E2F-062D-457D-AA3B-563D41F03203}" name="Column13496" dataDxfId="2961"/>
    <tableColumn id="13507" xr3:uid="{766D8C3C-3133-4DA8-8F2B-1034EDCD2240}" name="Column13497" dataDxfId="2960"/>
    <tableColumn id="13508" xr3:uid="{A7AA2E75-2978-4CB2-89A2-A087C541A8C1}" name="Column13498" dataDxfId="2959"/>
    <tableColumn id="13509" xr3:uid="{5AC5DA6D-4585-482D-84EA-9F3B27C80505}" name="Column13499" dataDxfId="2958"/>
    <tableColumn id="13510" xr3:uid="{D279C6E8-4BD5-4547-93D4-96AC3780471E}" name="Column13500" dataDxfId="2957"/>
    <tableColumn id="13511" xr3:uid="{5E9C27B0-D51B-4B43-A992-9E8F61F4E445}" name="Column13501" dataDxfId="2956"/>
    <tableColumn id="13512" xr3:uid="{C54A4A24-0219-4B6B-8202-D90E237CC97A}" name="Column13502" dataDxfId="2955"/>
    <tableColumn id="13513" xr3:uid="{85802F79-5B7E-48C7-8AAF-FB97BD9F2217}" name="Column13503" dataDxfId="2954"/>
    <tableColumn id="13514" xr3:uid="{E523CE23-D09F-4636-A3E7-FC77AF9DF17C}" name="Column13504" dataDxfId="2953"/>
    <tableColumn id="13515" xr3:uid="{E01EB9AF-52D1-4D18-AA58-2D41B32D8D2A}" name="Column13505" dataDxfId="2952"/>
    <tableColumn id="13516" xr3:uid="{5C5645DF-D923-445D-9CCB-7AE73663DCCE}" name="Column13506" dataDxfId="2951"/>
    <tableColumn id="13517" xr3:uid="{5417DD99-8780-45FE-BA26-3CC21B982238}" name="Column13507" dataDxfId="2950"/>
    <tableColumn id="13518" xr3:uid="{63419E93-4DCF-4BAE-981A-259B491BB4B1}" name="Column13508" dataDxfId="2949"/>
    <tableColumn id="13519" xr3:uid="{2C45CADA-6663-4A17-8954-C629265B4A7C}" name="Column13509" dataDxfId="2948"/>
    <tableColumn id="13520" xr3:uid="{79B21527-9714-4202-9BD1-CB25FEE12593}" name="Column13510" dataDxfId="2947"/>
    <tableColumn id="13521" xr3:uid="{36E80378-DED6-4E78-86A4-6F5A602A3220}" name="Column13511" dataDxfId="2946"/>
    <tableColumn id="13522" xr3:uid="{0805F96E-7502-4DC5-B0D8-765480C5DFDD}" name="Column13512" dataDxfId="2945"/>
    <tableColumn id="13523" xr3:uid="{65AA983A-011D-42E8-801D-E3D80414B56F}" name="Column13513" dataDxfId="2944"/>
    <tableColumn id="13524" xr3:uid="{E911BBB1-E1D3-4296-9EA4-38D6FBB5B222}" name="Column13514" dataDxfId="2943"/>
    <tableColumn id="13525" xr3:uid="{0D0E8677-EF1A-403A-9ADC-4D916A936672}" name="Column13515" dataDxfId="2942"/>
    <tableColumn id="13526" xr3:uid="{74D7FED8-7E17-4FCF-9062-02012D05B95B}" name="Column13516" dataDxfId="2941"/>
    <tableColumn id="13527" xr3:uid="{A77CF7D0-14B7-42F0-B9C4-9FB3A5D86AF2}" name="Column13517" dataDxfId="2940"/>
    <tableColumn id="13528" xr3:uid="{85BE8A9D-B6E1-4C13-A2C2-147CF1B39928}" name="Column13518" dataDxfId="2939"/>
    <tableColumn id="13529" xr3:uid="{078E6C5E-16EB-4849-9EB5-98009CF0E6C8}" name="Column13519" dataDxfId="2938"/>
    <tableColumn id="13530" xr3:uid="{4767B8F6-23BE-442B-9D24-B53A8592897D}" name="Column13520" dataDxfId="2937"/>
    <tableColumn id="13531" xr3:uid="{A8AC0606-D532-4E2C-99B9-9024B5309B0B}" name="Column13521" dataDxfId="2936"/>
    <tableColumn id="13532" xr3:uid="{FC7655D9-994B-444E-ACCB-E5473E116415}" name="Column13522" dataDxfId="2935"/>
    <tableColumn id="13533" xr3:uid="{1E07E6B7-8F83-4429-8EB9-D9B0FAF08407}" name="Column13523" dataDxfId="2934"/>
    <tableColumn id="13534" xr3:uid="{6BA74195-F31A-42B3-A5DA-45A14C09BD54}" name="Column13524" dataDxfId="2933"/>
    <tableColumn id="13535" xr3:uid="{73A82690-9FE6-444F-9FC3-D5C570982342}" name="Column13525" dataDxfId="2932"/>
    <tableColumn id="13536" xr3:uid="{1EFF0D2D-F74A-4471-89D3-F57135156703}" name="Column13526" dataDxfId="2931"/>
    <tableColumn id="13537" xr3:uid="{22FAA88B-766C-4058-98EE-B7FCD1920809}" name="Column13527" dataDxfId="2930"/>
    <tableColumn id="13538" xr3:uid="{0083F0F0-B6D4-4624-B1CF-AFD994136C96}" name="Column13528" dataDxfId="2929"/>
    <tableColumn id="13539" xr3:uid="{0FAFB1D2-1FA6-462B-AFC0-9F3A3FFE8972}" name="Column13529" dataDxfId="2928"/>
    <tableColumn id="13540" xr3:uid="{31E84914-EA20-490E-85AE-DE2720F2C01D}" name="Column13530" dataDxfId="2927"/>
    <tableColumn id="13541" xr3:uid="{28F24D1A-993E-452E-9B1B-FB6C7CCE8DC9}" name="Column13531" dataDxfId="2926"/>
    <tableColumn id="13542" xr3:uid="{91FC0E52-2FE1-437A-A8AD-E18589F19E50}" name="Column13532" dataDxfId="2925"/>
    <tableColumn id="13543" xr3:uid="{9D1FF590-13B4-41FC-BD42-E41A48AAFF45}" name="Column13533" dataDxfId="2924"/>
    <tableColumn id="13544" xr3:uid="{72D772E7-46DB-4A55-AE90-A6497C2382AF}" name="Column13534" dataDxfId="2923"/>
    <tableColumn id="13545" xr3:uid="{DB05E380-8541-4687-B003-CFBBCD72A9AE}" name="Column13535" dataDxfId="2922"/>
    <tableColumn id="13546" xr3:uid="{D579296D-2000-4C06-B04B-E0673A7813CD}" name="Column13536" dataDxfId="2921"/>
    <tableColumn id="13547" xr3:uid="{6BE0A222-B630-4374-B46F-9EA620FB5F24}" name="Column13537" dataDxfId="2920"/>
    <tableColumn id="13548" xr3:uid="{CC81793F-21F1-492D-AEA0-33DF887DEB75}" name="Column13538" dataDxfId="2919"/>
    <tableColumn id="13549" xr3:uid="{BCC63617-6F15-469A-A420-54636EFA025E}" name="Column13539" dataDxfId="2918"/>
    <tableColumn id="13550" xr3:uid="{88237450-730F-4F0B-A698-E8C6FDACB53F}" name="Column13540" dataDxfId="2917"/>
    <tableColumn id="13551" xr3:uid="{F3D95529-BC63-4FDF-BB04-6FB1EAD058C9}" name="Column13541" dataDxfId="2916"/>
    <tableColumn id="13552" xr3:uid="{09A4D056-9C25-4C47-BC8A-B9EBF5E3BB7B}" name="Column13542" dataDxfId="2915"/>
    <tableColumn id="13553" xr3:uid="{ADC4D955-6654-458C-A4E6-5E2C0E00B6C2}" name="Column13543" dataDxfId="2914"/>
    <tableColumn id="13554" xr3:uid="{A3CEA893-46E1-4A28-97DA-82141D12840D}" name="Column13544" dataDxfId="2913"/>
    <tableColumn id="13555" xr3:uid="{EDAFBEDB-66CA-48C2-80CB-BD2B7EC03089}" name="Column13545" dataDxfId="2912"/>
    <tableColumn id="13556" xr3:uid="{05E2AC28-6BAB-42DA-92C1-8BCE55E1A410}" name="Column13546" dataDxfId="2911"/>
    <tableColumn id="13557" xr3:uid="{67340521-BE81-4DC6-85E8-74B635CCF6B6}" name="Column13547" dataDxfId="2910"/>
    <tableColumn id="13558" xr3:uid="{B42F97D5-7D3E-4D5B-A679-4B5C1293D754}" name="Column13548" dataDxfId="2909"/>
    <tableColumn id="13559" xr3:uid="{29461A70-AA96-403F-9782-497586921082}" name="Column13549" dataDxfId="2908"/>
    <tableColumn id="13560" xr3:uid="{62F37E47-429C-43DB-9212-2E747FA70D75}" name="Column13550" dataDxfId="2907"/>
    <tableColumn id="13561" xr3:uid="{BA6F4592-7908-4238-91A8-313E3CB7A2EE}" name="Column13551" dataDxfId="2906"/>
    <tableColumn id="13562" xr3:uid="{9870C1A7-AF81-4F24-AB4B-A055F5BBA065}" name="Column13552" dataDxfId="2905"/>
    <tableColumn id="13563" xr3:uid="{EED2CF9B-B4D9-4C5C-B373-ABAE1C27F8FC}" name="Column13553" dataDxfId="2904"/>
    <tableColumn id="13564" xr3:uid="{893487F7-08C1-4B22-AA42-26150E651662}" name="Column13554" dataDxfId="2903"/>
    <tableColumn id="13565" xr3:uid="{9834452A-2977-46C5-8953-A2445F804F9E}" name="Column13555" dataDxfId="2902"/>
    <tableColumn id="13566" xr3:uid="{E33CA922-98F5-4BB8-98E9-53467F32A2FD}" name="Column13556" dataDxfId="2901"/>
    <tableColumn id="13567" xr3:uid="{9030253E-2327-4B23-B0E5-42C6C87FB315}" name="Column13557" dataDxfId="2900"/>
    <tableColumn id="13568" xr3:uid="{59C9889C-4E0D-41F9-86E5-BD43C61AACBB}" name="Column13558" dataDxfId="2899"/>
    <tableColumn id="13569" xr3:uid="{492B774C-0590-41CC-81D6-82E674EAB821}" name="Column13559" dataDxfId="2898"/>
    <tableColumn id="13570" xr3:uid="{7301715C-64EF-4D88-9981-E849517423DB}" name="Column13560" dataDxfId="2897"/>
    <tableColumn id="13571" xr3:uid="{80024794-5B5B-43D3-B48C-4644BC2C204D}" name="Column13561" dataDxfId="2896"/>
    <tableColumn id="13572" xr3:uid="{F7795324-AB99-4C8B-A198-4299FD04379B}" name="Column13562" dataDxfId="2895"/>
    <tableColumn id="13573" xr3:uid="{D3696F9E-76D3-4367-8594-66092C84D70A}" name="Column13563" dataDxfId="2894"/>
    <tableColumn id="13574" xr3:uid="{F684601D-CEBD-416D-BCF0-E8F42BB003C0}" name="Column13564" dataDxfId="2893"/>
    <tableColumn id="13575" xr3:uid="{9EBD14F2-4484-4D07-AC1F-815FB1F5E7A7}" name="Column13565" dataDxfId="2892"/>
    <tableColumn id="13576" xr3:uid="{730CC818-65B6-4533-879D-390DB5D0B207}" name="Column13566" dataDxfId="2891"/>
    <tableColumn id="13577" xr3:uid="{57DB22D6-A369-42A0-B901-A9C537C455A0}" name="Column13567" dataDxfId="2890"/>
    <tableColumn id="13578" xr3:uid="{44E060CA-70F0-4AA4-9232-469287859DE5}" name="Column13568" dataDxfId="2889"/>
    <tableColumn id="13579" xr3:uid="{3992AA53-47B4-4AEE-956F-54343ACA0D94}" name="Column13569" dataDxfId="2888"/>
    <tableColumn id="13580" xr3:uid="{AAD3D4F6-454C-4C25-9305-05298AA7875F}" name="Column13570" dataDxfId="2887"/>
    <tableColumn id="13581" xr3:uid="{C52DE7F1-644A-4D51-A4CF-795A05AD9E44}" name="Column13571" dataDxfId="2886"/>
    <tableColumn id="13582" xr3:uid="{5705667D-2026-4598-A62B-01B2F5D7EB80}" name="Column13572" dataDxfId="2885"/>
    <tableColumn id="13583" xr3:uid="{49AB87BE-95EC-4655-9BCE-97631FE30E4D}" name="Column13573" dataDxfId="2884"/>
    <tableColumn id="13584" xr3:uid="{7B777D62-5723-4BA3-BEC2-A682C0CDBD22}" name="Column13574" dataDxfId="2883"/>
    <tableColumn id="13585" xr3:uid="{63C2FE60-E366-4E41-9F1B-2D2755B03E38}" name="Column13575" dataDxfId="2882"/>
    <tableColumn id="13586" xr3:uid="{9EA3ABF1-4674-4382-A5E9-B00AC74D6409}" name="Column13576" dataDxfId="2881"/>
    <tableColumn id="13587" xr3:uid="{4F791806-E3BF-440E-9209-E9FB8BA0F508}" name="Column13577" dataDxfId="2880"/>
    <tableColumn id="13588" xr3:uid="{8BD1AD39-77D0-42BD-B2C9-D51295386504}" name="Column13578" dataDxfId="2879"/>
    <tableColumn id="13589" xr3:uid="{F5A39645-1B42-4261-A960-6D387BCF12A5}" name="Column13579" dataDxfId="2878"/>
    <tableColumn id="13590" xr3:uid="{F70D10DF-8934-4324-8390-59F957E48727}" name="Column13580" dataDxfId="2877"/>
    <tableColumn id="13591" xr3:uid="{9E4E0304-70B5-4A19-8646-CBA4268CF16F}" name="Column13581" dataDxfId="2876"/>
    <tableColumn id="13592" xr3:uid="{EDE860F0-FDD1-45C9-8EBD-64AAB798A3BF}" name="Column13582" dataDxfId="2875"/>
    <tableColumn id="13593" xr3:uid="{2E4114B0-1EE9-4035-A850-B64FDB934743}" name="Column13583" dataDxfId="2874"/>
    <tableColumn id="13594" xr3:uid="{00B2CB08-D340-4094-B33A-DD69FA22FD0E}" name="Column13584" dataDxfId="2873"/>
    <tableColumn id="13595" xr3:uid="{4E2BB13A-FD70-40EE-ADFB-7D5D6EEE9570}" name="Column13585" dataDxfId="2872"/>
    <tableColumn id="13596" xr3:uid="{42E13DA2-B47A-4445-83AD-9A9B9E710C52}" name="Column13586" dataDxfId="2871"/>
    <tableColumn id="13597" xr3:uid="{65433EB0-B338-46FA-B04E-8D07BC34C7A1}" name="Column13587" dataDxfId="2870"/>
    <tableColumn id="13598" xr3:uid="{50C0FBDC-0AE6-408C-A9DA-CC6D1E4F4CA7}" name="Column13588" dataDxfId="2869"/>
    <tableColumn id="13599" xr3:uid="{58E4E12E-ABB6-422A-8AF7-606DFBD6F0A1}" name="Column13589" dataDxfId="2868"/>
    <tableColumn id="13600" xr3:uid="{8C2BC2AD-E027-4F0F-870F-A6508EC4A6DC}" name="Column13590" dataDxfId="2867"/>
    <tableColumn id="13601" xr3:uid="{C1B3A4E1-7D40-4008-A1CF-EB327A93DD9D}" name="Column13591" dataDxfId="2866"/>
    <tableColumn id="13602" xr3:uid="{48CF56A7-D752-4EE9-92A2-119934576749}" name="Column13592" dataDxfId="2865"/>
    <tableColumn id="13603" xr3:uid="{D7706B70-4564-425C-A94B-517B1983593A}" name="Column13593" dataDxfId="2864"/>
    <tableColumn id="13604" xr3:uid="{79EBF026-9AC0-4D3F-B5D2-7B525C444724}" name="Column13594" dataDxfId="2863"/>
    <tableColumn id="13605" xr3:uid="{6789F285-2336-480D-BB19-F6A5A0E5C4E9}" name="Column13595" dataDxfId="2862"/>
    <tableColumn id="13606" xr3:uid="{9EF1FE3D-266F-4CCD-AC8A-3AE722535FD0}" name="Column13596" dataDxfId="2861"/>
    <tableColumn id="13607" xr3:uid="{B6AAA9D7-4D8D-432E-AE32-C39DD666EF95}" name="Column13597" dataDxfId="2860"/>
    <tableColumn id="13608" xr3:uid="{9574C017-882F-4355-A6DD-F11328F8B135}" name="Column13598" dataDxfId="2859"/>
    <tableColumn id="13609" xr3:uid="{8628BC7F-B03C-4515-BD83-6DDE75F1E612}" name="Column13599" dataDxfId="2858"/>
    <tableColumn id="13610" xr3:uid="{D2A496F0-85BA-45B3-BBE8-23051BE00A99}" name="Column13600" dataDxfId="2857"/>
    <tableColumn id="13611" xr3:uid="{BD0C7830-2455-4B07-8688-E65ACB2FDFFC}" name="Column13601" dataDxfId="2856"/>
    <tableColumn id="13612" xr3:uid="{B3DE084A-8541-47E0-8BAB-85BD7B43F6E8}" name="Column13602" dataDxfId="2855"/>
    <tableColumn id="13613" xr3:uid="{545722FE-97C0-45D1-A4C8-E89E44F77943}" name="Column13603" dataDxfId="2854"/>
    <tableColumn id="13614" xr3:uid="{25CD97DF-93CE-4F97-9A2E-E9E68DBF9D92}" name="Column13604" dataDxfId="2853"/>
    <tableColumn id="13615" xr3:uid="{4C86105E-EB7A-4AC4-A6FB-DFFC219A6209}" name="Column13605" dataDxfId="2852"/>
    <tableColumn id="13616" xr3:uid="{A9824C95-EB4B-4D48-939E-8EFCCF2BCD58}" name="Column13606" dataDxfId="2851"/>
    <tableColumn id="13617" xr3:uid="{FA8F6D69-FF07-4F3A-A5FF-A7FDC51B5D1E}" name="Column13607" dataDxfId="2850"/>
    <tableColumn id="13618" xr3:uid="{72BA62CE-8B77-443C-B353-4D4AF0205E21}" name="Column13608" dataDxfId="2849"/>
    <tableColumn id="13619" xr3:uid="{74C48384-D5C3-4925-B284-B9EA1B9E3C38}" name="Column13609" dataDxfId="2848"/>
    <tableColumn id="13620" xr3:uid="{BEA4A864-CCDC-492D-B860-79DEA84E340D}" name="Column13610" dataDxfId="2847"/>
    <tableColumn id="13621" xr3:uid="{8F1C2D27-D9DC-4AD4-BA61-8EF4D025D26F}" name="Column13611" dataDxfId="2846"/>
    <tableColumn id="13622" xr3:uid="{ACA2BB38-2885-422C-9A28-FF4D8CBBC458}" name="Column13612" dataDxfId="2845"/>
    <tableColumn id="13623" xr3:uid="{C362137C-645A-4B26-AF90-B28803695A35}" name="Column13613" dataDxfId="2844"/>
    <tableColumn id="13624" xr3:uid="{FE618EBD-E470-4E30-B9DE-DC9DD68278F8}" name="Column13614" dataDxfId="2843"/>
    <tableColumn id="13625" xr3:uid="{F0975D6F-AACF-44F9-9B53-E73A57CECE58}" name="Column13615" dataDxfId="2842"/>
    <tableColumn id="13626" xr3:uid="{D59125BF-1A70-43C7-B841-3777C015B699}" name="Column13616" dataDxfId="2841"/>
    <tableColumn id="13627" xr3:uid="{DABC0BD3-7A81-4067-A3EA-5D276DDCBB16}" name="Column13617" dataDxfId="2840"/>
    <tableColumn id="13628" xr3:uid="{619DA63F-7D1F-40D3-8CC4-11AF6BBBE4B3}" name="Column13618" dataDxfId="2839"/>
    <tableColumn id="13629" xr3:uid="{DA24B1C9-702F-4534-897C-1F57C629DB6C}" name="Column13619" dataDxfId="2838"/>
    <tableColumn id="13630" xr3:uid="{6665D174-0505-47B1-BCAC-11F76BDCBF12}" name="Column13620" dataDxfId="2837"/>
    <tableColumn id="13631" xr3:uid="{CB5660AE-1C4E-4DCB-92A9-E1BC0411649B}" name="Column13621" dataDxfId="2836"/>
    <tableColumn id="13632" xr3:uid="{159C862A-2F70-4B0F-812B-83B29C6B4347}" name="Column13622" dataDxfId="2835"/>
    <tableColumn id="13633" xr3:uid="{397AC27E-6457-4647-ADE2-21339CD62EB3}" name="Column13623" dataDxfId="2834"/>
    <tableColumn id="13634" xr3:uid="{6C9669F4-D84B-4F38-B0C5-9678F2620795}" name="Column13624" dataDxfId="2833"/>
    <tableColumn id="13635" xr3:uid="{457768ED-E9F9-4C2F-AEF1-96A7B727F7FC}" name="Column13625" dataDxfId="2832"/>
    <tableColumn id="13636" xr3:uid="{6E06C5A2-EC58-4342-ABBD-D646DCC02967}" name="Column13626" dataDxfId="2831"/>
    <tableColumn id="13637" xr3:uid="{6CE608FA-DDFF-444D-A15A-6DA6F46AA4B4}" name="Column13627" dataDxfId="2830"/>
    <tableColumn id="13638" xr3:uid="{0F016353-4185-40BA-ACC4-B331D9504670}" name="Column13628" dataDxfId="2829"/>
    <tableColumn id="13639" xr3:uid="{F2DF62D3-E4D1-4E44-86AF-19CCAE06BC36}" name="Column13629" dataDxfId="2828"/>
    <tableColumn id="13640" xr3:uid="{B1F8576C-4EF1-4D9E-971D-7FBDA882FCE8}" name="Column13630" dataDxfId="2827"/>
    <tableColumn id="13641" xr3:uid="{A9F7DBF6-5C15-4D54-BE42-810B45E45434}" name="Column13631" dataDxfId="2826"/>
    <tableColumn id="13642" xr3:uid="{95B54B9D-5F20-4642-B1E6-901E0B39BBFF}" name="Column13632" dataDxfId="2825"/>
    <tableColumn id="13643" xr3:uid="{624A5CC2-D535-4D7D-92DF-C445D85649D8}" name="Column13633" dataDxfId="2824"/>
    <tableColumn id="13644" xr3:uid="{E82B62FF-6A97-4BB1-B557-C8A0215F30E7}" name="Column13634" dataDxfId="2823"/>
    <tableColumn id="13645" xr3:uid="{92EDF784-8077-4720-B198-25E4DB41344D}" name="Column13635" dataDxfId="2822"/>
    <tableColumn id="13646" xr3:uid="{441E0874-C45A-43ED-876B-1B73AE455CE4}" name="Column13636" dataDxfId="2821"/>
    <tableColumn id="13647" xr3:uid="{764EE5CE-C6B7-465A-BBD3-CB42383DF141}" name="Column13637" dataDxfId="2820"/>
    <tableColumn id="13648" xr3:uid="{B88F0B9E-1BBE-44FA-A1F5-3449808F046A}" name="Column13638" dataDxfId="2819"/>
    <tableColumn id="13649" xr3:uid="{8FE2C209-ABD1-43A7-BCBB-327A716C4B7A}" name="Column13639" dataDxfId="2818"/>
    <tableColumn id="13650" xr3:uid="{D2A862A6-A796-4894-B589-6E264096385B}" name="Column13640" dataDxfId="2817"/>
    <tableColumn id="13651" xr3:uid="{0308DC61-983A-4F98-846F-513B7C0F87B3}" name="Column13641" dataDxfId="2816"/>
    <tableColumn id="13652" xr3:uid="{D5CD94AD-C59A-4CD3-BAF2-03D9D7544519}" name="Column13642" dataDxfId="2815"/>
    <tableColumn id="13653" xr3:uid="{9AA4BEDE-6D52-46A6-AC05-84412613D8E7}" name="Column13643" dataDxfId="2814"/>
    <tableColumn id="13654" xr3:uid="{7BC6CBEA-6659-432E-8AF4-3C3B897753C4}" name="Column13644" dataDxfId="2813"/>
    <tableColumn id="13655" xr3:uid="{117C5C15-0CE1-43BA-B416-327C06DB2480}" name="Column13645" dataDxfId="2812"/>
    <tableColumn id="13656" xr3:uid="{E56F4166-06CF-4D1E-B93D-7F0B5AD87933}" name="Column13646" dataDxfId="2811"/>
    <tableColumn id="13657" xr3:uid="{77B73FAB-0709-48DD-9FE6-0A2C25DFB57B}" name="Column13647" dataDxfId="2810"/>
    <tableColumn id="13658" xr3:uid="{398D2AE6-0C41-4FB0-AC78-0B996E16C273}" name="Column13648" dataDxfId="2809"/>
    <tableColumn id="13659" xr3:uid="{C332DF4A-373C-4AE6-A165-49F548FF7E39}" name="Column13649" dataDxfId="2808"/>
    <tableColumn id="13660" xr3:uid="{AE343C7F-9E59-4713-BB95-F77959618F0D}" name="Column13650" dataDxfId="2807"/>
    <tableColumn id="13661" xr3:uid="{03BE9A2F-436F-47BE-AF4F-8106233A1782}" name="Column13651" dataDxfId="2806"/>
    <tableColumn id="13662" xr3:uid="{09EFC969-6FA0-4844-B251-7C739FF33F23}" name="Column13652" dataDxfId="2805"/>
    <tableColumn id="13663" xr3:uid="{1FCC869C-92F9-43FA-B73B-1BBC7FC36D05}" name="Column13653" dataDxfId="2804"/>
    <tableColumn id="13664" xr3:uid="{6DA319FF-D506-4BEB-ABC3-899118F907FF}" name="Column13654" dataDxfId="2803"/>
    <tableColumn id="13665" xr3:uid="{857509E4-792E-4DCA-97AB-3B7BBB0A25F7}" name="Column13655" dataDxfId="2802"/>
    <tableColumn id="13666" xr3:uid="{7EA1E9B0-F05A-47FC-B1D2-531A39ADA40A}" name="Column13656" dataDxfId="2801"/>
    <tableColumn id="13667" xr3:uid="{688CEDD5-6C0A-4843-8F5F-01F435D9411A}" name="Column13657" dataDxfId="2800"/>
    <tableColumn id="13668" xr3:uid="{79212DF2-BDB4-42F6-9970-96F9CE09FBEB}" name="Column13658" dataDxfId="2799"/>
    <tableColumn id="13669" xr3:uid="{AF562962-5CD0-4AC2-B9AA-FFD7AC16904F}" name="Column13659" dataDxfId="2798"/>
    <tableColumn id="13670" xr3:uid="{F9FE640D-6F7B-4A80-8174-AA4CAF78D7F5}" name="Column13660" dataDxfId="2797"/>
    <tableColumn id="13671" xr3:uid="{065FFF21-DB7E-40D1-872C-637060DCAA8D}" name="Column13661" dataDxfId="2796"/>
    <tableColumn id="13672" xr3:uid="{3E58F199-76B4-4A95-AEFF-580856C8C900}" name="Column13662" dataDxfId="2795"/>
    <tableColumn id="13673" xr3:uid="{0693E140-9D03-47B6-B5E7-304812CBBE94}" name="Column13663" dataDxfId="2794"/>
    <tableColumn id="13674" xr3:uid="{19511DF7-4198-44D8-94CE-E94D3A2E85A8}" name="Column13664" dataDxfId="2793"/>
    <tableColumn id="13675" xr3:uid="{892DAF41-A9DC-488A-BDF5-A15EE2B6C553}" name="Column13665" dataDxfId="2792"/>
    <tableColumn id="13676" xr3:uid="{EB494FE1-55F4-43BE-9135-1457594A5DC1}" name="Column13666" dataDxfId="2791"/>
    <tableColumn id="13677" xr3:uid="{0315BA4D-65A2-4667-A2BC-8807A4E96BC7}" name="Column13667" dataDxfId="2790"/>
    <tableColumn id="13678" xr3:uid="{AA30BEA7-8031-46FB-B139-7E973132678F}" name="Column13668" dataDxfId="2789"/>
    <tableColumn id="13679" xr3:uid="{8995AA02-E273-4AC5-9A03-ED5BBCC5F90F}" name="Column13669" dataDxfId="2788"/>
    <tableColumn id="13680" xr3:uid="{7238D078-D3DC-40C6-842A-0AA272865480}" name="Column13670" dataDxfId="2787"/>
    <tableColumn id="13681" xr3:uid="{07CF64E3-21D9-4F01-8A1A-CC3FA2586191}" name="Column13671" dataDxfId="2786"/>
    <tableColumn id="13682" xr3:uid="{410A8D44-DF8A-489C-A093-92DC09D0825D}" name="Column13672" dataDxfId="2785"/>
    <tableColumn id="13683" xr3:uid="{E3995DA2-BAAE-46EF-AF27-07261FB96F6F}" name="Column13673" dataDxfId="2784"/>
    <tableColumn id="13684" xr3:uid="{50E6DCDB-AD20-47D8-9A92-033FEB6A4386}" name="Column13674" dataDxfId="2783"/>
    <tableColumn id="13685" xr3:uid="{F7389C1C-80EE-4662-B849-E7C51B564F45}" name="Column13675" dataDxfId="2782"/>
    <tableColumn id="13686" xr3:uid="{B25F9816-0435-4F4B-BF85-DA5E7FDB3DCC}" name="Column13676" dataDxfId="2781"/>
    <tableColumn id="13687" xr3:uid="{FF7402F8-1D7C-4DC0-81A0-436C51D86E3E}" name="Column13677" dataDxfId="2780"/>
    <tableColumn id="13688" xr3:uid="{387628EE-D51F-4978-93F5-7474FC0872D7}" name="Column13678" dataDxfId="2779"/>
    <tableColumn id="13689" xr3:uid="{594ECFDD-555E-4AF3-B961-DD9A1B95A43A}" name="Column13679" dataDxfId="2778"/>
    <tableColumn id="13690" xr3:uid="{A63DBD1A-F527-4FF1-8F4C-15878D95B514}" name="Column13680" dataDxfId="2777"/>
    <tableColumn id="13691" xr3:uid="{7193B8B1-14A4-4D75-A05C-D3AFEFD00185}" name="Column13681" dataDxfId="2776"/>
    <tableColumn id="13692" xr3:uid="{7A3B513E-8DB3-4706-95F0-E86D2C580902}" name="Column13682" dataDxfId="2775"/>
    <tableColumn id="13693" xr3:uid="{239D6C1F-6363-453C-8061-81F739543DE8}" name="Column13683" dataDxfId="2774"/>
    <tableColumn id="13694" xr3:uid="{CD956546-6DE9-46D9-A6AD-DD8F84B967B6}" name="Column13684" dataDxfId="2773"/>
    <tableColumn id="13695" xr3:uid="{03C328C9-307B-45A0-9DC3-9341B95AE2A5}" name="Column13685" dataDxfId="2772"/>
    <tableColumn id="13696" xr3:uid="{FF3B7E3B-F4F5-4C2C-94D8-D31BEA4666CA}" name="Column13686" dataDxfId="2771"/>
    <tableColumn id="13697" xr3:uid="{EB149685-3C83-4E79-8260-5192411298BD}" name="Column13687" dataDxfId="2770"/>
    <tableColumn id="13698" xr3:uid="{35ED719D-30A3-4180-86A2-1C68EA7BED04}" name="Column13688" dataDxfId="2769"/>
    <tableColumn id="13699" xr3:uid="{729D49B8-DD42-4DDA-9048-917E1230DB1D}" name="Column13689" dataDxfId="2768"/>
    <tableColumn id="13700" xr3:uid="{DB83BD46-BD80-471E-AE82-CEC3A01A4FD7}" name="Column13690" dataDxfId="2767"/>
    <tableColumn id="13701" xr3:uid="{6B3303D3-35A8-4744-90FF-75064160C12A}" name="Column13691" dataDxfId="2766"/>
    <tableColumn id="13702" xr3:uid="{470B8F2D-A024-4A3E-804A-8033D2CB08F1}" name="Column13692" dataDxfId="2765"/>
    <tableColumn id="13703" xr3:uid="{2206740F-5CA0-4CC1-A243-7BD714DACF02}" name="Column13693" dataDxfId="2764"/>
    <tableColumn id="13704" xr3:uid="{B9000A2E-BC9B-4811-A090-8F71CA4487F1}" name="Column13694" dataDxfId="2763"/>
    <tableColumn id="13705" xr3:uid="{052BFD5F-05B4-4658-95E9-74EBAD0B7B85}" name="Column13695" dataDxfId="2762"/>
    <tableColumn id="13706" xr3:uid="{3E0FE775-A4BD-4AC0-87CE-993DD355D596}" name="Column13696" dataDxfId="2761"/>
    <tableColumn id="13707" xr3:uid="{35FEEEBF-F18B-487E-88D3-E2F7186FDB03}" name="Column13697" dataDxfId="2760"/>
    <tableColumn id="13708" xr3:uid="{1DE242AE-E554-41A5-BD4E-6A5D82C513B7}" name="Column13698" dataDxfId="2759"/>
    <tableColumn id="13709" xr3:uid="{7D52AC63-D2E1-4B12-A180-7CA6DDA1B9BB}" name="Column13699" dataDxfId="2758"/>
    <tableColumn id="13710" xr3:uid="{157490E7-F5CA-4376-A052-816E571A9F42}" name="Column13700" dataDxfId="2757"/>
    <tableColumn id="13711" xr3:uid="{C8C133A2-8864-4D5C-BEE2-F57185627DA7}" name="Column13701" dataDxfId="2756"/>
    <tableColumn id="13712" xr3:uid="{EEBFFC79-0508-418E-AD99-F6EC233AB08B}" name="Column13702" dataDxfId="2755"/>
    <tableColumn id="13713" xr3:uid="{873E5954-9431-4F88-92A0-999E12E2933D}" name="Column13703" dataDxfId="2754"/>
    <tableColumn id="13714" xr3:uid="{190D45E4-3C08-46F4-B5E5-E178AFD324BB}" name="Column13704" dataDxfId="2753"/>
    <tableColumn id="13715" xr3:uid="{14D4F8A5-163B-4210-A74C-A8DFEA4B354B}" name="Column13705" dataDxfId="2752"/>
    <tableColumn id="13716" xr3:uid="{5D620B95-0C47-4AF8-B94D-799B0486C3BB}" name="Column13706" dataDxfId="2751"/>
    <tableColumn id="13717" xr3:uid="{36A18531-0F14-43FC-8173-921C18FC02CC}" name="Column13707" dataDxfId="2750"/>
    <tableColumn id="13718" xr3:uid="{1C1D6A45-64CE-47D4-8A73-CBA8F220C37A}" name="Column13708" dataDxfId="2749"/>
    <tableColumn id="13719" xr3:uid="{60E378BE-9F81-4178-AD86-6A4073F6E48E}" name="Column13709" dataDxfId="2748"/>
    <tableColumn id="13720" xr3:uid="{6991518B-6D1B-43D1-B828-A71BA366444E}" name="Column13710" dataDxfId="2747"/>
    <tableColumn id="13721" xr3:uid="{CC9A02CA-5B72-4515-8ED0-8423EC0EEF3D}" name="Column13711" dataDxfId="2746"/>
    <tableColumn id="13722" xr3:uid="{CCAF469E-722E-418E-B856-A82FD3A532B1}" name="Column13712" dataDxfId="2745"/>
    <tableColumn id="13723" xr3:uid="{C7985736-83EC-41A9-8DE0-87FAD90F0AB0}" name="Column13713" dataDxfId="2744"/>
    <tableColumn id="13724" xr3:uid="{52ADA5B3-593D-4E57-9025-DFBEAB64F18B}" name="Column13714" dataDxfId="2743"/>
    <tableColumn id="13725" xr3:uid="{B5ADEC59-708D-4BB1-9776-59F7DE77F2CD}" name="Column13715" dataDxfId="2742"/>
    <tableColumn id="13726" xr3:uid="{82B6C645-237A-4726-B3CC-D10805104E0D}" name="Column13716" dataDxfId="2741"/>
    <tableColumn id="13727" xr3:uid="{D5D4CFB8-96FC-44E6-B80D-17A9D2EF6633}" name="Column13717" dataDxfId="2740"/>
    <tableColumn id="13728" xr3:uid="{F45AA0E1-B246-4AA9-B622-0A39D63F8D63}" name="Column13718" dataDxfId="2739"/>
    <tableColumn id="13729" xr3:uid="{B9EF6C08-DF66-43C0-A0F1-02CEDFF5B201}" name="Column13719" dataDxfId="2738"/>
    <tableColumn id="13730" xr3:uid="{6F1CC86F-1547-4518-B3E3-1FD49F992326}" name="Column13720" dataDxfId="2737"/>
    <tableColumn id="13731" xr3:uid="{AFF54119-9D65-4179-992C-0F2AB3BBE26C}" name="Column13721" dataDxfId="2736"/>
    <tableColumn id="13732" xr3:uid="{E376A8B3-A3FC-4379-8281-874D1DD1587E}" name="Column13722" dataDxfId="2735"/>
    <tableColumn id="13733" xr3:uid="{42539BF5-CF57-4EDB-AF2B-3EDE618CFAAB}" name="Column13723" dataDxfId="2734"/>
    <tableColumn id="13734" xr3:uid="{39FC7033-1F97-4CC7-B6A5-D4CD5282ABE1}" name="Column13724" dataDxfId="2733"/>
    <tableColumn id="13735" xr3:uid="{2D5DAADB-198B-4A9E-84BD-897F7A954246}" name="Column13725" dataDxfId="2732"/>
    <tableColumn id="13736" xr3:uid="{AC688F16-6193-4A8B-BA51-5FC6E63CE04A}" name="Column13726" dataDxfId="2731"/>
    <tableColumn id="13737" xr3:uid="{3AA1D4F8-9F8C-482A-93B8-B101686F857A}" name="Column13727" dataDxfId="2730"/>
    <tableColumn id="13738" xr3:uid="{B2FEBE27-A770-460F-9621-D33B66C2D29A}" name="Column13728" dataDxfId="2729"/>
    <tableColumn id="13739" xr3:uid="{F522E1E2-A0D8-42FC-BFE7-859F8267895F}" name="Column13729" dataDxfId="2728"/>
    <tableColumn id="13740" xr3:uid="{7F2228E5-F43C-42D8-9E8F-FE02A911EA2F}" name="Column13730" dataDxfId="2727"/>
    <tableColumn id="13741" xr3:uid="{A7AA0536-1907-4EBE-BFE5-218089E65C92}" name="Column13731" dataDxfId="2726"/>
    <tableColumn id="13742" xr3:uid="{69A5A255-E37B-405C-8D74-1A1F011D84B9}" name="Column13732" dataDxfId="2725"/>
    <tableColumn id="13743" xr3:uid="{2A3F467C-5EAA-4C64-AE96-A8975A8C4431}" name="Column13733" dataDxfId="2724"/>
    <tableColumn id="13744" xr3:uid="{F52B5DAA-DBCF-4012-A9BA-6A344D49218A}" name="Column13734" dataDxfId="2723"/>
    <tableColumn id="13745" xr3:uid="{63998162-C810-4386-A7E8-0D9693C14D68}" name="Column13735" dataDxfId="2722"/>
    <tableColumn id="13746" xr3:uid="{D45EA846-1B94-4E2B-A2CA-0523AEF8886F}" name="Column13736" dataDxfId="2721"/>
    <tableColumn id="13747" xr3:uid="{2534DF28-6EFF-430A-BE62-43FA09C3BE25}" name="Column13737" dataDxfId="2720"/>
    <tableColumn id="13748" xr3:uid="{10E7B4D5-46D3-4E53-995E-647FD4503736}" name="Column13738" dataDxfId="2719"/>
    <tableColumn id="13749" xr3:uid="{B6BA4EEF-1A35-4C98-9EE0-123F4ECDA41C}" name="Column13739" dataDxfId="2718"/>
    <tableColumn id="13750" xr3:uid="{A5C6F8F0-0697-465D-BF25-419D316690CC}" name="Column13740" dataDxfId="2717"/>
    <tableColumn id="13751" xr3:uid="{604A1955-A9AD-44D2-81A0-1E6D5735B34C}" name="Column13741" dataDxfId="2716"/>
    <tableColumn id="13752" xr3:uid="{592A2843-A37F-4DE4-B1B2-DE8DDA567FEA}" name="Column13742" dataDxfId="2715"/>
    <tableColumn id="13753" xr3:uid="{53F075EB-79B8-4C9E-A5E7-E26DB1194C8E}" name="Column13743" dataDxfId="2714"/>
    <tableColumn id="13754" xr3:uid="{01AEB5C1-105A-44C9-9BC7-D532B17665C4}" name="Column13744" dataDxfId="2713"/>
    <tableColumn id="13755" xr3:uid="{E58E1536-E2D9-44B8-A7EF-68FA55AF6624}" name="Column13745" dataDxfId="2712"/>
    <tableColumn id="13756" xr3:uid="{614FCC30-6DF6-4713-AE4C-7E16A048C66C}" name="Column13746" dataDxfId="2711"/>
    <tableColumn id="13757" xr3:uid="{64F64215-536D-4D41-96A6-64FCD11D12F9}" name="Column13747" dataDxfId="2710"/>
    <tableColumn id="13758" xr3:uid="{9EB34C59-409A-41CD-9C4C-D115AFCE0525}" name="Column13748" dataDxfId="2709"/>
    <tableColumn id="13759" xr3:uid="{F29E2714-13A8-4D4B-BFE4-56C998BA64C5}" name="Column13749" dataDxfId="2708"/>
    <tableColumn id="13760" xr3:uid="{163718AE-E2D5-4253-BE1A-E4F2A5DFC724}" name="Column13750" dataDxfId="2707"/>
    <tableColumn id="13761" xr3:uid="{D932443C-9F67-4097-8968-6C71F3385A43}" name="Column13751" dataDxfId="2706"/>
    <tableColumn id="13762" xr3:uid="{D089F965-B854-4D7A-8D78-09179A6B609A}" name="Column13752" dataDxfId="2705"/>
    <tableColumn id="13763" xr3:uid="{67EAEE8D-2748-4BA4-82EB-2AFD76B90954}" name="Column13753" dataDxfId="2704"/>
    <tableColumn id="13764" xr3:uid="{CA4A9D0F-357C-42CC-8BEE-A2720B075BD1}" name="Column13754" dataDxfId="2703"/>
    <tableColumn id="13765" xr3:uid="{BD588B12-6F2D-4789-8118-D44722FDC64B}" name="Column13755" dataDxfId="2702"/>
    <tableColumn id="13766" xr3:uid="{D080AAA1-FD50-4ED5-A4A5-3E98EF92EA2D}" name="Column13756" dataDxfId="2701"/>
    <tableColumn id="13767" xr3:uid="{95CA62A9-E91A-49A4-AA00-2A21B7BD37F5}" name="Column13757" dataDxfId="2700"/>
    <tableColumn id="13768" xr3:uid="{E2C0828A-B028-41BE-BEDE-A912591E2C87}" name="Column13758" dataDxfId="2699"/>
    <tableColumn id="13769" xr3:uid="{4254B9AE-1738-4423-ADFB-229EB80EE4B7}" name="Column13759" dataDxfId="2698"/>
    <tableColumn id="13770" xr3:uid="{EC058967-B8FB-4718-8BD5-90CD8EE76153}" name="Column13760" dataDxfId="2697"/>
    <tableColumn id="13771" xr3:uid="{DA82F307-5FCD-4D8F-BD23-549CBAC3924A}" name="Column13761" dataDxfId="2696"/>
    <tableColumn id="13772" xr3:uid="{02FFBBCB-7EF5-4610-B3E3-D2F531641B51}" name="Column13762" dataDxfId="2695"/>
    <tableColumn id="13773" xr3:uid="{F061E329-D071-4EC3-A7FA-EBE47AD93795}" name="Column13763" dataDxfId="2694"/>
    <tableColumn id="13774" xr3:uid="{0F0E64C3-014E-4DEB-907F-4CB21F0AFFB1}" name="Column13764" dataDxfId="2693"/>
    <tableColumn id="13775" xr3:uid="{58A2603B-CC98-4FA3-9B13-DB27425AB31E}" name="Column13765" dataDxfId="2692"/>
    <tableColumn id="13776" xr3:uid="{A5B7BEA5-5D15-4A2B-9A31-1BA5E2891B62}" name="Column13766" dataDxfId="2691"/>
    <tableColumn id="13777" xr3:uid="{F2DCAE1F-1C91-4BA0-BCDE-D50A0257E59A}" name="Column13767" dataDxfId="2690"/>
    <tableColumn id="13778" xr3:uid="{9B794B2C-8600-4790-A143-A4E77FC60B6B}" name="Column13768" dataDxfId="2689"/>
    <tableColumn id="13779" xr3:uid="{F10566A2-642C-4447-BD57-BBAABD1A0469}" name="Column13769" dataDxfId="2688"/>
    <tableColumn id="13780" xr3:uid="{FF849B73-D748-4B5B-95F5-28EE69FAAE0B}" name="Column13770" dataDxfId="2687"/>
    <tableColumn id="13781" xr3:uid="{B97D101B-97AF-4438-8B97-2BC5FB3D6234}" name="Column13771" dataDxfId="2686"/>
    <tableColumn id="13782" xr3:uid="{FE35FF34-C5CB-4E21-9230-7FDE24838A0C}" name="Column13772" dataDxfId="2685"/>
    <tableColumn id="13783" xr3:uid="{C66D42CA-5B23-448B-8875-05AB22D0F75D}" name="Column13773" dataDxfId="2684"/>
    <tableColumn id="13784" xr3:uid="{0C051901-C752-447E-A7C9-4E72ABCC4530}" name="Column13774" dataDxfId="2683"/>
    <tableColumn id="13785" xr3:uid="{653D43A9-33FC-41AA-9B20-66325851F410}" name="Column13775" dataDxfId="2682"/>
    <tableColumn id="13786" xr3:uid="{4E2C2DBA-0C7D-49BB-BB98-0560A7C2EC0F}" name="Column13776" dataDxfId="2681"/>
    <tableColumn id="13787" xr3:uid="{75E10336-1CD5-4AAF-AED9-8EB581EEE200}" name="Column13777" dataDxfId="2680"/>
    <tableColumn id="13788" xr3:uid="{B263F5CC-E375-45C1-8367-C79759610654}" name="Column13778" dataDxfId="2679"/>
    <tableColumn id="13789" xr3:uid="{A3681C63-4129-4A5A-B7EC-A79AB7686840}" name="Column13779" dataDxfId="2678"/>
    <tableColumn id="13790" xr3:uid="{0F3A3D95-3D9C-4148-8643-2F0F2C3DAF83}" name="Column13780" dataDxfId="2677"/>
    <tableColumn id="13791" xr3:uid="{070B73AA-FDD0-4CB1-B19D-33473E80134D}" name="Column13781" dataDxfId="2676"/>
    <tableColumn id="13792" xr3:uid="{F3B1A415-7B13-4F6C-B46C-FD35E4611F94}" name="Column13782" dataDxfId="2675"/>
    <tableColumn id="13793" xr3:uid="{761867A7-45A4-4590-A1BB-E2E9B953BC6D}" name="Column13783" dataDxfId="2674"/>
    <tableColumn id="13794" xr3:uid="{0FB6C03A-0DFF-48B9-9266-360931E16359}" name="Column13784" dataDxfId="2673"/>
    <tableColumn id="13795" xr3:uid="{B289B9A5-7466-4795-BD90-2ED9F764F730}" name="Column13785" dataDxfId="2672"/>
    <tableColumn id="13796" xr3:uid="{553BA324-E67F-4164-8EE9-58208D80B108}" name="Column13786" dataDxfId="2671"/>
    <tableColumn id="13797" xr3:uid="{5A854FBD-6868-4F6F-A5B5-446CBB52CDE2}" name="Column13787" dataDxfId="2670"/>
    <tableColumn id="13798" xr3:uid="{4CAD095E-21C0-4F50-8E8B-3C8257470218}" name="Column13788" dataDxfId="2669"/>
    <tableColumn id="13799" xr3:uid="{334EF9CD-0432-47D1-BEC7-627A6A11748E}" name="Column13789" dataDxfId="2668"/>
    <tableColumn id="13800" xr3:uid="{E4ECA021-2317-4EAC-9590-1FB2FF5DEFE5}" name="Column13790" dataDxfId="2667"/>
    <tableColumn id="13801" xr3:uid="{E0242795-ED1D-441D-A978-1D8383A62C98}" name="Column13791" dataDxfId="2666"/>
    <tableColumn id="13802" xr3:uid="{6D1F584C-0CE8-4759-9D80-808D4AC351DA}" name="Column13792" dataDxfId="2665"/>
    <tableColumn id="13803" xr3:uid="{F9AA0FF1-84F7-4DF7-AAFA-DA5B1A7AF83B}" name="Column13793" dataDxfId="2664"/>
    <tableColumn id="13804" xr3:uid="{4867FA46-A6AD-4541-8755-67BAAB948E1A}" name="Column13794" dataDxfId="2663"/>
    <tableColumn id="13805" xr3:uid="{E546D5B3-D40F-4E0A-A883-135B18569DF9}" name="Column13795" dataDxfId="2662"/>
    <tableColumn id="13806" xr3:uid="{DA176B96-3DE8-47E3-8803-0B13DD548299}" name="Column13796" dataDxfId="2661"/>
    <tableColumn id="13807" xr3:uid="{84F65C99-9003-48CC-8FB5-D9DE2AC7F7A8}" name="Column13797" dataDxfId="2660"/>
    <tableColumn id="13808" xr3:uid="{E6A4A894-45D4-4E8D-BA29-2B8D3DFDE842}" name="Column13798" dataDxfId="2659"/>
    <tableColumn id="13809" xr3:uid="{CC27AC4E-5F12-43F0-9400-EE6ED147C577}" name="Column13799" dataDxfId="2658"/>
    <tableColumn id="13810" xr3:uid="{B3E1A7D9-B22E-438A-ADE4-809D090D19DC}" name="Column13800" dataDxfId="2657"/>
    <tableColumn id="13811" xr3:uid="{DC0EA69B-0407-4939-82D5-7B8C69513634}" name="Column13801" dataDxfId="2656"/>
    <tableColumn id="13812" xr3:uid="{0E7E964E-5220-426F-BE84-9D1D2FF6C90E}" name="Column13802" dataDxfId="2655"/>
    <tableColumn id="13813" xr3:uid="{5C41E1B8-2916-4BD0-8386-6F48BEE2F587}" name="Column13803" dataDxfId="2654"/>
    <tableColumn id="13814" xr3:uid="{744352B1-B108-4D3C-B0F7-BE8A47CB0E02}" name="Column13804" dataDxfId="2653"/>
    <tableColumn id="13815" xr3:uid="{70FADC49-3DD2-468A-96B6-3ED20E4F2217}" name="Column13805" dataDxfId="2652"/>
    <tableColumn id="13816" xr3:uid="{4F554CB9-48CE-46FE-B47F-3A35CC9F2ABF}" name="Column13806" dataDxfId="2651"/>
    <tableColumn id="13817" xr3:uid="{CEF95F0D-D1C6-4E45-AC2D-C6AC53DA3ACE}" name="Column13807" dataDxfId="2650"/>
    <tableColumn id="13818" xr3:uid="{A922711B-EB55-40F7-8B5D-68FDF20CB21C}" name="Column13808" dataDxfId="2649"/>
    <tableColumn id="13819" xr3:uid="{BEF5DDE6-38D4-407B-9B74-6B9C8B781D60}" name="Column13809" dataDxfId="2648"/>
    <tableColumn id="13820" xr3:uid="{393DE9EB-BC5E-4EDB-82CB-5A3318686A40}" name="Column13810" dataDxfId="2647"/>
    <tableColumn id="13821" xr3:uid="{3BF280CC-8AC3-48D6-B4C7-C30B20E38320}" name="Column13811" dataDxfId="2646"/>
    <tableColumn id="13822" xr3:uid="{DF5A799E-1B5E-440B-8090-233E192A0E96}" name="Column13812" dataDxfId="2645"/>
    <tableColumn id="13823" xr3:uid="{EC5EC145-3088-4DCE-ABF5-71B11A004760}" name="Column13813" dataDxfId="2644"/>
    <tableColumn id="13824" xr3:uid="{834B0983-7CED-4045-BAC2-F4F782A58E50}" name="Column13814" dataDxfId="2643"/>
    <tableColumn id="13825" xr3:uid="{2C9C052F-808A-4C50-B8F8-ACC5B803E2E9}" name="Column13815" dataDxfId="2642"/>
    <tableColumn id="13826" xr3:uid="{C678C304-E048-4FEF-B407-A36F0338FF62}" name="Column13816" dataDxfId="2641"/>
    <tableColumn id="13827" xr3:uid="{04CACD93-618A-43B0-900B-E247EC7BB743}" name="Column13817" dataDxfId="2640"/>
    <tableColumn id="13828" xr3:uid="{E62AA9F2-A164-4B93-A4A4-DC4229963C81}" name="Column13818" dataDxfId="2639"/>
    <tableColumn id="13829" xr3:uid="{C894A646-B1F0-46A5-ACED-DAED21BD202B}" name="Column13819" dataDxfId="2638"/>
    <tableColumn id="13830" xr3:uid="{C6358F9D-4816-4A0A-80EF-57DFD2BFFE4B}" name="Column13820" dataDxfId="2637"/>
    <tableColumn id="13831" xr3:uid="{576FB64F-D462-4EE4-B773-6F79C16B554F}" name="Column13821" dataDxfId="2636"/>
    <tableColumn id="13832" xr3:uid="{5FD01897-3449-4E44-8FA6-27D74DC5EC60}" name="Column13822" dataDxfId="2635"/>
    <tableColumn id="13833" xr3:uid="{360407A1-8E98-4ECB-AE0F-E348B075E43F}" name="Column13823" dataDxfId="2634"/>
    <tableColumn id="13834" xr3:uid="{635D9FAC-55D5-4949-8D6F-16443EB03FDF}" name="Column13824" dataDxfId="2633"/>
    <tableColumn id="13835" xr3:uid="{F7EE3466-4279-4139-9D5B-53A061FFE85C}" name="Column13825" dataDxfId="2632"/>
    <tableColumn id="13836" xr3:uid="{049795C7-CE5C-47C4-B4F3-BA8CC37880E7}" name="Column13826" dataDxfId="2631"/>
    <tableColumn id="13837" xr3:uid="{EB9CE683-518B-4FB4-9C13-5008AD1D24AF}" name="Column13827" dataDxfId="2630"/>
    <tableColumn id="13838" xr3:uid="{185A8808-0B86-4BE0-8D8D-4B18EACB337D}" name="Column13828" dataDxfId="2629"/>
    <tableColumn id="13839" xr3:uid="{156406CD-DBE0-479E-A243-EA8E833903FA}" name="Column13829" dataDxfId="2628"/>
    <tableColumn id="13840" xr3:uid="{C4914E8E-AAF9-43B1-9F15-3EB329279290}" name="Column13830" dataDxfId="2627"/>
    <tableColumn id="13841" xr3:uid="{8F6FD142-7452-4590-AC2A-D96BA819D4C4}" name="Column13831" dataDxfId="2626"/>
    <tableColumn id="13842" xr3:uid="{D007BBC6-93C4-4471-8DD0-3C621FE85016}" name="Column13832" dataDxfId="2625"/>
    <tableColumn id="13843" xr3:uid="{F3330720-6093-4E66-B434-F5985A00621A}" name="Column13833" dataDxfId="2624"/>
    <tableColumn id="13844" xr3:uid="{AC73DD0D-5307-49F4-909C-E3EE5D97AD6B}" name="Column13834" dataDxfId="2623"/>
    <tableColumn id="13845" xr3:uid="{045099F0-4638-4705-83A8-B41CA22D520B}" name="Column13835" dataDxfId="2622"/>
    <tableColumn id="13846" xr3:uid="{1BC66A4F-CC72-46D9-9DB7-E67C25765876}" name="Column13836" dataDxfId="2621"/>
    <tableColumn id="13847" xr3:uid="{76AC49A0-F059-427A-8C59-9032C85893D2}" name="Column13837" dataDxfId="2620"/>
    <tableColumn id="13848" xr3:uid="{EECF36D7-68BD-445D-AE1E-F1EAADA9317A}" name="Column13838" dataDxfId="2619"/>
    <tableColumn id="13849" xr3:uid="{D1B60600-E1FC-4198-855E-8D006195EB39}" name="Column13839" dataDxfId="2618"/>
    <tableColumn id="13850" xr3:uid="{D6EF3D1C-1DA9-40D6-BA61-EA24ABA51D4E}" name="Column13840" dataDxfId="2617"/>
    <tableColumn id="13851" xr3:uid="{1928DBE2-DB8F-433D-BBE8-158DB7459833}" name="Column13841" dataDxfId="2616"/>
    <tableColumn id="13852" xr3:uid="{82066637-1B9A-4ED0-8D18-ACFB284CA6F0}" name="Column13842" dataDxfId="2615"/>
    <tableColumn id="13853" xr3:uid="{816A58A7-D708-4996-942A-167A12379A27}" name="Column13843" dataDxfId="2614"/>
    <tableColumn id="13854" xr3:uid="{BEA4988E-157E-4EB9-AEE8-06130FE8D2D4}" name="Column13844" dataDxfId="2613"/>
    <tableColumn id="13855" xr3:uid="{2BFE0171-4EFE-4BDE-948E-8CF0355ED2E6}" name="Column13845" dataDxfId="2612"/>
    <tableColumn id="13856" xr3:uid="{C92B7253-53ED-4867-9224-BB24881CE9A7}" name="Column13846" dataDxfId="2611"/>
    <tableColumn id="13857" xr3:uid="{8B4290B5-6420-4482-B029-518F77875B28}" name="Column13847" dataDxfId="2610"/>
    <tableColumn id="13858" xr3:uid="{48639BC6-D7B8-4A27-A488-5D3807E1BC12}" name="Column13848" dataDxfId="2609"/>
    <tableColumn id="13859" xr3:uid="{BD061369-E333-4C7C-83F2-576D101F2E72}" name="Column13849" dataDxfId="2608"/>
    <tableColumn id="13860" xr3:uid="{40415FE6-F188-455B-BC9C-60E6B8C9D1E1}" name="Column13850" dataDxfId="2607"/>
    <tableColumn id="13861" xr3:uid="{2AADBCC8-803D-481B-B61C-42F23CDCBF94}" name="Column13851" dataDxfId="2606"/>
    <tableColumn id="13862" xr3:uid="{761F61FC-9001-471E-B61B-0630F9FFBECC}" name="Column13852" dataDxfId="2605"/>
    <tableColumn id="13863" xr3:uid="{E35AB7D7-A0A0-41A7-AE35-0621FD7282F3}" name="Column13853" dataDxfId="2604"/>
    <tableColumn id="13864" xr3:uid="{CDE213FB-C2CE-4249-9EB0-3E8389CB5C68}" name="Column13854" dataDxfId="2603"/>
    <tableColumn id="13865" xr3:uid="{23EBB215-D5BD-41B0-A0D4-21FCC121F805}" name="Column13855" dataDxfId="2602"/>
    <tableColumn id="13866" xr3:uid="{BD14FF4A-158D-4377-AAD4-5DB409103710}" name="Column13856" dataDxfId="2601"/>
    <tableColumn id="13867" xr3:uid="{3BA5E0AD-8115-495E-BC59-914EA375D8C8}" name="Column13857" dataDxfId="2600"/>
    <tableColumn id="13868" xr3:uid="{2CDEC119-B116-4B97-A7C6-E51CF5B85256}" name="Column13858" dataDxfId="2599"/>
    <tableColumn id="13869" xr3:uid="{AA2F2347-68CE-48A2-BDA8-E5683F1E03E3}" name="Column13859" dataDxfId="2598"/>
    <tableColumn id="13870" xr3:uid="{97D2A5BA-6D3E-4E6A-9583-89F35892D9D2}" name="Column13860" dataDxfId="2597"/>
    <tableColumn id="13871" xr3:uid="{7C775191-0889-4FAE-8125-2D5D40E5D830}" name="Column13861" dataDxfId="2596"/>
    <tableColumn id="13872" xr3:uid="{B9A6D165-CBA0-49F5-98F4-091EC7500C39}" name="Column13862" dataDxfId="2595"/>
    <tableColumn id="13873" xr3:uid="{8B0D5315-0655-451C-802C-55DB0B455478}" name="Column13863" dataDxfId="2594"/>
    <tableColumn id="13874" xr3:uid="{FA048C81-9ADA-4DF8-BEC9-C0D5B51E2F0B}" name="Column13864" dataDxfId="2593"/>
    <tableColumn id="13875" xr3:uid="{8F1178CE-B6AF-490E-BD05-0C9DC65A7D3E}" name="Column13865" dataDxfId="2592"/>
    <tableColumn id="13876" xr3:uid="{F4A527C5-5684-4D94-9BC0-2CFCA7A9CB3F}" name="Column13866" dataDxfId="2591"/>
    <tableColumn id="13877" xr3:uid="{EF389D01-26B7-4D1D-AEB6-43D46B9F476D}" name="Column13867" dataDxfId="2590"/>
    <tableColumn id="13878" xr3:uid="{BBD7E10B-3655-4C1C-9099-1CDF3FC2EA84}" name="Column13868" dataDxfId="2589"/>
    <tableColumn id="13879" xr3:uid="{175E3500-A2F2-4865-B2DB-D925FB8CA0FD}" name="Column13869" dataDxfId="2588"/>
    <tableColumn id="13880" xr3:uid="{F576DFE4-0F9A-4ACD-A66E-701AFFF7F8D8}" name="Column13870" dataDxfId="2587"/>
    <tableColumn id="13881" xr3:uid="{D78ACD14-47AE-45F2-834A-7619682D4534}" name="Column13871" dataDxfId="2586"/>
    <tableColumn id="13882" xr3:uid="{E1DF088D-A4FE-4F68-BE15-64EA92D5DBD3}" name="Column13872" dataDxfId="2585"/>
    <tableColumn id="13883" xr3:uid="{DCC553C1-EB72-494B-8861-A48BE8032D0C}" name="Column13873" dataDxfId="2584"/>
    <tableColumn id="13884" xr3:uid="{02A34FDB-1B77-440F-94CE-E1AB0A5E87B0}" name="Column13874" dataDxfId="2583"/>
    <tableColumn id="13885" xr3:uid="{060626F6-7770-4626-BA5D-45B4F9A98FB4}" name="Column13875" dataDxfId="2582"/>
    <tableColumn id="13886" xr3:uid="{FBC04DC6-F117-49BC-A139-81E69E92EAD2}" name="Column13876" dataDxfId="2581"/>
    <tableColumn id="13887" xr3:uid="{9F4F21A7-CFCE-48B2-AA2E-87FC141CB1C2}" name="Column13877" dataDxfId="2580"/>
    <tableColumn id="13888" xr3:uid="{AFF65405-30E1-417D-9A89-D6A114F2D120}" name="Column13878" dataDxfId="2579"/>
    <tableColumn id="13889" xr3:uid="{C3AECA71-FFCD-49E4-8F9C-6EB833226950}" name="Column13879" dataDxfId="2578"/>
    <tableColumn id="13890" xr3:uid="{1F014433-F220-48B0-B44C-3004F90EBF0F}" name="Column13880" dataDxfId="2577"/>
    <tableColumn id="13891" xr3:uid="{BE4C86F4-620C-4870-AC65-0FADD23420A1}" name="Column13881" dataDxfId="2576"/>
    <tableColumn id="13892" xr3:uid="{58751A83-8821-46EE-983E-C60797C88765}" name="Column13882" dataDxfId="2575"/>
    <tableColumn id="13893" xr3:uid="{331B1EAA-7488-4440-99CE-378DDC9FE49F}" name="Column13883" dataDxfId="2574"/>
    <tableColumn id="13894" xr3:uid="{C30467A5-EC97-4C6B-B100-F4BAA6462EBA}" name="Column13884" dataDxfId="2573"/>
    <tableColumn id="13895" xr3:uid="{38F05887-BEE5-424F-96A7-9842BD41EF35}" name="Column13885" dataDxfId="2572"/>
    <tableColumn id="13896" xr3:uid="{CF01B4AF-05F6-444A-A67E-41B30DD78A2E}" name="Column13886" dataDxfId="2571"/>
    <tableColumn id="13897" xr3:uid="{2BE339F0-2ABC-4821-8997-DB192805F5FD}" name="Column13887" dataDxfId="2570"/>
    <tableColumn id="13898" xr3:uid="{1E4828F2-645E-45FB-87FF-AF1F373E9B66}" name="Column13888" dataDxfId="2569"/>
    <tableColumn id="13899" xr3:uid="{05E2B1B5-C441-42D5-84F9-119E590CD212}" name="Column13889" dataDxfId="2568"/>
    <tableColumn id="13900" xr3:uid="{78C4BF25-7823-449B-A0BE-0101345913E2}" name="Column13890" dataDxfId="2567"/>
    <tableColumn id="13901" xr3:uid="{DFBC8357-5203-47F7-BD1D-DBD35B6158E1}" name="Column13891" dataDxfId="2566"/>
    <tableColumn id="13902" xr3:uid="{E3BFC4D9-4BFC-452C-B053-0E18511A8904}" name="Column13892" dataDxfId="2565"/>
    <tableColumn id="13903" xr3:uid="{E2EE0E05-547F-4B51-A14D-6B78779E6F5B}" name="Column13893" dataDxfId="2564"/>
    <tableColumn id="13904" xr3:uid="{7768727D-84CA-4BAD-8D72-D1A84CB78B69}" name="Column13894" dataDxfId="2563"/>
    <tableColumn id="13905" xr3:uid="{940E17BC-75C9-4E35-B936-FC419284821B}" name="Column13895" dataDxfId="2562"/>
    <tableColumn id="13906" xr3:uid="{C9CB66C1-95AA-436B-A641-4E75421F8265}" name="Column13896" dataDxfId="2561"/>
    <tableColumn id="13907" xr3:uid="{8664F06B-FD30-41DB-9AF7-13705C7AA3C3}" name="Column13897" dataDxfId="2560"/>
    <tableColumn id="13908" xr3:uid="{ADD7BFED-68FF-4DE6-B583-53C4BB4541EF}" name="Column13898" dataDxfId="2559"/>
    <tableColumn id="13909" xr3:uid="{6F1D2E7B-D803-4F29-8C95-AFCBBA97E19B}" name="Column13899" dataDxfId="2558"/>
    <tableColumn id="13910" xr3:uid="{2FB7ECF8-093B-4E06-8F0C-A2621020125A}" name="Column13900" dataDxfId="2557"/>
    <tableColumn id="13911" xr3:uid="{BC27DFFF-1CF9-4CC2-B845-DF1C3F11011D}" name="Column13901" dataDxfId="2556"/>
    <tableColumn id="13912" xr3:uid="{D83EC421-44C5-40E9-BC07-340793694DD1}" name="Column13902" dataDxfId="2555"/>
    <tableColumn id="13913" xr3:uid="{73917182-22BF-4586-BB03-B9BEA9A88D78}" name="Column13903" dataDxfId="2554"/>
    <tableColumn id="13914" xr3:uid="{047C827A-F5F7-4B58-8CE2-6E7708E93C6E}" name="Column13904" dataDxfId="2553"/>
    <tableColumn id="13915" xr3:uid="{B1D1688F-40E5-4BED-ADAE-D0CCEE1DBA0C}" name="Column13905" dataDxfId="2552"/>
    <tableColumn id="13916" xr3:uid="{F2BCEBE1-9576-4DB2-8179-AD98CD7A7CC0}" name="Column13906" dataDxfId="2551"/>
    <tableColumn id="13917" xr3:uid="{9E4BB67B-7BCE-4B4D-B332-6F70E664E9AB}" name="Column13907" dataDxfId="2550"/>
    <tableColumn id="13918" xr3:uid="{66881F48-C552-4179-9E99-F8C39037F72E}" name="Column13908" dataDxfId="2549"/>
    <tableColumn id="13919" xr3:uid="{1E491345-2CA4-4369-B9B1-3D39DCB799FD}" name="Column13909" dataDxfId="2548"/>
    <tableColumn id="13920" xr3:uid="{61FAECA7-A320-4591-BABC-BD6564351B12}" name="Column13910" dataDxfId="2547"/>
    <tableColumn id="13921" xr3:uid="{F878CD8D-F508-45E9-B8A4-6F1D73D63609}" name="Column13911" dataDxfId="2546"/>
    <tableColumn id="13922" xr3:uid="{DAA381B0-C514-4112-83EA-80F78E08E768}" name="Column13912" dataDxfId="2545"/>
    <tableColumn id="13923" xr3:uid="{763B5B67-709D-452E-9B93-8A3E110CE51D}" name="Column13913" dataDxfId="2544"/>
    <tableColumn id="13924" xr3:uid="{58F396E5-332C-4C18-B12A-AB5C6BCA5884}" name="Column13914" dataDxfId="2543"/>
    <tableColumn id="13925" xr3:uid="{EEA0BBC5-BDA0-40E8-B6C0-8C7534D7B779}" name="Column13915" dataDxfId="2542"/>
    <tableColumn id="13926" xr3:uid="{5AAFB371-71C3-40CF-BD4E-2896B1C4BF30}" name="Column13916" dataDxfId="2541"/>
    <tableColumn id="13927" xr3:uid="{A59952D3-540E-4E0A-973D-83943D221749}" name="Column13917" dataDxfId="2540"/>
    <tableColumn id="13928" xr3:uid="{1D67B26B-866C-4E63-96C8-99902AE33F28}" name="Column13918" dataDxfId="2539"/>
    <tableColumn id="13929" xr3:uid="{79D7D807-688A-410C-8FBC-EC28D03A7DC7}" name="Column13919" dataDxfId="2538"/>
    <tableColumn id="13930" xr3:uid="{332E46A6-48A3-406F-B8DF-06E20A377CBB}" name="Column13920" dataDxfId="2537"/>
    <tableColumn id="13931" xr3:uid="{F2EB5E17-2105-4E1D-BA9F-759B7385238C}" name="Column13921" dataDxfId="2536"/>
    <tableColumn id="13932" xr3:uid="{980802EC-19CE-4562-AA55-767D645D1A67}" name="Column13922" dataDxfId="2535"/>
    <tableColumn id="13933" xr3:uid="{24104193-B0C9-4B26-85F3-9A1727BDDD0B}" name="Column13923" dataDxfId="2534"/>
    <tableColumn id="13934" xr3:uid="{469267A3-2433-48BE-9230-1139AF0836AF}" name="Column13924" dataDxfId="2533"/>
    <tableColumn id="13935" xr3:uid="{00EA2824-FBD5-4B45-957F-4C358F1DDB7E}" name="Column13925" dataDxfId="2532"/>
    <tableColumn id="13936" xr3:uid="{83ABCD71-8674-4890-8BC0-8DCC8E8BB123}" name="Column13926" dataDxfId="2531"/>
    <tableColumn id="13937" xr3:uid="{4A684C00-03BD-4722-9D18-92134C44B235}" name="Column13927" dataDxfId="2530"/>
    <tableColumn id="13938" xr3:uid="{074B04AC-FD63-49D7-AF08-8B8B742F8FFF}" name="Column13928" dataDxfId="2529"/>
    <tableColumn id="13939" xr3:uid="{D1679EEF-207E-4BA9-B28A-595508B6F647}" name="Column13929" dataDxfId="2528"/>
    <tableColumn id="13940" xr3:uid="{3C5318BF-3249-4D90-BCC2-3B011C0A3A3C}" name="Column13930" dataDxfId="2527"/>
    <tableColumn id="13941" xr3:uid="{2383BB5D-D75C-4225-8745-FD06E33AA20A}" name="Column13931" dataDxfId="2526"/>
    <tableColumn id="13942" xr3:uid="{BF2CC0F7-AF73-4ECA-A987-21C2293396A2}" name="Column13932" dataDxfId="2525"/>
    <tableColumn id="13943" xr3:uid="{58CAA0C0-2A97-4CE7-878A-47F54F57CC30}" name="Column13933" dataDxfId="2524"/>
    <tableColumn id="13944" xr3:uid="{A4C44F75-2416-4D2F-832A-89218BB727B2}" name="Column13934" dataDxfId="2523"/>
    <tableColumn id="13945" xr3:uid="{96A480DA-FB02-4624-9695-8E79F2DC400C}" name="Column13935" dataDxfId="2522"/>
    <tableColumn id="13946" xr3:uid="{181E3E79-D690-4F58-8B87-3AD428EA1FE9}" name="Column13936" dataDxfId="2521"/>
    <tableColumn id="13947" xr3:uid="{1523F7D5-6DA4-4BB0-950B-205B9D19E39D}" name="Column13937" dataDxfId="2520"/>
    <tableColumn id="13948" xr3:uid="{14F69F6A-8E93-44B8-92A3-F0D9D5932B0F}" name="Column13938" dataDxfId="2519"/>
    <tableColumn id="13949" xr3:uid="{5871A41E-9DC6-4912-A9D6-7F89A02FE649}" name="Column13939" dataDxfId="2518"/>
    <tableColumn id="13950" xr3:uid="{D403B100-8A06-454A-B082-1A0DEE5FFAFB}" name="Column13940" dataDxfId="2517"/>
    <tableColumn id="13951" xr3:uid="{869D2FD3-37A7-4D4A-9D60-88F1BB215666}" name="Column13941" dataDxfId="2516"/>
    <tableColumn id="13952" xr3:uid="{40D1B691-9EDC-4D99-8FAB-8A05E528BF2A}" name="Column13942" dataDxfId="2515"/>
    <tableColumn id="13953" xr3:uid="{D95791D4-6BBF-4F22-BB57-C9A222C23B9C}" name="Column13943" dataDxfId="2514"/>
    <tableColumn id="13954" xr3:uid="{1E58522B-A346-492F-BAE7-5F3CFE6A3221}" name="Column13944" dataDxfId="2513"/>
    <tableColumn id="13955" xr3:uid="{20A7F652-9344-43E4-B3A8-D24CC390F0C1}" name="Column13945" dataDxfId="2512"/>
    <tableColumn id="13956" xr3:uid="{5A09C925-E997-4CEE-8D28-687849049CBB}" name="Column13946" dataDxfId="2511"/>
    <tableColumn id="13957" xr3:uid="{2120C6E9-4F81-419A-BDFD-E4CBE3914827}" name="Column13947" dataDxfId="2510"/>
    <tableColumn id="13958" xr3:uid="{EC7F2C7F-CE1A-4540-81F9-B91F00815526}" name="Column13948" dataDxfId="2509"/>
    <tableColumn id="13959" xr3:uid="{11ED703A-C43E-4218-B3F1-3EE3B90E614D}" name="Column13949" dataDxfId="2508"/>
    <tableColumn id="13960" xr3:uid="{CE3F34D0-AF49-4413-AEC0-3F5BC4F01670}" name="Column13950" dataDxfId="2507"/>
    <tableColumn id="13961" xr3:uid="{7767DD03-E11A-42A4-912A-879E8E52A3F1}" name="Column13951" dataDxfId="2506"/>
    <tableColumn id="13962" xr3:uid="{4C5A68FA-A78F-4AF5-AAF8-D1F61FE06F79}" name="Column13952" dataDxfId="2505"/>
    <tableColumn id="13963" xr3:uid="{37E33DEE-DE0B-4AD1-BA4D-168CBEE71662}" name="Column13953" dataDxfId="2504"/>
    <tableColumn id="13964" xr3:uid="{80E07906-F620-4AAE-A3F3-93A67303BDF8}" name="Column13954" dataDxfId="2503"/>
    <tableColumn id="13965" xr3:uid="{3ADB1517-7CD9-4BFA-8C4F-766E26A5174C}" name="Column13955" dataDxfId="2502"/>
    <tableColumn id="13966" xr3:uid="{BE75B3B1-D81F-4FB4-9862-AF8705D69D0C}" name="Column13956" dataDxfId="2501"/>
    <tableColumn id="13967" xr3:uid="{CAF2A165-8726-408A-A80E-F818C89819E6}" name="Column13957" dataDxfId="2500"/>
    <tableColumn id="13968" xr3:uid="{DC02D76E-459A-41D6-86EF-BC9C05597C1F}" name="Column13958" dataDxfId="2499"/>
    <tableColumn id="13969" xr3:uid="{CB588479-E426-4C19-B098-E96888B28B49}" name="Column13959" dataDxfId="2498"/>
    <tableColumn id="13970" xr3:uid="{8A5FF1B5-FE10-4346-B580-0EBC840C7C87}" name="Column13960" dataDxfId="2497"/>
    <tableColumn id="13971" xr3:uid="{441AAEF7-9E4A-4676-BBCF-588446BB9DBE}" name="Column13961" dataDxfId="2496"/>
    <tableColumn id="13972" xr3:uid="{B550A50B-E37C-4ADE-9F08-4FE9F7C2098B}" name="Column13962" dataDxfId="2495"/>
    <tableColumn id="13973" xr3:uid="{024D3088-9089-4143-A012-5AA952DD90D6}" name="Column13963" dataDxfId="2494"/>
    <tableColumn id="13974" xr3:uid="{B3DF98AF-786D-4BDB-AEEA-469BE7715485}" name="Column13964" dataDxfId="2493"/>
    <tableColumn id="13975" xr3:uid="{1F3F726D-5708-4CE2-8017-FF628BF5C97D}" name="Column13965" dataDxfId="2492"/>
    <tableColumn id="13976" xr3:uid="{E64DF7CA-2FB3-4820-BAEA-A0CCEA7C2A67}" name="Column13966" dataDxfId="2491"/>
    <tableColumn id="13977" xr3:uid="{E37E12F0-6E75-4ADF-8837-41C745BCA720}" name="Column13967" dataDxfId="2490"/>
    <tableColumn id="13978" xr3:uid="{C46110D2-5058-485D-9633-7D89A1C7B731}" name="Column13968" dataDxfId="2489"/>
    <tableColumn id="13979" xr3:uid="{14ED6C29-44EA-4D2F-8495-6912137B8BF0}" name="Column13969" dataDxfId="2488"/>
    <tableColumn id="13980" xr3:uid="{29302AA8-0E53-45E6-86C8-CEB5A3819ED0}" name="Column13970" dataDxfId="2487"/>
    <tableColumn id="13981" xr3:uid="{DA4A7530-9B45-4166-BD95-C80FBD473875}" name="Column13971" dataDxfId="2486"/>
    <tableColumn id="13982" xr3:uid="{F6EA56F8-009B-46D1-A9B9-526C8B20748C}" name="Column13972" dataDxfId="2485"/>
    <tableColumn id="13983" xr3:uid="{EC70DBA7-FD60-4075-8AEC-8426DBA63084}" name="Column13973" dataDxfId="2484"/>
    <tableColumn id="13984" xr3:uid="{7F6E2FFB-973D-4A6E-8D85-53FE792A5CE3}" name="Column13974" dataDxfId="2483"/>
    <tableColumn id="13985" xr3:uid="{1FEF4508-863A-4A5B-85C6-33BE70254F2F}" name="Column13975" dataDxfId="2482"/>
    <tableColumn id="13986" xr3:uid="{BAC607E1-2376-43ED-8F01-B9416957CA25}" name="Column13976" dataDxfId="2481"/>
    <tableColumn id="13987" xr3:uid="{2CF31486-E1DE-4458-92CF-F44398475463}" name="Column13977" dataDxfId="2480"/>
    <tableColumn id="13988" xr3:uid="{F61B968A-3D28-4CE9-8B09-F1758558F83E}" name="Column13978" dataDxfId="2479"/>
    <tableColumn id="13989" xr3:uid="{DA1BF541-F48D-41EA-A624-EEC69ECE16FA}" name="Column13979" dataDxfId="2478"/>
    <tableColumn id="13990" xr3:uid="{F404813B-7CF8-4C02-8CDF-D6E84A53D4AB}" name="Column13980" dataDxfId="2477"/>
    <tableColumn id="13991" xr3:uid="{1B5267A7-B329-4211-9555-2961737A866F}" name="Column13981" dataDxfId="2476"/>
    <tableColumn id="13992" xr3:uid="{9DB671DA-5F47-4F6B-B109-7D56CFB7B783}" name="Column13982" dataDxfId="2475"/>
    <tableColumn id="13993" xr3:uid="{52C641F2-98C4-4C90-9DBC-70F5AF300B7B}" name="Column13983" dataDxfId="2474"/>
    <tableColumn id="13994" xr3:uid="{17DD8DE2-3545-44DE-AAA5-7BE28E7B79E1}" name="Column13984" dataDxfId="2473"/>
    <tableColumn id="13995" xr3:uid="{CB947A6D-B338-4CFE-8101-D43AFA4A380E}" name="Column13985" dataDxfId="2472"/>
    <tableColumn id="13996" xr3:uid="{29B8CF6A-D247-4F47-8C4E-3712B37082C3}" name="Column13986" dataDxfId="2471"/>
    <tableColumn id="13997" xr3:uid="{D3DFEEB2-5DD0-49A3-9B9C-04F9A0AE0CB6}" name="Column13987" dataDxfId="2470"/>
    <tableColumn id="13998" xr3:uid="{0F3A8CFB-3C9F-4361-84F9-B02FB66EDC5D}" name="Column13988" dataDxfId="2469"/>
    <tableColumn id="13999" xr3:uid="{6E5D6F7F-C8EA-4B58-8E78-B625A482F680}" name="Column13989" dataDxfId="2468"/>
    <tableColumn id="14000" xr3:uid="{156FBF63-56DE-4C84-82C1-C1EA897648CA}" name="Column13990" dataDxfId="2467"/>
    <tableColumn id="14001" xr3:uid="{FAACB942-4E9C-47A4-9C8E-FC70912E0214}" name="Column13991" dataDxfId="2466"/>
    <tableColumn id="14002" xr3:uid="{70907CCB-89B0-4913-BF5A-81E8AFE9F199}" name="Column13992" dataDxfId="2465"/>
    <tableColumn id="14003" xr3:uid="{A1E7C4D0-5B39-4F7E-A1BD-05F10595613A}" name="Column13993" dataDxfId="2464"/>
    <tableColumn id="14004" xr3:uid="{614E56A1-54C8-4E36-83B7-C499C59E6692}" name="Column13994" dataDxfId="2463"/>
    <tableColumn id="14005" xr3:uid="{99CBD782-A1BE-4D31-991A-A9C615744169}" name="Column13995" dataDxfId="2462"/>
    <tableColumn id="14006" xr3:uid="{90AAE09A-E554-48B4-ABE8-F1A2ED975999}" name="Column13996" dataDxfId="2461"/>
    <tableColumn id="14007" xr3:uid="{0D084461-917F-4789-901B-E1AB4A374E79}" name="Column13997" dataDxfId="2460"/>
    <tableColumn id="14008" xr3:uid="{EC6F7867-726A-4EED-9585-86F39E11C9B0}" name="Column13998" dataDxfId="2459"/>
    <tableColumn id="14009" xr3:uid="{FC2D706F-FE1F-447F-947A-EDD0A60E90BF}" name="Column13999" dataDxfId="2458"/>
    <tableColumn id="14010" xr3:uid="{AE915234-C857-45C5-BE74-E59ADA528DE8}" name="Column14000" dataDxfId="2457"/>
    <tableColumn id="14011" xr3:uid="{9B8F118D-9543-4C1D-95A5-E1A08A537087}" name="Column14001" dataDxfId="2456"/>
    <tableColumn id="14012" xr3:uid="{7A4980FC-DB66-4E74-B163-FF9444772FA0}" name="Column14002" dataDxfId="2455"/>
    <tableColumn id="14013" xr3:uid="{7894C611-F76C-4761-8EFC-BA368A80EC77}" name="Column14003" dataDxfId="2454"/>
    <tableColumn id="14014" xr3:uid="{07F35CE7-EF4F-4B43-97DE-BE9EF7BD992C}" name="Column14004" dataDxfId="2453"/>
    <tableColumn id="14015" xr3:uid="{45AA88E5-4769-40EF-8104-CF0D4F3F6DC8}" name="Column14005" dataDxfId="2452"/>
    <tableColumn id="14016" xr3:uid="{5305DAA1-069C-4C17-94B1-A2A5FF8BB7EE}" name="Column14006" dataDxfId="2451"/>
    <tableColumn id="14017" xr3:uid="{43D9A455-1F07-4352-BF3E-64045E44B4D2}" name="Column14007" dataDxfId="2450"/>
    <tableColumn id="14018" xr3:uid="{5076A4FF-8B95-4E59-95AE-0529D31B2A4B}" name="Column14008" dataDxfId="2449"/>
    <tableColumn id="14019" xr3:uid="{5550BCAC-855D-4A21-908B-EBD246C2DCD3}" name="Column14009" dataDxfId="2448"/>
    <tableColumn id="14020" xr3:uid="{70D552E9-65B0-414B-8463-EE542D114518}" name="Column14010" dataDxfId="2447"/>
    <tableColumn id="14021" xr3:uid="{894EF73E-3FAB-474C-A62B-0737D39B41AF}" name="Column14011" dataDxfId="2446"/>
    <tableColumn id="14022" xr3:uid="{09B4A6E3-84B0-4249-BA93-A9958CF1C5A6}" name="Column14012" dataDxfId="2445"/>
    <tableColumn id="14023" xr3:uid="{C37BEA6D-993E-4CC8-8C0C-0AD3A48E9870}" name="Column14013" dataDxfId="2444"/>
    <tableColumn id="14024" xr3:uid="{DD288CFC-E58B-448E-AE80-6127B90FCEBC}" name="Column14014" dataDxfId="2443"/>
    <tableColumn id="14025" xr3:uid="{682233BD-2401-4369-9129-FC3A9248A74A}" name="Column14015" dataDxfId="2442"/>
    <tableColumn id="14026" xr3:uid="{B80E3BE5-A1E4-4F04-BA26-6993B16FBFED}" name="Column14016" dataDxfId="2441"/>
    <tableColumn id="14027" xr3:uid="{E99B5F86-9B01-4F0C-A636-096377DBBBA6}" name="Column14017" dataDxfId="2440"/>
    <tableColumn id="14028" xr3:uid="{73EEC64E-243F-4C58-8313-57DA63A62496}" name="Column14018" dataDxfId="2439"/>
    <tableColumn id="14029" xr3:uid="{66A68F63-104E-42BD-A401-16BA5C527A28}" name="Column14019" dataDxfId="2438"/>
    <tableColumn id="14030" xr3:uid="{C0EC2F39-BBE2-469A-9263-F74B6730EC1F}" name="Column14020" dataDxfId="2437"/>
    <tableColumn id="14031" xr3:uid="{B8688B96-7CB7-44A9-B050-C9361BA3EC1A}" name="Column14021" dataDxfId="2436"/>
    <tableColumn id="14032" xr3:uid="{B1715CCE-ACE5-4003-B414-3EADD5E59640}" name="Column14022" dataDxfId="2435"/>
    <tableColumn id="14033" xr3:uid="{E7C68EE0-3C81-4EF0-9548-A28362AC0FDC}" name="Column14023" dataDxfId="2434"/>
    <tableColumn id="14034" xr3:uid="{E602C3D5-7773-40D2-9981-6DC079E92E64}" name="Column14024" dataDxfId="2433"/>
    <tableColumn id="14035" xr3:uid="{58FC7C5D-BFC8-4E20-B61A-49605CA67803}" name="Column14025" dataDxfId="2432"/>
    <tableColumn id="14036" xr3:uid="{49B446EE-08D7-45DB-9349-EAD663D31BF8}" name="Column14026" dataDxfId="2431"/>
    <tableColumn id="14037" xr3:uid="{84E9CB53-9FAC-44AA-8C17-2B41EA390D27}" name="Column14027" dataDxfId="2430"/>
    <tableColumn id="14038" xr3:uid="{C372E1BA-CFC6-48F6-8D78-240B3AE4239D}" name="Column14028" dataDxfId="2429"/>
    <tableColumn id="14039" xr3:uid="{CCDB649C-7BEE-4D14-822B-E03E3AFB8806}" name="Column14029" dataDxfId="2428"/>
    <tableColumn id="14040" xr3:uid="{05DD28C7-AFA3-4EB8-9DF4-1689E93C8576}" name="Column14030" dataDxfId="2427"/>
    <tableColumn id="14041" xr3:uid="{DAAF10C7-B369-444C-81E1-22E5190B1B21}" name="Column14031" dataDxfId="2426"/>
    <tableColumn id="14042" xr3:uid="{CE7AB39F-9236-4A85-971F-8649B2655122}" name="Column14032" dataDxfId="2425"/>
    <tableColumn id="14043" xr3:uid="{5C2F0A96-0655-4E5F-80CC-320F05309384}" name="Column14033" dataDxfId="2424"/>
    <tableColumn id="14044" xr3:uid="{F9733697-D847-4ED6-9A94-DEA5279ACCD7}" name="Column14034" dataDxfId="2423"/>
    <tableColumn id="14045" xr3:uid="{5F3980E1-3A37-4DB8-AE9A-3C26B516B765}" name="Column14035" dataDxfId="2422"/>
    <tableColumn id="14046" xr3:uid="{87CDBE04-6348-4A7A-A0E6-DC87544C57EC}" name="Column14036" dataDxfId="2421"/>
    <tableColumn id="14047" xr3:uid="{827D40DB-EA44-4306-9CF8-359C02E2E7D2}" name="Column14037" dataDxfId="2420"/>
    <tableColumn id="14048" xr3:uid="{F23D458B-DDB6-4381-B452-A2DF093187F4}" name="Column14038" dataDxfId="2419"/>
    <tableColumn id="14049" xr3:uid="{69B58C27-6DDF-4F1D-B02A-70F4DB6D53BD}" name="Column14039" dataDxfId="2418"/>
    <tableColumn id="14050" xr3:uid="{D4888AAC-7450-4813-805B-FB63C018C027}" name="Column14040" dataDxfId="2417"/>
    <tableColumn id="14051" xr3:uid="{18CED4C0-055C-4CE0-9168-5FE8FCAC8A5F}" name="Column14041" dataDxfId="2416"/>
    <tableColumn id="14052" xr3:uid="{C4B3A497-BD8B-40E3-9374-8157AB18EAA1}" name="Column14042" dataDxfId="2415"/>
    <tableColumn id="14053" xr3:uid="{5C9A5409-3007-4501-964D-AB18813CF323}" name="Column14043" dataDxfId="2414"/>
    <tableColumn id="14054" xr3:uid="{D2B5BFB8-088B-4E8C-B488-2917ADFBC87F}" name="Column14044" dataDxfId="2413"/>
    <tableColumn id="14055" xr3:uid="{7EE24F26-019B-40E2-A76E-7AA270F4DA0B}" name="Column14045" dataDxfId="2412"/>
    <tableColumn id="14056" xr3:uid="{7D786EB1-FB28-43F2-85A7-75FB2CC6E907}" name="Column14046" dataDxfId="2411"/>
    <tableColumn id="14057" xr3:uid="{F23A884D-903F-41F8-9DC2-4B07029FCC15}" name="Column14047" dataDxfId="2410"/>
    <tableColumn id="14058" xr3:uid="{7617628E-7E22-4E79-B9F1-799DB23F092C}" name="Column14048" dataDxfId="2409"/>
    <tableColumn id="14059" xr3:uid="{769FED88-A8E6-4F69-A663-7CD12563401C}" name="Column14049" dataDxfId="2408"/>
    <tableColumn id="14060" xr3:uid="{F0C1EE12-7B65-4E41-8FD2-B5B0C7BD88D4}" name="Column14050" dataDxfId="2407"/>
    <tableColumn id="14061" xr3:uid="{281B9385-2DAA-4269-ADEA-E46993370C60}" name="Column14051" dataDxfId="2406"/>
    <tableColumn id="14062" xr3:uid="{A41E96F9-73E2-406F-A988-72100C21CAC3}" name="Column14052" dataDxfId="2405"/>
    <tableColumn id="14063" xr3:uid="{3EFEC0DA-9680-4C30-B0A3-6CA315FF63CB}" name="Column14053" dataDxfId="2404"/>
    <tableColumn id="14064" xr3:uid="{26332EE5-A268-4F15-98BA-3DDDC7F93207}" name="Column14054" dataDxfId="2403"/>
    <tableColumn id="14065" xr3:uid="{11E4927A-069A-4BF8-86E2-BAB612B4E54E}" name="Column14055" dataDxfId="2402"/>
    <tableColumn id="14066" xr3:uid="{EC4A737E-C28D-41D7-8143-E6C9C0CADF6D}" name="Column14056" dataDxfId="2401"/>
    <tableColumn id="14067" xr3:uid="{9B2C563C-F7F9-45F9-A20F-A3AD2D33CFFA}" name="Column14057" dataDxfId="2400"/>
    <tableColumn id="14068" xr3:uid="{525B5196-5DB4-46A3-B57F-85B5C347C3DC}" name="Column14058" dataDxfId="2399"/>
    <tableColumn id="14069" xr3:uid="{09811545-9B50-418A-A50C-A3083A6C1D6D}" name="Column14059" dataDxfId="2398"/>
    <tableColumn id="14070" xr3:uid="{6D899992-F208-4530-A593-B8EFF7891068}" name="Column14060" dataDxfId="2397"/>
    <tableColumn id="14071" xr3:uid="{BE667FEA-5BFF-444D-B98C-7891153C853A}" name="Column14061" dataDxfId="2396"/>
    <tableColumn id="14072" xr3:uid="{5252FD31-461A-48D3-8DC4-9AF171F5636F}" name="Column14062" dataDxfId="2395"/>
    <tableColumn id="14073" xr3:uid="{695C412E-F791-458F-970D-13DD10642B24}" name="Column14063" dataDxfId="2394"/>
    <tableColumn id="14074" xr3:uid="{D8C9D488-180C-429A-B37F-D1A32233C1B8}" name="Column14064" dataDxfId="2393"/>
    <tableColumn id="14075" xr3:uid="{70DF70FD-1F0E-417B-8ED7-60033F92D50D}" name="Column14065" dataDxfId="2392"/>
    <tableColumn id="14076" xr3:uid="{3B09C76D-DAA3-4849-9920-AEBC1247D23F}" name="Column14066" dataDxfId="2391"/>
    <tableColumn id="14077" xr3:uid="{72238A3A-01BA-4966-949D-10EBA004830C}" name="Column14067" dataDxfId="2390"/>
    <tableColumn id="14078" xr3:uid="{E893BC5A-96DD-4B23-8607-3CE922D87688}" name="Column14068" dataDxfId="2389"/>
    <tableColumn id="14079" xr3:uid="{A717E687-A9C4-4035-B4DB-A5912CC354C7}" name="Column14069" dataDxfId="2388"/>
    <tableColumn id="14080" xr3:uid="{8854D219-C105-4EDE-B054-FB3343F2A3AE}" name="Column14070" dataDxfId="2387"/>
    <tableColumn id="14081" xr3:uid="{776FF763-F6C3-47C6-96D5-BFF5C77E58EE}" name="Column14071" dataDxfId="2386"/>
    <tableColumn id="14082" xr3:uid="{3B5791A5-E575-47CE-AA07-B751097781E0}" name="Column14072" dataDxfId="2385"/>
    <tableColumn id="14083" xr3:uid="{5F09DEDB-F50C-49D9-942A-9492B9885E9E}" name="Column14073" dataDxfId="2384"/>
    <tableColumn id="14084" xr3:uid="{E9624DD5-AF09-4E95-BAA2-A363F2AA925F}" name="Column14074" dataDxfId="2383"/>
    <tableColumn id="14085" xr3:uid="{EE55C525-C488-40F2-B2FA-D78315A58F45}" name="Column14075" dataDxfId="2382"/>
    <tableColumn id="14086" xr3:uid="{1C438FD9-3F4A-44B5-838E-BC441DB4DC08}" name="Column14076" dataDxfId="2381"/>
    <tableColumn id="14087" xr3:uid="{E7E643A5-42F0-4630-885B-783D6E9CFADE}" name="Column14077" dataDxfId="2380"/>
    <tableColumn id="14088" xr3:uid="{949DC6E7-7C36-4EBB-A766-21B0D5FA3CB3}" name="Column14078" dataDxfId="2379"/>
    <tableColumn id="14089" xr3:uid="{9BA4EBFF-15F8-4E34-A38F-6D082A516734}" name="Column14079" dataDxfId="2378"/>
    <tableColumn id="14090" xr3:uid="{F39C3F49-46F1-4595-AFE3-EBFF58CF2155}" name="Column14080" dataDxfId="2377"/>
    <tableColumn id="14091" xr3:uid="{BF1133B9-FBF7-4764-998D-7951A78A83B4}" name="Column14081" dataDxfId="2376"/>
    <tableColumn id="14092" xr3:uid="{D6EAB46D-09F2-4718-99BD-723CF62E54E7}" name="Column14082" dataDxfId="2375"/>
    <tableColumn id="14093" xr3:uid="{1D8F4A3B-68AA-4731-8AF0-5318825B5ED9}" name="Column14083" dataDxfId="2374"/>
    <tableColumn id="14094" xr3:uid="{8E275784-A07E-4144-9C83-76C5F02B3686}" name="Column14084" dataDxfId="2373"/>
    <tableColumn id="14095" xr3:uid="{E986FE98-8930-40B7-9971-57FBEA97E708}" name="Column14085" dataDxfId="2372"/>
    <tableColumn id="14096" xr3:uid="{1C09C9BE-C436-48EC-A09B-0DD7166F5406}" name="Column14086" dataDxfId="2371"/>
    <tableColumn id="14097" xr3:uid="{4050F67F-4E09-48F2-BA45-D10358869D03}" name="Column14087" dataDxfId="2370"/>
    <tableColumn id="14098" xr3:uid="{A48EA299-7840-417E-BCD7-83B24EB46FA2}" name="Column14088" dataDxfId="2369"/>
    <tableColumn id="14099" xr3:uid="{A2BB52AC-A9DD-4A49-89E2-74D0D5C162D1}" name="Column14089" dataDxfId="2368"/>
    <tableColumn id="14100" xr3:uid="{CAD1DD13-B205-4070-B721-7689EC2CC3A4}" name="Column14090" dataDxfId="2367"/>
    <tableColumn id="14101" xr3:uid="{51A2DB38-C955-4A59-948D-BB0F75C4EA68}" name="Column14091" dataDxfId="2366"/>
    <tableColumn id="14102" xr3:uid="{3F3ECA7C-D46F-4CA3-BD24-14CFBB107258}" name="Column14092" dataDxfId="2365"/>
    <tableColumn id="14103" xr3:uid="{4EBA18C2-AF99-4B2A-A863-786835F00D9B}" name="Column14093" dataDxfId="2364"/>
    <tableColumn id="14104" xr3:uid="{CEFC4DFC-0FB8-4BF8-9D9D-46A78DEE35ED}" name="Column14094" dataDxfId="2363"/>
    <tableColumn id="14105" xr3:uid="{24316A48-7D41-44F5-BD0B-D972C89342E4}" name="Column14095" dataDxfId="2362"/>
    <tableColumn id="14106" xr3:uid="{AE49D427-FF2D-4CD6-97D7-09FD1D3BF8B9}" name="Column14096" dataDxfId="2361"/>
    <tableColumn id="14107" xr3:uid="{9622031D-0536-4330-81DF-4ED6E1E73575}" name="Column14097" dataDxfId="2360"/>
    <tableColumn id="14108" xr3:uid="{674A16FA-4D46-46C6-95FE-C043A2535E5A}" name="Column14098" dataDxfId="2359"/>
    <tableColumn id="14109" xr3:uid="{C5135C12-2C78-441D-8142-18D147371C67}" name="Column14099" dataDxfId="2358"/>
    <tableColumn id="14110" xr3:uid="{0FA2BD70-98FA-4B7C-99C8-09D68E4CB0F1}" name="Column14100" dataDxfId="2357"/>
    <tableColumn id="14111" xr3:uid="{56194984-4A2E-4830-AE77-42230FA5EA0D}" name="Column14101" dataDxfId="2356"/>
    <tableColumn id="14112" xr3:uid="{D493E4C2-65BC-44D6-A019-2AD618097D0F}" name="Column14102" dataDxfId="2355"/>
    <tableColumn id="14113" xr3:uid="{D2CC9D0C-9B2B-4F72-84BA-F38E98AB2664}" name="Column14103" dataDxfId="2354"/>
    <tableColumn id="14114" xr3:uid="{A0BE6C89-1E44-4E45-A221-BD1065C5A6E1}" name="Column14104" dataDxfId="2353"/>
    <tableColumn id="14115" xr3:uid="{F3710C18-4B1D-48EC-9BD5-FB9E0C13C119}" name="Column14105" dataDxfId="2352"/>
    <tableColumn id="14116" xr3:uid="{C60B2E87-7C9D-4438-9A94-83E1D1E2CA95}" name="Column14106" dataDxfId="2351"/>
    <tableColumn id="14117" xr3:uid="{753009C0-FD38-4015-957F-3A18A4D9F9DF}" name="Column14107" dataDxfId="2350"/>
    <tableColumn id="14118" xr3:uid="{F58D0326-BE53-4DEE-9030-A3AD61015344}" name="Column14108" dataDxfId="2349"/>
    <tableColumn id="14119" xr3:uid="{C82EE100-E992-4189-B708-F163BAAF298D}" name="Column14109" dataDxfId="2348"/>
    <tableColumn id="14120" xr3:uid="{F5B4C9E4-4D4D-40B6-8238-D8D079BD79DC}" name="Column14110" dataDxfId="2347"/>
    <tableColumn id="14121" xr3:uid="{74840C3E-30D0-47B9-9F50-67D06F65A047}" name="Column14111" dataDxfId="2346"/>
    <tableColumn id="14122" xr3:uid="{823E77C7-2504-4831-995C-C5991D777DE1}" name="Column14112" dataDxfId="2345"/>
    <tableColumn id="14123" xr3:uid="{418EFB18-39DC-4610-8A7C-23E1BFB08311}" name="Column14113" dataDxfId="2344"/>
    <tableColumn id="14124" xr3:uid="{70540EEE-5B22-49E4-821A-3435C4B634A4}" name="Column14114" dataDxfId="2343"/>
    <tableColumn id="14125" xr3:uid="{FA5FB995-DF63-453F-BD90-2786E3331A42}" name="Column14115" dataDxfId="2342"/>
    <tableColumn id="14126" xr3:uid="{114A075F-CEFD-4FE5-8585-5A152866FFBB}" name="Column14116" dataDxfId="2341"/>
    <tableColumn id="14127" xr3:uid="{2F4BE980-09A1-4558-AB41-6D5340409EAC}" name="Column14117" dataDxfId="2340"/>
    <tableColumn id="14128" xr3:uid="{1F05FC59-BF6D-4837-9688-94F01EC1A151}" name="Column14118" dataDxfId="2339"/>
    <tableColumn id="14129" xr3:uid="{22EF468E-D412-4907-8952-E2C745836EC5}" name="Column14119" dataDxfId="2338"/>
    <tableColumn id="14130" xr3:uid="{520AA7FB-EAB7-4120-9681-10005BD7DEE0}" name="Column14120" dataDxfId="2337"/>
    <tableColumn id="14131" xr3:uid="{29256AF9-1483-4B3D-AB5C-8E81561630A4}" name="Column14121" dataDxfId="2336"/>
    <tableColumn id="14132" xr3:uid="{80793703-91C7-441F-A940-55496B4B76DA}" name="Column14122" dataDxfId="2335"/>
    <tableColumn id="14133" xr3:uid="{EFDD184A-08DD-44AF-AD0A-332BE16C8EB7}" name="Column14123" dataDxfId="2334"/>
    <tableColumn id="14134" xr3:uid="{A84CB1D9-1FB3-466A-ABBA-9759F976C43E}" name="Column14124" dataDxfId="2333"/>
    <tableColumn id="14135" xr3:uid="{25623F6F-3AAE-4330-9096-715606244AB4}" name="Column14125" dataDxfId="2332"/>
    <tableColumn id="14136" xr3:uid="{85579739-BBE7-41E9-A200-12A74011347F}" name="Column14126" dataDxfId="2331"/>
    <tableColumn id="14137" xr3:uid="{71E3F956-9253-40B8-9BE1-7BA8EEC3BED2}" name="Column14127" dataDxfId="2330"/>
    <tableColumn id="14138" xr3:uid="{86C66372-4A93-401B-A9CE-503EC7D05FFE}" name="Column14128" dataDxfId="2329"/>
    <tableColumn id="14139" xr3:uid="{BA45CCC6-AE0C-4BD3-AB91-BCE495D7AB7F}" name="Column14129" dataDxfId="2328"/>
    <tableColumn id="14140" xr3:uid="{7E99637C-F3C3-4566-8559-FE5E428F294E}" name="Column14130" dataDxfId="2327"/>
    <tableColumn id="14141" xr3:uid="{077D8155-C7FE-4A7E-9594-BB79EC2C1AFA}" name="Column14131" dataDxfId="2326"/>
    <tableColumn id="14142" xr3:uid="{7446AD6D-B1B1-4377-921D-54A26040CE76}" name="Column14132" dataDxfId="2325"/>
    <tableColumn id="14143" xr3:uid="{AAA70592-715B-479E-9869-2A7419B17F68}" name="Column14133" dataDxfId="2324"/>
    <tableColumn id="14144" xr3:uid="{D07DFAE9-F22E-4542-87A0-E574399353A5}" name="Column14134" dataDxfId="2323"/>
    <tableColumn id="14145" xr3:uid="{5360F99C-2CFF-4FA3-A6F3-D87D6E1B82E8}" name="Column14135" dataDxfId="2322"/>
    <tableColumn id="14146" xr3:uid="{15EBAEAA-0922-4AAC-81F4-D75684E9D0D1}" name="Column14136" dataDxfId="2321"/>
    <tableColumn id="14147" xr3:uid="{DA3F86FB-769F-426D-BA96-7D71021A9414}" name="Column14137" dataDxfId="2320"/>
    <tableColumn id="14148" xr3:uid="{A51AA0F6-667D-4B5A-8DBF-40CA35EA969B}" name="Column14138" dataDxfId="2319"/>
    <tableColumn id="14149" xr3:uid="{DD6E19D3-2302-46CF-8514-163D054A3B61}" name="Column14139" dataDxfId="2318"/>
    <tableColumn id="14150" xr3:uid="{0E0163E3-FAE9-4E6B-9245-EB9EBDC1182D}" name="Column14140" dataDxfId="2317"/>
    <tableColumn id="14151" xr3:uid="{145C7DC7-A397-42CA-81C8-003CBA3F7A0B}" name="Column14141" dataDxfId="2316"/>
    <tableColumn id="14152" xr3:uid="{9D91E410-DCA8-41C1-8CEF-917FE06E8676}" name="Column14142" dataDxfId="2315"/>
    <tableColumn id="14153" xr3:uid="{76FDD646-37FF-4627-AC72-5256739D02FC}" name="Column14143" dataDxfId="2314"/>
    <tableColumn id="14154" xr3:uid="{DDC40F9B-B3DF-46BB-BB75-42634637BE7F}" name="Column14144" dataDxfId="2313"/>
    <tableColumn id="14155" xr3:uid="{A833FEF3-69FE-4EEE-8864-2659404D21D6}" name="Column14145" dataDxfId="2312"/>
    <tableColumn id="14156" xr3:uid="{6D3DA56B-DF72-469D-9DC9-0BB02BD59372}" name="Column14146" dataDxfId="2311"/>
    <tableColumn id="14157" xr3:uid="{31160B67-26A7-4A3D-A1C7-AE6BE0131BEF}" name="Column14147" dataDxfId="2310"/>
    <tableColumn id="14158" xr3:uid="{4A5225AB-6D90-42E4-9171-75008CA918E2}" name="Column14148" dataDxfId="2309"/>
    <tableColumn id="14159" xr3:uid="{B497A9F8-999C-44A4-A123-C390FB461E21}" name="Column14149" dataDxfId="2308"/>
    <tableColumn id="14160" xr3:uid="{D5C09F89-2D2D-4908-8D7A-B83997C1A1AB}" name="Column14150" dataDxfId="2307"/>
    <tableColumn id="14161" xr3:uid="{E4C36F2F-81DE-499F-AC54-FD2212835093}" name="Column14151" dataDxfId="2306"/>
    <tableColumn id="14162" xr3:uid="{64CA872F-B8E2-404B-B610-622E55F634C3}" name="Column14152" dataDxfId="2305"/>
    <tableColumn id="14163" xr3:uid="{EAFE20AC-2F85-472C-A134-5AD95F59806C}" name="Column14153" dataDxfId="2304"/>
    <tableColumn id="14164" xr3:uid="{89108676-7E14-41A3-8AC2-7D19216FC982}" name="Column14154" dataDxfId="2303"/>
    <tableColumn id="14165" xr3:uid="{CAB7E8BA-DCE5-4D59-AD64-0F07D694123F}" name="Column14155" dataDxfId="2302"/>
    <tableColumn id="14166" xr3:uid="{39E644E9-7A42-447C-B67B-7AB5ED88BB99}" name="Column14156" dataDxfId="2301"/>
    <tableColumn id="14167" xr3:uid="{9F4A4E2A-FB60-4286-9F6E-45EA75C79664}" name="Column14157" dataDxfId="2300"/>
    <tableColumn id="14168" xr3:uid="{2ED82DA2-1A66-41EE-9396-4E825702D419}" name="Column14158" dataDxfId="2299"/>
    <tableColumn id="14169" xr3:uid="{DEBCCD87-859C-4DB6-AE63-E75DFEBD48D1}" name="Column14159" dataDxfId="2298"/>
    <tableColumn id="14170" xr3:uid="{54D1E6B1-2B19-44B6-BB5F-6C0EBB652992}" name="Column14160" dataDxfId="2297"/>
    <tableColumn id="14171" xr3:uid="{4C4C9712-C159-4EAA-868A-047ABEF7B9BC}" name="Column14161" dataDxfId="2296"/>
    <tableColumn id="14172" xr3:uid="{2E16461A-ED7C-4585-A410-566E8A15FDC7}" name="Column14162" dataDxfId="2295"/>
    <tableColumn id="14173" xr3:uid="{B27DD448-8C3A-4D99-B5F8-4EC49FD00B2F}" name="Column14163" dataDxfId="2294"/>
    <tableColumn id="14174" xr3:uid="{9F841109-0E5C-4A02-8EE4-46B88D2B812B}" name="Column14164" dataDxfId="2293"/>
    <tableColumn id="14175" xr3:uid="{2E590525-1913-4453-A67D-51A71501D53F}" name="Column14165" dataDxfId="2292"/>
    <tableColumn id="14176" xr3:uid="{EFB6EBDC-019B-4999-A494-1C80DE484183}" name="Column14166" dataDxfId="2291"/>
    <tableColumn id="14177" xr3:uid="{81FD3569-FEEB-4C8D-8481-1C4DBC85C5F4}" name="Column14167" dataDxfId="2290"/>
    <tableColumn id="14178" xr3:uid="{B4E36455-1FAC-4D99-9E5E-826369CCAA54}" name="Column14168" dataDxfId="2289"/>
    <tableColumn id="14179" xr3:uid="{7599A18B-0F44-4A0A-9706-E2C7EFE13B3E}" name="Column14169" dataDxfId="2288"/>
    <tableColumn id="14180" xr3:uid="{6AB193A1-7255-4204-9757-C399C5C99686}" name="Column14170" dataDxfId="2287"/>
    <tableColumn id="14181" xr3:uid="{A2DE39D3-9F89-4D4F-9B62-95EACB35C546}" name="Column14171" dataDxfId="2286"/>
    <tableColumn id="14182" xr3:uid="{38C71ADA-4BFD-43D9-B14B-5471E3CF5BCA}" name="Column14172" dataDxfId="2285"/>
    <tableColumn id="14183" xr3:uid="{4B5C1F62-6138-406F-9401-8AD56F6353F2}" name="Column14173" dataDxfId="2284"/>
    <tableColumn id="14184" xr3:uid="{9A0B4277-1DE1-4EC3-83F2-2B58A221BD39}" name="Column14174" dataDxfId="2283"/>
    <tableColumn id="14185" xr3:uid="{09E7F10A-BB81-45F2-8AE3-A79031F5A108}" name="Column14175" dataDxfId="2282"/>
    <tableColumn id="14186" xr3:uid="{7DBBCFD8-208B-46AB-B664-1293E8D9F40A}" name="Column14176" dataDxfId="2281"/>
    <tableColumn id="14187" xr3:uid="{A5AE3490-E0B1-4191-8249-0EC9B442ECB0}" name="Column14177" dataDxfId="2280"/>
    <tableColumn id="14188" xr3:uid="{F3AD1324-CCED-4727-BB2B-2002AC487C49}" name="Column14178" dataDxfId="2279"/>
    <tableColumn id="14189" xr3:uid="{F55CF924-54A1-4A70-AD75-43CC66416D25}" name="Column14179" dataDxfId="2278"/>
    <tableColumn id="14190" xr3:uid="{F8094A06-A4F4-46CC-B7A2-FCA29DF28158}" name="Column14180" dataDxfId="2277"/>
    <tableColumn id="14191" xr3:uid="{FDDA5DC6-B9F3-4F8C-96D9-AC18AEC26F0A}" name="Column14181" dataDxfId="2276"/>
    <tableColumn id="14192" xr3:uid="{F483562A-6515-4678-B3A2-0DD553854FEF}" name="Column14182" dataDxfId="2275"/>
    <tableColumn id="14193" xr3:uid="{C627BA21-A8C6-4939-A052-A7D6716C8E25}" name="Column14183" dataDxfId="2274"/>
    <tableColumn id="14194" xr3:uid="{12572DCE-7F17-481F-96D7-2D4A16D41BB7}" name="Column14184" dataDxfId="2273"/>
    <tableColumn id="14195" xr3:uid="{CC28BEC7-0B67-4A96-9DB4-4A2B10BC9001}" name="Column14185" dataDxfId="2272"/>
    <tableColumn id="14196" xr3:uid="{D0389C44-3672-438B-BEBB-FE34BEC879D6}" name="Column14186" dataDxfId="2271"/>
    <tableColumn id="14197" xr3:uid="{F4E915F1-48AC-43E0-9A66-24A9321AC3AF}" name="Column14187" dataDxfId="2270"/>
    <tableColumn id="14198" xr3:uid="{B00B1498-F895-4F5D-8674-997E872ADAF4}" name="Column14188" dataDxfId="2269"/>
    <tableColumn id="14199" xr3:uid="{38DA59C8-B472-43C9-BCBB-C9B5B0B2D612}" name="Column14189" dataDxfId="2268"/>
    <tableColumn id="14200" xr3:uid="{547CE35C-2297-480A-A244-D0D56C7325F6}" name="Column14190" dataDxfId="2267"/>
    <tableColumn id="14201" xr3:uid="{6C02D9D1-3DBF-4F60-9D56-747385F35E46}" name="Column14191" dataDxfId="2266"/>
    <tableColumn id="14202" xr3:uid="{D2CC0B59-963E-4057-B85C-E458D67B6C73}" name="Column14192" dataDxfId="2265"/>
    <tableColumn id="14203" xr3:uid="{F0B936F7-4924-40D1-A63D-87BE68C9A429}" name="Column14193" dataDxfId="2264"/>
    <tableColumn id="14204" xr3:uid="{A6425913-EABC-438B-A099-9E419505EEB6}" name="Column14194" dataDxfId="2263"/>
    <tableColumn id="14205" xr3:uid="{B05E09A0-1109-4379-9BB2-FCD9A3C3E924}" name="Column14195" dataDxfId="2262"/>
    <tableColumn id="14206" xr3:uid="{BA01D176-B709-43B1-90FC-96BF272E7D94}" name="Column14196" dataDxfId="2261"/>
    <tableColumn id="14207" xr3:uid="{B35300A2-210E-44CA-AA83-29840DCD81BC}" name="Column14197" dataDxfId="2260"/>
    <tableColumn id="14208" xr3:uid="{90B852D4-B983-498F-9D0B-1DFEB6F177EE}" name="Column14198" dataDxfId="2259"/>
    <tableColumn id="14209" xr3:uid="{D519AF04-F3A2-4861-A867-3797B02E790B}" name="Column14199" dataDxfId="2258"/>
    <tableColumn id="14210" xr3:uid="{089AD935-2AF6-451A-B89E-607D7E635938}" name="Column14200" dataDxfId="2257"/>
    <tableColumn id="14211" xr3:uid="{A7E58C4E-7542-47E7-8C6C-3250730FABC7}" name="Column14201" dataDxfId="2256"/>
    <tableColumn id="14212" xr3:uid="{45A32C71-B722-486B-AD1D-5C349723A6A8}" name="Column14202" dataDxfId="2255"/>
    <tableColumn id="14213" xr3:uid="{9606A5B0-63D1-410E-957F-89ED6594D9CC}" name="Column14203" dataDxfId="2254"/>
    <tableColumn id="14214" xr3:uid="{F10642B5-B73D-4EFA-8801-BE5EA4B0ECFB}" name="Column14204" dataDxfId="2253"/>
    <tableColumn id="14215" xr3:uid="{029DF575-B4FF-414B-A28A-28A9A604AA81}" name="Column14205" dataDxfId="2252"/>
    <tableColumn id="14216" xr3:uid="{5A3B256F-A98F-450E-9253-BB1FBE361A51}" name="Column14206" dataDxfId="2251"/>
    <tableColumn id="14217" xr3:uid="{828B12C7-DFC1-45E8-A5E0-F743017C3C91}" name="Column14207" dataDxfId="2250"/>
    <tableColumn id="14218" xr3:uid="{ED97357D-9450-4B47-A866-D6BD366AF7EB}" name="Column14208" dataDxfId="2249"/>
    <tableColumn id="14219" xr3:uid="{80E13C22-85C8-40D5-BB96-EF6D5D547B46}" name="Column14209" dataDxfId="2248"/>
    <tableColumn id="14220" xr3:uid="{8FF54F76-C095-4604-8630-93E4E72596FE}" name="Column14210" dataDxfId="2247"/>
    <tableColumn id="14221" xr3:uid="{82F8484B-0EC9-4D64-8784-CBF5AB368497}" name="Column14211" dataDxfId="2246"/>
    <tableColumn id="14222" xr3:uid="{A793B75E-6E82-45B0-B54A-5A4DD945D12F}" name="Column14212" dataDxfId="2245"/>
    <tableColumn id="14223" xr3:uid="{8822C0DE-5073-48D1-8327-46C3F52C358A}" name="Column14213" dataDxfId="2244"/>
    <tableColumn id="14224" xr3:uid="{DD21C2A6-B58C-4D84-ACD3-FFDB52D602AF}" name="Column14214" dataDxfId="2243"/>
    <tableColumn id="14225" xr3:uid="{4DCB2A22-1DA4-4B3D-BB29-E70DFEC115B3}" name="Column14215" dataDxfId="2242"/>
    <tableColumn id="14226" xr3:uid="{90A3D3F9-BB55-46A8-9F91-65AD550C4A1E}" name="Column14216" dataDxfId="2241"/>
    <tableColumn id="14227" xr3:uid="{6A9C78D3-EAD4-42E9-9086-3B919B60100E}" name="Column14217" dataDxfId="2240"/>
    <tableColumn id="14228" xr3:uid="{E1EF5427-E23E-47F0-8D0E-EB8406387E20}" name="Column14218" dataDxfId="2239"/>
    <tableColumn id="14229" xr3:uid="{48C188D3-94F5-4BFC-A809-E846EA2A3EEE}" name="Column14219" dataDxfId="2238"/>
    <tableColumn id="14230" xr3:uid="{115C372E-B027-4E8D-A41D-665095FDB30F}" name="Column14220" dataDxfId="2237"/>
    <tableColumn id="14231" xr3:uid="{E78EC1BE-EF9B-4EFA-80AE-09618B5E8186}" name="Column14221" dataDxfId="2236"/>
    <tableColumn id="14232" xr3:uid="{904D395E-92B9-47FA-B4EC-480646F3C641}" name="Column14222" dataDxfId="2235"/>
    <tableColumn id="14233" xr3:uid="{BCA9FE9B-5E81-4752-B1DF-BD17B8C46160}" name="Column14223" dataDxfId="2234"/>
    <tableColumn id="14234" xr3:uid="{EB8D9DF0-3D12-4970-8864-247A5FF22D08}" name="Column14224" dataDxfId="2233"/>
    <tableColumn id="14235" xr3:uid="{ECB6CA2B-FBB1-4744-96BC-EC53FBB68440}" name="Column14225" dataDxfId="2232"/>
    <tableColumn id="14236" xr3:uid="{266E0F0F-F975-4AB4-AA20-1697D84216AC}" name="Column14226" dataDxfId="2231"/>
    <tableColumn id="14237" xr3:uid="{9FB28312-5236-421E-BF9E-B29E809CD94D}" name="Column14227" dataDxfId="2230"/>
    <tableColumn id="14238" xr3:uid="{8441EEF8-D8FC-4B73-9457-9535E86CEC54}" name="Column14228" dataDxfId="2229"/>
    <tableColumn id="14239" xr3:uid="{01EFA5E6-99DD-452A-8A44-3819AD8F927A}" name="Column14229" dataDxfId="2228"/>
    <tableColumn id="14240" xr3:uid="{6E3DB60E-E445-467A-8A92-D21B6A20922E}" name="Column14230" dataDxfId="2227"/>
    <tableColumn id="14241" xr3:uid="{1551FD8C-7BDC-4231-9534-FDD366C4A761}" name="Column14231" dataDxfId="2226"/>
    <tableColumn id="14242" xr3:uid="{D6A787FA-5D4D-4817-9B63-8061F521DF35}" name="Column14232" dataDxfId="2225"/>
    <tableColumn id="14243" xr3:uid="{6089EE2F-CA31-4042-8C30-21C4CB0C6E84}" name="Column14233" dataDxfId="2224"/>
    <tableColumn id="14244" xr3:uid="{09BFB837-590D-448D-BB2D-F5805B83976C}" name="Column14234" dataDxfId="2223"/>
    <tableColumn id="14245" xr3:uid="{BD3F4638-7080-471F-9ADC-67D8ECF86232}" name="Column14235" dataDxfId="2222"/>
    <tableColumn id="14246" xr3:uid="{C745E912-DC36-401A-A563-A2F21591379E}" name="Column14236" dataDxfId="2221"/>
    <tableColumn id="14247" xr3:uid="{7CA25362-48F2-47FD-8755-3EFB28934CEA}" name="Column14237" dataDxfId="2220"/>
    <tableColumn id="14248" xr3:uid="{5EB6126A-881D-4C75-8DF0-4B8FE1603F0F}" name="Column14238" dataDxfId="2219"/>
    <tableColumn id="14249" xr3:uid="{1AD90196-0FB8-49B7-8FC3-1616A73068CD}" name="Column14239" dataDxfId="2218"/>
    <tableColumn id="14250" xr3:uid="{883295AE-BDA2-4F1B-98F3-9705B1F746C2}" name="Column14240" dataDxfId="2217"/>
    <tableColumn id="14251" xr3:uid="{DBBD9A12-DF1D-4138-A4B8-916A78924048}" name="Column14241" dataDxfId="2216"/>
    <tableColumn id="14252" xr3:uid="{32166DE4-131D-496C-AA4D-39A0BE0D2548}" name="Column14242" dataDxfId="2215"/>
    <tableColumn id="14253" xr3:uid="{5D50A158-7707-4FA2-A82D-916436454E95}" name="Column14243" dataDxfId="2214"/>
    <tableColumn id="14254" xr3:uid="{7E3A69EA-B128-4F40-AA67-1E3D88FBCFFB}" name="Column14244" dataDxfId="2213"/>
    <tableColumn id="14255" xr3:uid="{11EB4DEE-572F-4FBD-BB54-306AAFBD5EFF}" name="Column14245" dataDxfId="2212"/>
    <tableColumn id="14256" xr3:uid="{24DA9250-06BD-488E-8274-A88A8FB9A098}" name="Column14246" dataDxfId="2211"/>
    <tableColumn id="14257" xr3:uid="{87BBE1C7-FC29-49DA-8AAC-9F5E072E6E39}" name="Column14247" dataDxfId="2210"/>
    <tableColumn id="14258" xr3:uid="{7AA82106-8E56-4D49-A90C-2F93A22A53E5}" name="Column14248" dataDxfId="2209"/>
    <tableColumn id="14259" xr3:uid="{E6A3518F-01C5-4362-A689-C6E206741750}" name="Column14249" dataDxfId="2208"/>
    <tableColumn id="14260" xr3:uid="{8DCF726C-AE57-4D97-BEC6-8DFA1417133A}" name="Column14250" dataDxfId="2207"/>
    <tableColumn id="14261" xr3:uid="{B2103414-F41B-4FD0-A7B6-3A80E2B8D49E}" name="Column14251" dataDxfId="2206"/>
    <tableColumn id="14262" xr3:uid="{86C1EDAC-AAC8-4A08-8B20-8B2411EE70B9}" name="Column14252" dataDxfId="2205"/>
    <tableColumn id="14263" xr3:uid="{10B1CE9A-4E3D-43DB-A869-4AE121705221}" name="Column14253" dataDxfId="2204"/>
    <tableColumn id="14264" xr3:uid="{00109F15-6540-4CB6-B942-1203205965BF}" name="Column14254" dataDxfId="2203"/>
    <tableColumn id="14265" xr3:uid="{910F694F-3C42-474E-B630-795196DEEAC3}" name="Column14255" dataDxfId="2202"/>
    <tableColumn id="14266" xr3:uid="{32AA9F61-05BC-4014-A81B-77422081B8EE}" name="Column14256" dataDxfId="2201"/>
    <tableColumn id="14267" xr3:uid="{D1957931-9DF1-4B79-8E41-4E51F5A0FA49}" name="Column14257" dataDxfId="2200"/>
    <tableColumn id="14268" xr3:uid="{AA6F7FD6-B5C2-41F5-82BF-7CAE0C207C32}" name="Column14258" dataDxfId="2199"/>
    <tableColumn id="14269" xr3:uid="{CE9F7CF2-8D96-4B12-B5F2-1ED0C33272D5}" name="Column14259" dataDxfId="2198"/>
    <tableColumn id="14270" xr3:uid="{DC735A7F-2D95-46D6-9992-E28CA7C4D0EA}" name="Column14260" dataDxfId="2197"/>
    <tableColumn id="14271" xr3:uid="{70FE71E2-C789-40FD-A129-C4819221A09E}" name="Column14261" dataDxfId="2196"/>
    <tableColumn id="14272" xr3:uid="{FC32E9AA-40E2-46B9-AA3F-5E23EBCE8092}" name="Column14262" dataDxfId="2195"/>
    <tableColumn id="14273" xr3:uid="{E61DE509-AC6D-40B9-9A19-465C9E68566C}" name="Column14263" dataDxfId="2194"/>
    <tableColumn id="14274" xr3:uid="{28C36EF8-C353-47B4-83A3-933ABCE4D9FA}" name="Column14264" dataDxfId="2193"/>
    <tableColumn id="14275" xr3:uid="{CAD5649F-B1FD-4651-93EF-39DB61E4D6A5}" name="Column14265" dataDxfId="2192"/>
    <tableColumn id="14276" xr3:uid="{DF225300-D8B2-4099-A558-F6C84C3A54EC}" name="Column14266" dataDxfId="2191"/>
    <tableColumn id="14277" xr3:uid="{63E257AD-FFF3-49D0-A962-DC1EAC163043}" name="Column14267" dataDxfId="2190"/>
    <tableColumn id="14278" xr3:uid="{F8D0DD14-EE42-44C5-969D-2003247EEFE8}" name="Column14268" dataDxfId="2189"/>
    <tableColumn id="14279" xr3:uid="{CBA7225A-7AA9-4B16-84C1-C912581635F8}" name="Column14269" dataDxfId="2188"/>
    <tableColumn id="14280" xr3:uid="{93049496-3481-4859-816F-46A3385C2633}" name="Column14270" dataDxfId="2187"/>
    <tableColumn id="14281" xr3:uid="{9E714D40-FCD0-4613-AB94-293A9F5E5A3F}" name="Column14271" dataDxfId="2186"/>
    <tableColumn id="14282" xr3:uid="{4EA2B054-EBE1-4061-B534-3DCF996AB5BC}" name="Column14272" dataDxfId="2185"/>
    <tableColumn id="14283" xr3:uid="{AF2A82DB-49D0-4170-A9D5-89FE075343C4}" name="Column14273" dataDxfId="2184"/>
    <tableColumn id="14284" xr3:uid="{104D1A23-0C80-438D-A045-1F01ABA1DA2B}" name="Column14274" dataDxfId="2183"/>
    <tableColumn id="14285" xr3:uid="{703AE95C-EF17-4891-B1BD-5CEB490F34CD}" name="Column14275" dataDxfId="2182"/>
    <tableColumn id="14286" xr3:uid="{F5BC8AA2-BA71-4B18-98CE-7C7304F463F6}" name="Column14276" dataDxfId="2181"/>
    <tableColumn id="14287" xr3:uid="{ED868C58-FF0D-4226-AC52-A283A7E1BAD5}" name="Column14277" dataDxfId="2180"/>
    <tableColumn id="14288" xr3:uid="{D9C2593D-531F-4100-BEDE-C3D6F9503B39}" name="Column14278" dataDxfId="2179"/>
    <tableColumn id="14289" xr3:uid="{626B7535-4AFA-473B-B9D1-8454CCD1078D}" name="Column14279" dataDxfId="2178"/>
    <tableColumn id="14290" xr3:uid="{201EF37B-3428-4F16-979E-AB8ACC2A3944}" name="Column14280" dataDxfId="2177"/>
    <tableColumn id="14291" xr3:uid="{2B627F1D-A362-4397-BE15-9AFE2E579CA8}" name="Column14281" dataDxfId="2176"/>
    <tableColumn id="14292" xr3:uid="{3176DF2B-204D-4425-BBFC-4F5BA4A8E1C3}" name="Column14282" dataDxfId="2175"/>
    <tableColumn id="14293" xr3:uid="{46DD6EA6-EE01-4ED7-947A-EAD6E9BDF4FA}" name="Column14283" dataDxfId="2174"/>
    <tableColumn id="14294" xr3:uid="{05CE7FF8-E28B-4952-B194-255A5668394A}" name="Column14284" dataDxfId="2173"/>
    <tableColumn id="14295" xr3:uid="{5D185859-7537-407B-A918-A99B39BA1B10}" name="Column14285" dataDxfId="2172"/>
    <tableColumn id="14296" xr3:uid="{DF37A0A6-EA5E-46CA-AD1A-9A95A2F3363C}" name="Column14286" dataDxfId="2171"/>
    <tableColumn id="14297" xr3:uid="{7791FADC-7E35-43BC-9A0B-1A80DE18F43C}" name="Column14287" dataDxfId="2170"/>
    <tableColumn id="14298" xr3:uid="{5BBC93F0-2F60-4C2C-B473-74852FDD35C1}" name="Column14288" dataDxfId="2169"/>
    <tableColumn id="14299" xr3:uid="{5F76C687-2122-47E8-8A02-D90DBDD0B2D7}" name="Column14289" dataDxfId="2168"/>
    <tableColumn id="14300" xr3:uid="{1939C3F6-38FB-4C58-846E-34EC11841E71}" name="Column14290" dataDxfId="2167"/>
    <tableColumn id="14301" xr3:uid="{79387F23-EC69-4024-9355-BEA2D081E7CB}" name="Column14291" dataDxfId="2166"/>
    <tableColumn id="14302" xr3:uid="{95C86E5C-4CDD-412F-95CB-75469BE8A278}" name="Column14292" dataDxfId="2165"/>
    <tableColumn id="14303" xr3:uid="{AFE2DEF2-28C7-4B01-BD5A-AF1AD1DAF361}" name="Column14293" dataDxfId="2164"/>
    <tableColumn id="14304" xr3:uid="{CEB7B1F1-3CDB-4276-9C89-97BDCDA32897}" name="Column14294" dataDxfId="2163"/>
    <tableColumn id="14305" xr3:uid="{11ECADEB-BB77-452D-9836-4B5008B1B192}" name="Column14295" dataDxfId="2162"/>
    <tableColumn id="14306" xr3:uid="{A3025A4F-AB27-4B6A-AB49-0DE76DF2BEFE}" name="Column14296" dataDxfId="2161"/>
    <tableColumn id="14307" xr3:uid="{20A66CB4-D57F-4281-90BC-7D41F18BBE4B}" name="Column14297" dataDxfId="2160"/>
    <tableColumn id="14308" xr3:uid="{11336F96-B2BB-4494-A4D1-807889EA5592}" name="Column14298" dataDxfId="2159"/>
    <tableColumn id="14309" xr3:uid="{D6F1B84F-3E5D-49C0-A874-A5FB9119CEFB}" name="Column14299" dataDxfId="2158"/>
    <tableColumn id="14310" xr3:uid="{9A306997-AB34-438B-B450-995D9B0EF354}" name="Column14300" dataDxfId="2157"/>
    <tableColumn id="14311" xr3:uid="{2AE9E0B5-88A3-49F7-8198-DC291FF60C78}" name="Column14301" dataDxfId="2156"/>
    <tableColumn id="14312" xr3:uid="{3C813640-88E3-4166-9A6E-FA537F28681B}" name="Column14302" dataDxfId="2155"/>
    <tableColumn id="14313" xr3:uid="{3C091757-D4C0-415E-8AFA-31AF77948CAA}" name="Column14303" dataDxfId="2154"/>
    <tableColumn id="14314" xr3:uid="{D336FF9E-A0AC-430E-B0E8-2FE3BC38BBAF}" name="Column14304" dataDxfId="2153"/>
    <tableColumn id="14315" xr3:uid="{803DAB53-E7C4-4BA1-9031-506848B910FE}" name="Column14305" dataDxfId="2152"/>
    <tableColumn id="14316" xr3:uid="{7E249D59-8D0B-47D3-9ABB-4EABA6FA0984}" name="Column14306" dataDxfId="2151"/>
    <tableColumn id="14317" xr3:uid="{8100DB12-F48D-48CA-B75B-63EB5F3F5995}" name="Column14307" dataDxfId="2150"/>
    <tableColumn id="14318" xr3:uid="{2DBB30BB-24FB-4B62-B5E8-A8FB576772F3}" name="Column14308" dataDxfId="2149"/>
    <tableColumn id="14319" xr3:uid="{54EA594E-D980-4E39-B6C9-93C791F38BDD}" name="Column14309" dataDxfId="2148"/>
    <tableColumn id="14320" xr3:uid="{10B9AF30-BE99-45B2-8EAA-62D59DAFA6CE}" name="Column14310" dataDxfId="2147"/>
    <tableColumn id="14321" xr3:uid="{3BAFA956-2F7B-4F02-931E-2FDF222B2626}" name="Column14311" dataDxfId="2146"/>
    <tableColumn id="14322" xr3:uid="{2D48214B-7AF7-4D7E-A843-86974E7EC84D}" name="Column14312" dataDxfId="2145"/>
    <tableColumn id="14323" xr3:uid="{0CD4F709-F2E8-459C-A1A4-02FBBF353FC1}" name="Column14313" dataDxfId="2144"/>
    <tableColumn id="14324" xr3:uid="{C8C2AC60-8C0C-435F-A042-977A7D859396}" name="Column14314" dataDxfId="2143"/>
    <tableColumn id="14325" xr3:uid="{59FB2BE4-312E-45C0-8DD5-AB0152DAD095}" name="Column14315" dataDxfId="2142"/>
    <tableColumn id="14326" xr3:uid="{21DAE060-A777-4A30-86DF-75CAA8607E7F}" name="Column14316" dataDxfId="2141"/>
    <tableColumn id="14327" xr3:uid="{10AA9FB2-E101-4B41-B686-EEAD19195E3D}" name="Column14317" dataDxfId="2140"/>
    <tableColumn id="14328" xr3:uid="{AFF12802-3419-4C95-BEAC-05A28CAFA2C8}" name="Column14318" dataDxfId="2139"/>
    <tableColumn id="14329" xr3:uid="{5AB545FD-9B2F-44F7-B7CC-B348D0CD0390}" name="Column14319" dataDxfId="2138"/>
    <tableColumn id="14330" xr3:uid="{56C842D1-5997-4DD1-BA93-312D37E31EF9}" name="Column14320" dataDxfId="2137"/>
    <tableColumn id="14331" xr3:uid="{50394359-B466-4EEA-AE05-9752B9B68054}" name="Column14321" dataDxfId="2136"/>
    <tableColumn id="14332" xr3:uid="{B1A5C0A1-745B-460B-8C9A-12758A1107DF}" name="Column14322" dataDxfId="2135"/>
    <tableColumn id="14333" xr3:uid="{4FD941E2-68FD-4D93-8FE9-E2322DA313C1}" name="Column14323" dataDxfId="2134"/>
    <tableColumn id="14334" xr3:uid="{C35557FF-50AD-4540-84F4-BFE4D50500E0}" name="Column14324" dataDxfId="2133"/>
    <tableColumn id="14335" xr3:uid="{90829D19-E15D-4276-BAF1-72A35618E425}" name="Column14325" dataDxfId="2132"/>
    <tableColumn id="14336" xr3:uid="{A43CFC58-5900-4990-9998-C2EF92955C06}" name="Column14326" dataDxfId="2131"/>
    <tableColumn id="14337" xr3:uid="{C81139FE-374A-4FB3-BF80-61972A6E551D}" name="Column14327" dataDxfId="2130"/>
    <tableColumn id="14338" xr3:uid="{99636C9C-FDFB-41D5-A02B-A08E3420D12C}" name="Column14328" dataDxfId="2129"/>
    <tableColumn id="14339" xr3:uid="{AA520A35-9450-4F54-B6C9-3056F9BB6851}" name="Column14329" dataDxfId="2128"/>
    <tableColumn id="14340" xr3:uid="{FCE9D8C7-697E-43EB-863B-0FEBE8714DB8}" name="Column14330" dataDxfId="2127"/>
    <tableColumn id="14341" xr3:uid="{4EFB1142-FBB3-47BF-9B1C-3550CA3DA8A2}" name="Column14331" dataDxfId="2126"/>
    <tableColumn id="14342" xr3:uid="{69F7E5B0-B410-4580-95D9-8ABECD377033}" name="Column14332" dataDxfId="2125"/>
    <tableColumn id="14343" xr3:uid="{9FDDC178-62DA-4528-8A29-CF09E84B52E7}" name="Column14333" dataDxfId="2124"/>
    <tableColumn id="14344" xr3:uid="{B85633B4-C452-420D-A833-01EF025B0F9B}" name="Column14334" dataDxfId="2123"/>
    <tableColumn id="14345" xr3:uid="{878341BE-93DC-4933-81F0-4824D13C6355}" name="Column14335" dataDxfId="2122"/>
    <tableColumn id="14346" xr3:uid="{92F2A091-E569-4A04-82D7-142F4D68F770}" name="Column14336" dataDxfId="2121"/>
    <tableColumn id="14347" xr3:uid="{B728BACB-6214-465E-B004-18E7404DA7A6}" name="Column14337" dataDxfId="2120"/>
    <tableColumn id="14348" xr3:uid="{DD25D5BD-EA81-447A-B86E-09DFCA65C9A6}" name="Column14338" dataDxfId="2119"/>
    <tableColumn id="14349" xr3:uid="{742DD3BD-E0C4-4503-A0B7-FEBD097BB85B}" name="Column14339" dataDxfId="2118"/>
    <tableColumn id="14350" xr3:uid="{914BA865-84A2-45E2-8510-19AEC4416AE5}" name="Column14340" dataDxfId="2117"/>
    <tableColumn id="14351" xr3:uid="{37463F8C-139E-45F0-9F55-859529356471}" name="Column14341" dataDxfId="2116"/>
    <tableColumn id="14352" xr3:uid="{3D4789FA-FFE2-4924-8348-589ABB1F9503}" name="Column14342" dataDxfId="2115"/>
    <tableColumn id="14353" xr3:uid="{6E29B800-61F2-41AC-A0B8-65544F4579C7}" name="Column14343" dataDxfId="2114"/>
    <tableColumn id="14354" xr3:uid="{6922099A-761E-41AA-A4DE-52E813C7CA37}" name="Column14344" dataDxfId="2113"/>
    <tableColumn id="14355" xr3:uid="{04B6BB39-2501-4166-BC1A-974EC6C4CE77}" name="Column14345" dataDxfId="2112"/>
    <tableColumn id="14356" xr3:uid="{08C5D9DF-5BA5-4110-B802-8F4E8FA009E5}" name="Column14346" dataDxfId="2111"/>
    <tableColumn id="14357" xr3:uid="{ACA74DDA-7FB1-4490-B1BD-385492DD5B7C}" name="Column14347" dataDxfId="2110"/>
    <tableColumn id="14358" xr3:uid="{95DED4C8-0D26-42CB-9507-0B6DAACF413A}" name="Column14348" dataDxfId="2109"/>
    <tableColumn id="14359" xr3:uid="{E4BCC0D0-F5CA-492C-95EC-28F09D0953A8}" name="Column14349" dataDxfId="2108"/>
    <tableColumn id="14360" xr3:uid="{330090BE-F466-40A1-A190-5F49E03D0D42}" name="Column14350" dataDxfId="2107"/>
    <tableColumn id="14361" xr3:uid="{53BABD91-FA7F-4D08-A29F-50099097661E}" name="Column14351" dataDxfId="2106"/>
    <tableColumn id="14362" xr3:uid="{8A669CB1-1003-405B-AB90-726783881AB5}" name="Column14352" dataDxfId="2105"/>
    <tableColumn id="14363" xr3:uid="{0D4F5422-946C-45B4-88DE-145DA35600FE}" name="Column14353" dataDxfId="2104"/>
    <tableColumn id="14364" xr3:uid="{94884ABE-E935-4F50-AD56-C080DBA0A822}" name="Column14354" dataDxfId="2103"/>
    <tableColumn id="14365" xr3:uid="{B2E3B2FD-4BD4-48C8-AF89-0DCB8F0CB1EF}" name="Column14355" dataDxfId="2102"/>
    <tableColumn id="14366" xr3:uid="{22F14288-A96C-496C-B869-A76B3EC03526}" name="Column14356" dataDxfId="2101"/>
    <tableColumn id="14367" xr3:uid="{A907F944-E6D5-4269-9DE2-577880B62FD5}" name="Column14357" dataDxfId="2100"/>
    <tableColumn id="14368" xr3:uid="{3FDB4946-D0B2-48AC-9DB0-EB8F1B1CB0A1}" name="Column14358" dataDxfId="2099"/>
    <tableColumn id="14369" xr3:uid="{AAAAB6E3-2B9C-49A3-ACC1-C3FBC2626F4C}" name="Column14359" dataDxfId="2098"/>
    <tableColumn id="14370" xr3:uid="{9B4CC8A0-9AFF-44A0-9A6A-7554FF29185F}" name="Column14360" dataDxfId="2097"/>
    <tableColumn id="14371" xr3:uid="{89E2B3F9-EF00-4E25-A287-51692B79174C}" name="Column14361" dataDxfId="2096"/>
    <tableColumn id="14372" xr3:uid="{2F6B8604-7B26-49BE-8A1D-04EF08611ED2}" name="Column14362" dataDxfId="2095"/>
    <tableColumn id="14373" xr3:uid="{710B68C4-6B24-405D-B92C-B1483D48E167}" name="Column14363" dataDxfId="2094"/>
    <tableColumn id="14374" xr3:uid="{93FEBAC7-8FBF-44C5-837D-7793B004FDEC}" name="Column14364" dataDxfId="2093"/>
    <tableColumn id="14375" xr3:uid="{1563F9F2-5677-42F5-A4DE-3B271D2DCB1F}" name="Column14365" dataDxfId="2092"/>
    <tableColumn id="14376" xr3:uid="{F925C5D2-904E-4414-8397-E944D217B209}" name="Column14366" dataDxfId="2091"/>
    <tableColumn id="14377" xr3:uid="{90BCA6ED-900D-4BF0-BD52-D62C4BBC5D83}" name="Column14367" dataDxfId="2090"/>
    <tableColumn id="14378" xr3:uid="{C1EF378C-4657-4C30-8C77-2D015A77B47F}" name="Column14368" dataDxfId="2089"/>
    <tableColumn id="14379" xr3:uid="{E19705E0-E4DA-49FD-9557-939BE4A4E29E}" name="Column14369" dataDxfId="2088"/>
    <tableColumn id="14380" xr3:uid="{2E1D57E0-0B4F-48B7-8B6F-F82DF229347F}" name="Column14370" dataDxfId="2087"/>
    <tableColumn id="14381" xr3:uid="{73E7E7E7-588D-4550-9C06-23B6652E02A7}" name="Column14371" dataDxfId="2086"/>
    <tableColumn id="14382" xr3:uid="{71ED13E6-62EF-4A5D-9496-99E475CFA4DB}" name="Column14372" dataDxfId="2085"/>
    <tableColumn id="14383" xr3:uid="{98CCC3CC-841F-4CAB-9AEC-6806463A836F}" name="Column14373" dataDxfId="2084"/>
    <tableColumn id="14384" xr3:uid="{034B9169-3A36-478B-A6FF-90437C6B3464}" name="Column14374" dataDxfId="2083"/>
    <tableColumn id="14385" xr3:uid="{449E54E6-5889-408F-ABAB-297FA9237482}" name="Column14375" dataDxfId="2082"/>
    <tableColumn id="14386" xr3:uid="{31D71A54-1BFE-46A1-BFE7-7427CFFF809F}" name="Column14376" dataDxfId="2081"/>
    <tableColumn id="14387" xr3:uid="{6B600D73-A01E-4805-952F-92157005D0D2}" name="Column14377" dataDxfId="2080"/>
    <tableColumn id="14388" xr3:uid="{EF262816-4E2A-43E9-93E1-270318F5B46F}" name="Column14378" dataDxfId="2079"/>
    <tableColumn id="14389" xr3:uid="{AA29573B-42A3-4BA1-BA96-14A924B3BFB9}" name="Column14379" dataDxfId="2078"/>
    <tableColumn id="14390" xr3:uid="{7AED60B4-7F20-4684-A934-EC7B844F05D6}" name="Column14380" dataDxfId="2077"/>
    <tableColumn id="14391" xr3:uid="{11E5B13F-5501-45CB-88B0-A194516EE8B8}" name="Column14381" dataDxfId="2076"/>
    <tableColumn id="14392" xr3:uid="{31582DB4-5500-42FD-B1AF-BD93BC93B1B4}" name="Column14382" dataDxfId="2075"/>
    <tableColumn id="14393" xr3:uid="{0BB412C3-B80D-460B-9114-377453DA32B5}" name="Column14383" dataDxfId="2074"/>
    <tableColumn id="14394" xr3:uid="{39DD3F64-2910-485A-A82D-C1457D220BF6}" name="Column14384" dataDxfId="2073"/>
    <tableColumn id="14395" xr3:uid="{56CEFB15-995F-4D53-8836-7A2F46392719}" name="Column14385" dataDxfId="2072"/>
    <tableColumn id="14396" xr3:uid="{9FCE0AB5-84AD-4FAC-A613-AD8CC4A270FF}" name="Column14386" dataDxfId="2071"/>
    <tableColumn id="14397" xr3:uid="{393BFFB5-4CB8-4305-95AB-AC7E5ED82722}" name="Column14387" dataDxfId="2070"/>
    <tableColumn id="14398" xr3:uid="{9F817C44-3ADC-47C5-BBC2-512D954ECAD1}" name="Column14388" dataDxfId="2069"/>
    <tableColumn id="14399" xr3:uid="{05C2045F-73B1-4E68-A0D7-D328A3B1B973}" name="Column14389" dataDxfId="2068"/>
    <tableColumn id="14400" xr3:uid="{4D329379-3818-494F-A8F0-C419AAD02F87}" name="Column14390" dataDxfId="2067"/>
    <tableColumn id="14401" xr3:uid="{C6B1F4F5-512B-4204-8DF4-A78B8B26EBB6}" name="Column14391" dataDxfId="2066"/>
    <tableColumn id="14402" xr3:uid="{B6D3741B-38D2-4969-8245-5D9607D0B891}" name="Column14392" dataDxfId="2065"/>
    <tableColumn id="14403" xr3:uid="{4851D88B-D464-47C6-8C02-6AA1367EBDE9}" name="Column14393" dataDxfId="2064"/>
    <tableColumn id="14404" xr3:uid="{FF300D9E-C8BF-45C0-9F96-4F867E004138}" name="Column14394" dataDxfId="2063"/>
    <tableColumn id="14405" xr3:uid="{C7BC90BB-56EF-4A45-8BF3-08A47E29CB9A}" name="Column14395" dataDxfId="2062"/>
    <tableColumn id="14406" xr3:uid="{5B5822B0-A385-4A70-9D5C-B69CD3177763}" name="Column14396" dataDxfId="2061"/>
    <tableColumn id="14407" xr3:uid="{6EB3764E-17DD-48E7-B18E-ABBD571F948B}" name="Column14397" dataDxfId="2060"/>
    <tableColumn id="14408" xr3:uid="{F66030F5-7ADC-4FEB-8A36-6842AD89EF3D}" name="Column14398" dataDxfId="2059"/>
    <tableColumn id="14409" xr3:uid="{29971951-4F38-4C85-AB39-C87654B34FB2}" name="Column14399" dataDxfId="2058"/>
    <tableColumn id="14410" xr3:uid="{925EC574-4C7A-4432-8D51-BACBEAA6B802}" name="Column14400" dataDxfId="2057"/>
    <tableColumn id="14411" xr3:uid="{F086FE81-98D6-4EB6-A617-E2A79E996F10}" name="Column14401" dataDxfId="2056"/>
    <tableColumn id="14412" xr3:uid="{D81EAA77-10AC-4FD0-9FCC-075042E73CFC}" name="Column14402" dataDxfId="2055"/>
    <tableColumn id="14413" xr3:uid="{14EB257E-57D0-4BAD-9A7A-4DC8023AF95D}" name="Column14403" dataDxfId="2054"/>
    <tableColumn id="14414" xr3:uid="{354294C9-8601-4F05-9D46-61E6F9B46847}" name="Column14404" dataDxfId="2053"/>
    <tableColumn id="14415" xr3:uid="{FE8C58C9-D8FE-460E-9A87-BA8D8F1E5CA0}" name="Column14405" dataDxfId="2052"/>
    <tableColumn id="14416" xr3:uid="{A005E252-92EC-4850-93DE-AB577E05E803}" name="Column14406" dataDxfId="2051"/>
    <tableColumn id="14417" xr3:uid="{0A0FD286-5201-43E3-AF60-B1D10758E605}" name="Column14407" dataDxfId="2050"/>
    <tableColumn id="14418" xr3:uid="{18D741FD-51C5-4114-83EE-9755D7A68E03}" name="Column14408" dataDxfId="2049"/>
    <tableColumn id="14419" xr3:uid="{D4740CBA-6E0F-4341-A278-D2C642B4BC8D}" name="Column14409" dataDxfId="2048"/>
    <tableColumn id="14420" xr3:uid="{A356CD81-F3B0-483A-8ED4-4406B914B87C}" name="Column14410" dataDxfId="2047"/>
    <tableColumn id="14421" xr3:uid="{AE1F5840-CBBC-4BB9-8636-AE5BDE47B898}" name="Column14411" dataDxfId="2046"/>
    <tableColumn id="14422" xr3:uid="{8893556F-36F5-454E-9CBB-17DD8A908568}" name="Column14412" dataDxfId="2045"/>
    <tableColumn id="14423" xr3:uid="{404F6BE0-63F1-4A45-9F6B-35D31352C353}" name="Column14413" dataDxfId="2044"/>
    <tableColumn id="14424" xr3:uid="{F63E6096-2CD0-4658-BDEF-564E0ED163B1}" name="Column14414" dataDxfId="2043"/>
    <tableColumn id="14425" xr3:uid="{7EF37939-14FB-4D99-ACA3-A3B8FEEC2EAF}" name="Column14415" dataDxfId="2042"/>
    <tableColumn id="14426" xr3:uid="{7D441AE2-02B9-4A77-A63C-C634C07EAF15}" name="Column14416" dataDxfId="2041"/>
    <tableColumn id="14427" xr3:uid="{2691F69D-D5B9-4BC0-A090-B64DB6E256B9}" name="Column14417" dataDxfId="2040"/>
    <tableColumn id="14428" xr3:uid="{035F27EA-22A7-4451-9ACF-EF3E1CABBEF0}" name="Column14418" dataDxfId="2039"/>
    <tableColumn id="14429" xr3:uid="{3C4932FC-1527-41EA-BCE4-F579857AF752}" name="Column14419" dataDxfId="2038"/>
    <tableColumn id="14430" xr3:uid="{E13B6B92-0DF5-40FA-9BFC-9A9E5BD724E0}" name="Column14420" dataDxfId="2037"/>
    <tableColumn id="14431" xr3:uid="{137D35DB-D836-4AE3-9A45-951600C8561A}" name="Column14421" dataDxfId="2036"/>
    <tableColumn id="14432" xr3:uid="{3245A5D2-C184-4444-9D9A-A3EEA9BD97FB}" name="Column14422" dataDxfId="2035"/>
    <tableColumn id="14433" xr3:uid="{D65F302D-4958-4E94-9A5C-3C745D51135F}" name="Column14423" dataDxfId="2034"/>
    <tableColumn id="14434" xr3:uid="{CA6156B3-E532-4078-B2F8-CAC3394031D8}" name="Column14424" dataDxfId="2033"/>
    <tableColumn id="14435" xr3:uid="{1D33DBBC-7A60-4569-A100-C0AEC5A2B449}" name="Column14425" dataDxfId="2032"/>
    <tableColumn id="14436" xr3:uid="{3B27C7DC-7D6E-4A30-9DE8-55FC660F6882}" name="Column14426" dataDxfId="2031"/>
    <tableColumn id="14437" xr3:uid="{EE88D91D-4030-4AD6-8BF6-708B47866155}" name="Column14427" dataDxfId="2030"/>
    <tableColumn id="14438" xr3:uid="{DC4BAA28-A8D2-4D73-A9BB-3183A0B78DD0}" name="Column14428" dataDxfId="2029"/>
    <tableColumn id="14439" xr3:uid="{2FBAAE4A-6349-4B77-80E7-470A9D9406EE}" name="Column14429" dataDxfId="2028"/>
    <tableColumn id="14440" xr3:uid="{DCC07B19-0483-433F-A196-A9BA17D96358}" name="Column14430" dataDxfId="2027"/>
    <tableColumn id="14441" xr3:uid="{662B36C1-CE1C-442E-A1AF-4C0422E58DA8}" name="Column14431" dataDxfId="2026"/>
    <tableColumn id="14442" xr3:uid="{0075B535-B9BF-4AE8-84D7-3D9C081DAB61}" name="Column14432" dataDxfId="2025"/>
    <tableColumn id="14443" xr3:uid="{F9774661-682E-4446-88DC-058D546A38CD}" name="Column14433" dataDxfId="2024"/>
    <tableColumn id="14444" xr3:uid="{C07E772D-0365-42AC-B580-449BEB5CC0FE}" name="Column14434" dataDxfId="2023"/>
    <tableColumn id="14445" xr3:uid="{0B3033DB-E9FF-4AA5-BCB8-E24A4DD5C746}" name="Column14435" dataDxfId="2022"/>
    <tableColumn id="14446" xr3:uid="{6910576D-EABA-4E36-9B64-6DDD19DB5DD3}" name="Column14436" dataDxfId="2021"/>
    <tableColumn id="14447" xr3:uid="{7583D419-B4AB-4F06-AB46-1134D70299D5}" name="Column14437" dataDxfId="2020"/>
    <tableColumn id="14448" xr3:uid="{7B048B36-5A03-408F-A427-F34DDB6DFB8A}" name="Column14438" dataDxfId="2019"/>
    <tableColumn id="14449" xr3:uid="{D12EF4B7-BE25-42CA-AF3F-77BCBD67C36E}" name="Column14439" dataDxfId="2018"/>
    <tableColumn id="14450" xr3:uid="{98AF5C82-7257-4FBE-AD16-0CA487A9D2AD}" name="Column14440" dataDxfId="2017"/>
    <tableColumn id="14451" xr3:uid="{8CA853E2-4373-451B-9BDD-B8BE6757AD20}" name="Column14441" dataDxfId="2016"/>
    <tableColumn id="14452" xr3:uid="{B2F7726D-2267-44E2-97C0-F3104B9C56A5}" name="Column14442" dataDxfId="2015"/>
    <tableColumn id="14453" xr3:uid="{957869A7-503D-4D08-8B86-2C0AC5190DA5}" name="Column14443" dataDxfId="2014"/>
    <tableColumn id="14454" xr3:uid="{0E719A10-4EC0-4B12-9A7E-0B333FF19C74}" name="Column14444" dataDxfId="2013"/>
    <tableColumn id="14455" xr3:uid="{29851AD5-F371-46E6-9C9C-2163BB2DEAF8}" name="Column14445" dataDxfId="2012"/>
    <tableColumn id="14456" xr3:uid="{588CBCF0-706A-4051-A6E1-2E8364BB0609}" name="Column14446" dataDxfId="2011"/>
    <tableColumn id="14457" xr3:uid="{1BAF4804-D8B6-42F5-96CC-6FF8C057855F}" name="Column14447" dataDxfId="2010"/>
    <tableColumn id="14458" xr3:uid="{E8A7A0AF-AE83-45CC-B784-DB2D79507143}" name="Column14448" dataDxfId="2009"/>
    <tableColumn id="14459" xr3:uid="{D53685DE-4F2F-4748-9946-5B9781D20D77}" name="Column14449" dataDxfId="2008"/>
    <tableColumn id="14460" xr3:uid="{341F7408-2870-42E4-903E-E022A3ED1FEE}" name="Column14450" dataDxfId="2007"/>
    <tableColumn id="14461" xr3:uid="{C14DB0A0-8276-4512-AF6A-EADC3BCFBA64}" name="Column14451" dataDxfId="2006"/>
    <tableColumn id="14462" xr3:uid="{C1665A47-42AA-4C26-97EE-07AF95EDA3F3}" name="Column14452" dataDxfId="2005"/>
    <tableColumn id="14463" xr3:uid="{2809E2C1-9916-426C-92F8-BB931FE0A3B8}" name="Column14453" dataDxfId="2004"/>
    <tableColumn id="14464" xr3:uid="{4F378B3C-527D-4CAD-9DE7-D8BCF32DD97A}" name="Column14454" dataDxfId="2003"/>
    <tableColumn id="14465" xr3:uid="{28D22DFC-AB1A-40B5-9183-9D13E08F9775}" name="Column14455" dataDxfId="2002"/>
    <tableColumn id="14466" xr3:uid="{0210DA59-44EC-47B8-ADA0-FB42C586F8EF}" name="Column14456" dataDxfId="2001"/>
    <tableColumn id="14467" xr3:uid="{5B8B2867-2C23-4117-92F1-804B2F4C830A}" name="Column14457" dataDxfId="2000"/>
    <tableColumn id="14468" xr3:uid="{A8A3FA70-6B35-46F7-821E-98536FD12929}" name="Column14458" dataDxfId="1999"/>
    <tableColumn id="14469" xr3:uid="{F8C87A58-FEA6-4CDC-8741-02B51BCC6BC0}" name="Column14459" dataDxfId="1998"/>
    <tableColumn id="14470" xr3:uid="{9AE8348A-53E7-4671-9BD1-5869F499B5C2}" name="Column14460" dataDxfId="1997"/>
    <tableColumn id="14471" xr3:uid="{CDB01AF6-09C5-4542-9ECD-F38923C203A5}" name="Column14461" dataDxfId="1996"/>
    <tableColumn id="14472" xr3:uid="{706A0E14-EFE6-4B61-B32C-9AD4BB8EE470}" name="Column14462" dataDxfId="1995"/>
    <tableColumn id="14473" xr3:uid="{B4B9B987-D955-4945-9142-405783997B47}" name="Column14463" dataDxfId="1994"/>
    <tableColumn id="14474" xr3:uid="{17EC16BB-74A6-49BD-9DA0-5F45836E34B5}" name="Column14464" dataDxfId="1993"/>
    <tableColumn id="14475" xr3:uid="{AA10A347-E6F6-4748-89C0-2A0F7EF63A51}" name="Column14465" dataDxfId="1992"/>
    <tableColumn id="14476" xr3:uid="{4C2F6968-4EE0-43E8-AA2C-74F474BD4F96}" name="Column14466" dataDxfId="1991"/>
    <tableColumn id="14477" xr3:uid="{7E18EC78-9F4E-4906-9CBC-27A9E98F39CC}" name="Column14467" dataDxfId="1990"/>
    <tableColumn id="14478" xr3:uid="{FD62677D-89F5-42B8-8313-78189D180837}" name="Column14468" dataDxfId="1989"/>
    <tableColumn id="14479" xr3:uid="{BFDB9C6C-C9E5-4B02-8229-74F9F9563801}" name="Column14469" dataDxfId="1988"/>
    <tableColumn id="14480" xr3:uid="{1C561C5F-8474-43DE-9BFD-BE3D5CDBCC8C}" name="Column14470" dataDxfId="1987"/>
    <tableColumn id="14481" xr3:uid="{B4481258-0E9F-4307-8503-79641E485418}" name="Column14471" dataDxfId="1986"/>
    <tableColumn id="14482" xr3:uid="{9D7562AE-AB13-4A69-A525-0A7D19DC84A1}" name="Column14472" dataDxfId="1985"/>
    <tableColumn id="14483" xr3:uid="{DAAFB3B0-1AD8-43AD-91C9-159440865EF9}" name="Column14473" dataDxfId="1984"/>
    <tableColumn id="14484" xr3:uid="{A5BAF423-C224-4020-A343-D21FA842D656}" name="Column14474" dataDxfId="1983"/>
    <tableColumn id="14485" xr3:uid="{AC63920A-B713-4DBD-9BAC-CD9F178C630D}" name="Column14475" dataDxfId="1982"/>
    <tableColumn id="14486" xr3:uid="{A49C2806-CE11-4335-A795-7DCACFF9E0FB}" name="Column14476" dataDxfId="1981"/>
    <tableColumn id="14487" xr3:uid="{8AE7061D-6B10-4EAB-94FE-FB2D8666F3A6}" name="Column14477" dataDxfId="1980"/>
    <tableColumn id="14488" xr3:uid="{CCC4485A-8248-473E-938B-E0DE58A7F987}" name="Column14478" dataDxfId="1979"/>
    <tableColumn id="14489" xr3:uid="{30BF9279-E35F-4292-8AF5-9593E8476B38}" name="Column14479" dataDxfId="1978"/>
    <tableColumn id="14490" xr3:uid="{1312EE45-4EE8-41DC-B486-578EF42C02F7}" name="Column14480" dataDxfId="1977"/>
    <tableColumn id="14491" xr3:uid="{3F6B990F-B869-497E-80A4-5036C596691F}" name="Column14481" dataDxfId="1976"/>
    <tableColumn id="14492" xr3:uid="{982B2DD0-E8FB-4F36-A71F-CE4624C07E4D}" name="Column14482" dataDxfId="1975"/>
    <tableColumn id="14493" xr3:uid="{861C6909-A8E4-4C85-934E-59784A011F53}" name="Column14483" dataDxfId="1974"/>
    <tableColumn id="14494" xr3:uid="{744974C4-F38B-4773-B1CF-9DC4444FEEF7}" name="Column14484" dataDxfId="1973"/>
    <tableColumn id="14495" xr3:uid="{A2D32D35-3253-49F1-86BB-050D03F0A7FC}" name="Column14485" dataDxfId="1972"/>
    <tableColumn id="14496" xr3:uid="{B0CDF786-64AB-41E4-B622-F684FA7635A1}" name="Column14486" dataDxfId="1971"/>
    <tableColumn id="14497" xr3:uid="{89EC0C8E-CDFE-4260-BB04-4491A6089344}" name="Column14487" dataDxfId="1970"/>
    <tableColumn id="14498" xr3:uid="{8BF00601-8C6C-464E-9CB0-D7EA7886A21A}" name="Column14488" dataDxfId="1969"/>
    <tableColumn id="14499" xr3:uid="{D03C5671-EEE9-4EFA-A3D0-0E5D7CF2BE14}" name="Column14489" dataDxfId="1968"/>
    <tableColumn id="14500" xr3:uid="{7E8C0868-ADBE-41BF-92E1-3CE817BE91C0}" name="Column14490" dataDxfId="1967"/>
    <tableColumn id="14501" xr3:uid="{73DCECAD-E56C-493B-8346-02F982E1A9A0}" name="Column14491" dataDxfId="1966"/>
    <tableColumn id="14502" xr3:uid="{4CF9353B-1875-4492-880D-5D253F95869B}" name="Column14492" dataDxfId="1965"/>
    <tableColumn id="14503" xr3:uid="{2EE4D97D-0AEB-48A4-9D15-71C20FF44EB9}" name="Column14493" dataDxfId="1964"/>
    <tableColumn id="14504" xr3:uid="{D06F01DA-F161-49E7-ABE5-4861F197B24B}" name="Column14494" dataDxfId="1963"/>
    <tableColumn id="14505" xr3:uid="{585F0BE8-28F7-4F99-A243-57B987EB87CD}" name="Column14495" dataDxfId="1962"/>
    <tableColumn id="14506" xr3:uid="{B880DF8C-35A2-4E10-891A-AB9391919A8D}" name="Column14496" dataDxfId="1961"/>
    <tableColumn id="14507" xr3:uid="{449F70A2-8912-44EB-8591-EAFEE9B39458}" name="Column14497" dataDxfId="1960"/>
    <tableColumn id="14508" xr3:uid="{90270FBD-97E3-4455-AB31-96209FD2AC87}" name="Column14498" dataDxfId="1959"/>
    <tableColumn id="14509" xr3:uid="{ABC1CA39-A4EF-4374-827E-7466E0DD3091}" name="Column14499" dataDxfId="1958"/>
    <tableColumn id="14510" xr3:uid="{B3CA113A-F0AD-4C54-B65E-4DCA7B4F9625}" name="Column14500" dataDxfId="1957"/>
    <tableColumn id="14511" xr3:uid="{41BA7A8E-C9B4-4A79-BD56-D8E6CE52BFD1}" name="Column14501" dataDxfId="1956"/>
    <tableColumn id="14512" xr3:uid="{C3229EB2-2C9B-409C-9CF2-9AB4DBB7DBC3}" name="Column14502" dataDxfId="1955"/>
    <tableColumn id="14513" xr3:uid="{CE1D1944-E5DA-4C4A-A284-75DFC438EF84}" name="Column14503" dataDxfId="1954"/>
    <tableColumn id="14514" xr3:uid="{8663CBE9-0F5E-4E12-8253-5F7A685C38ED}" name="Column14504" dataDxfId="1953"/>
    <tableColumn id="14515" xr3:uid="{7FC886B2-0681-457B-83C6-DB00060BE019}" name="Column14505" dataDxfId="1952"/>
    <tableColumn id="14516" xr3:uid="{45A2A105-52D7-41A1-966D-5B4CB6719288}" name="Column14506" dataDxfId="1951"/>
    <tableColumn id="14517" xr3:uid="{0F293788-D765-482C-81AC-ED577564A4EE}" name="Column14507" dataDxfId="1950"/>
    <tableColumn id="14518" xr3:uid="{D3606623-EF4C-4E8C-AAB7-440123D402ED}" name="Column14508" dataDxfId="1949"/>
    <tableColumn id="14519" xr3:uid="{41985C67-0564-4606-BF3F-6F86F93CD966}" name="Column14509" dataDxfId="1948"/>
    <tableColumn id="14520" xr3:uid="{70793A17-799B-46DB-BAD4-C58F2891B06B}" name="Column14510" dataDxfId="1947"/>
    <tableColumn id="14521" xr3:uid="{61DB67F9-6047-49FD-8668-97B5E91E9081}" name="Column14511" dataDxfId="1946"/>
    <tableColumn id="14522" xr3:uid="{6019FE3B-F859-44EA-BE1A-348E59A52757}" name="Column14512" dataDxfId="1945"/>
    <tableColumn id="14523" xr3:uid="{6DCFF1AE-A4E5-4CDC-A258-810C8C32C2AD}" name="Column14513" dataDxfId="1944"/>
    <tableColumn id="14524" xr3:uid="{BAAAF43C-C91A-4050-A978-E9C2929AFD04}" name="Column14514" dataDxfId="1943"/>
    <tableColumn id="14525" xr3:uid="{890E7E09-BC3B-4002-9994-B7273A43E67A}" name="Column14515" dataDxfId="1942"/>
    <tableColumn id="14526" xr3:uid="{E7D69B66-25AD-4386-9112-A570C02B022B}" name="Column14516" dataDxfId="1941"/>
    <tableColumn id="14527" xr3:uid="{7D9D098E-9743-4721-B7BF-3332BFD892F0}" name="Column14517" dataDxfId="1940"/>
    <tableColumn id="14528" xr3:uid="{75ACC2B6-AD15-4024-BBB7-01DA209C6550}" name="Column14518" dataDxfId="1939"/>
    <tableColumn id="14529" xr3:uid="{8245347B-899F-4CB2-A2F7-00A52D1BA1FE}" name="Column14519" dataDxfId="1938"/>
    <tableColumn id="14530" xr3:uid="{416FE037-E7E4-41E9-BD9E-A29B002E17B5}" name="Column14520" dataDxfId="1937"/>
    <tableColumn id="14531" xr3:uid="{BC41D46D-C07E-4D5D-87DD-139CDE4E2A64}" name="Column14521" dataDxfId="1936"/>
    <tableColumn id="14532" xr3:uid="{ACE741ED-3FF1-49F8-8648-D73271CCAFD1}" name="Column14522" dataDxfId="1935"/>
    <tableColumn id="14533" xr3:uid="{9A2A9BCB-8577-4473-A1C3-F2F144074158}" name="Column14523" dataDxfId="1934"/>
    <tableColumn id="14534" xr3:uid="{4B3BE4A0-9F6C-413E-9DEF-B236F5F67C71}" name="Column14524" dataDxfId="1933"/>
    <tableColumn id="14535" xr3:uid="{9B43C405-7C6E-4FB9-A985-08D01ECB9ED0}" name="Column14525" dataDxfId="1932"/>
    <tableColumn id="14536" xr3:uid="{358766EE-9BE8-462F-82A9-15488FEFF070}" name="Column14526" dataDxfId="1931"/>
    <tableColumn id="14537" xr3:uid="{5605B258-CB6F-48D4-8E1C-7289580BB239}" name="Column14527" dataDxfId="1930"/>
    <tableColumn id="14538" xr3:uid="{7C84F5E9-5FEA-4856-9391-A4C4CB50A7FD}" name="Column14528" dataDxfId="1929"/>
    <tableColumn id="14539" xr3:uid="{ACBC8D2D-EF58-4911-A0A3-EA2AD3975F57}" name="Column14529" dataDxfId="1928"/>
    <tableColumn id="14540" xr3:uid="{D03D847D-F543-4F7E-BCC8-6A6F59D882BA}" name="Column14530" dataDxfId="1927"/>
    <tableColumn id="14541" xr3:uid="{C5DF6B31-5592-4407-96FA-96BF8400BD71}" name="Column14531" dataDxfId="1926"/>
    <tableColumn id="14542" xr3:uid="{F3BB1C76-D1DA-4BF8-BF67-9B81C971D2EE}" name="Column14532" dataDxfId="1925"/>
    <tableColumn id="14543" xr3:uid="{F109324C-A7EE-420C-9AD5-B6E102E7107C}" name="Column14533" dataDxfId="1924"/>
    <tableColumn id="14544" xr3:uid="{50EC01C0-471D-4118-AE3B-AE19D5907FC1}" name="Column14534" dataDxfId="1923"/>
    <tableColumn id="14545" xr3:uid="{8FF007B6-6EE5-418F-BA7D-8D3C6D0CAC0F}" name="Column14535" dataDxfId="1922"/>
    <tableColumn id="14546" xr3:uid="{B9FB32F6-89A1-4466-9DB3-546BCFB4D71B}" name="Column14536" dataDxfId="1921"/>
    <tableColumn id="14547" xr3:uid="{F7969975-A2F7-40F0-85C7-CF94CDC31956}" name="Column14537" dataDxfId="1920"/>
    <tableColumn id="14548" xr3:uid="{AD34A1F7-0C77-4A8E-8E6C-13CA9A2C556C}" name="Column14538" dataDxfId="1919"/>
    <tableColumn id="14549" xr3:uid="{DE0A6D4E-16EE-4284-BD99-E310BE726DDF}" name="Column14539" dataDxfId="1918"/>
    <tableColumn id="14550" xr3:uid="{4ACC4BFA-F442-4898-94A4-81C8FF0CF7C4}" name="Column14540" dataDxfId="1917"/>
    <tableColumn id="14551" xr3:uid="{7942466A-C81F-43C2-8AD9-3CEC22F6E717}" name="Column14541" dataDxfId="1916"/>
    <tableColumn id="14552" xr3:uid="{75F1D363-4488-4DE9-97EF-DAAA7D8D3121}" name="Column14542" dataDxfId="1915"/>
    <tableColumn id="14553" xr3:uid="{FB94D9EB-2A87-4F81-975C-80165816743F}" name="Column14543" dataDxfId="1914"/>
    <tableColumn id="14554" xr3:uid="{3050DD38-4302-45C5-AA98-6CF7A8FF601C}" name="Column14544" dataDxfId="1913"/>
    <tableColumn id="14555" xr3:uid="{51A4FF6B-2097-407C-AC0A-52A485517CD5}" name="Column14545" dataDxfId="1912"/>
    <tableColumn id="14556" xr3:uid="{35EB43A7-2157-44DD-BFC1-097DA99EB3BB}" name="Column14546" dataDxfId="1911"/>
    <tableColumn id="14557" xr3:uid="{22C8F5BC-E923-4863-BB5D-D7ADEF428205}" name="Column14547" dataDxfId="1910"/>
    <tableColumn id="14558" xr3:uid="{6092CA6B-0BBE-4961-A1C0-1DEF54CB6798}" name="Column14548" dataDxfId="1909"/>
    <tableColumn id="14559" xr3:uid="{EFDDB828-8202-41E7-B35A-FCCA952F5296}" name="Column14549" dataDxfId="1908"/>
    <tableColumn id="14560" xr3:uid="{4BE48C9A-842C-4164-802C-0291BFC52B86}" name="Column14550" dataDxfId="1907"/>
    <tableColumn id="14561" xr3:uid="{FDB25C3C-FDD7-4258-93C8-E378839D6388}" name="Column14551" dataDxfId="1906"/>
    <tableColumn id="14562" xr3:uid="{7DFDE564-62D7-4301-8BAA-CCAC3B1C65EC}" name="Column14552" dataDxfId="1905"/>
    <tableColumn id="14563" xr3:uid="{E0D6D939-8B2B-4B7F-8328-167B35DF2694}" name="Column14553" dataDxfId="1904"/>
    <tableColumn id="14564" xr3:uid="{5A819B8E-D3FF-422A-B181-D0A10E5624D3}" name="Column14554" dataDxfId="1903"/>
    <tableColumn id="14565" xr3:uid="{57CF5847-AB04-4082-8142-44424F798397}" name="Column14555" dataDxfId="1902"/>
    <tableColumn id="14566" xr3:uid="{A4221004-8EA7-4BCD-AD8D-C00A65D52532}" name="Column14556" dataDxfId="1901"/>
    <tableColumn id="14567" xr3:uid="{2B8CCB0B-BBB5-4B85-8D2B-1FFBED228092}" name="Column14557" dataDxfId="1900"/>
    <tableColumn id="14568" xr3:uid="{13B5CBF9-27AA-4A74-B190-93988A9714F2}" name="Column14558" dataDxfId="1899"/>
    <tableColumn id="14569" xr3:uid="{50190FB7-9F3C-4E28-8822-5F4D8E1E92DB}" name="Column14559" dataDxfId="1898"/>
    <tableColumn id="14570" xr3:uid="{0FD9C791-C023-42AA-8177-51EDD5610F2E}" name="Column14560" dataDxfId="1897"/>
    <tableColumn id="14571" xr3:uid="{2116434A-F40C-4EE6-8D32-9F6034AB1A63}" name="Column14561" dataDxfId="1896"/>
    <tableColumn id="14572" xr3:uid="{6D70F186-4E7A-4669-BE2A-498E5837187C}" name="Column14562" dataDxfId="1895"/>
    <tableColumn id="14573" xr3:uid="{1546A5D2-79AB-4183-961B-82FAE8C91115}" name="Column14563" dataDxfId="1894"/>
    <tableColumn id="14574" xr3:uid="{A64E4A7A-4459-462A-AB1E-4841B6491D84}" name="Column14564" dataDxfId="1893"/>
    <tableColumn id="14575" xr3:uid="{301CAF05-A8C6-415D-992E-6DAB6FF5396E}" name="Column14565" dataDxfId="1892"/>
    <tableColumn id="14576" xr3:uid="{EFB98F1C-D6AC-4654-9BA9-B8DEEC918071}" name="Column14566" dataDxfId="1891"/>
    <tableColumn id="14577" xr3:uid="{DFFD9D2C-C1C0-4CAB-8FFC-8B2C39A6A9D0}" name="Column14567" dataDxfId="1890"/>
    <tableColumn id="14578" xr3:uid="{07841D11-0DE0-42F5-8429-B543A14BBBA8}" name="Column14568" dataDxfId="1889"/>
    <tableColumn id="14579" xr3:uid="{6BCAA2C7-8228-45AA-A895-06A0AE201902}" name="Column14569" dataDxfId="1888"/>
    <tableColumn id="14580" xr3:uid="{3E2689FF-58D7-432A-9145-9EE97F88D270}" name="Column14570" dataDxfId="1887"/>
    <tableColumn id="14581" xr3:uid="{96BBBFF7-C52B-4910-9F91-EDE1D652CFC9}" name="Column14571" dataDxfId="1886"/>
    <tableColumn id="14582" xr3:uid="{F06C4B6F-F19E-4175-90CC-301252898EAF}" name="Column14572" dataDxfId="1885"/>
    <tableColumn id="14583" xr3:uid="{8F5C0AE9-1525-4752-A620-74C05224310F}" name="Column14573" dataDxfId="1884"/>
    <tableColumn id="14584" xr3:uid="{D09B4954-BA9D-4959-BDD0-2D794029426E}" name="Column14574" dataDxfId="1883"/>
    <tableColumn id="14585" xr3:uid="{B5E533E4-AE6F-4A6C-A7DB-21DBFA46D3B7}" name="Column14575" dataDxfId="1882"/>
    <tableColumn id="14586" xr3:uid="{7EC0D5F3-DB10-43DC-B016-13F41D562FDD}" name="Column14576" dataDxfId="1881"/>
    <tableColumn id="14587" xr3:uid="{9E0B9454-14EF-4574-9D08-7B66AED91D8E}" name="Column14577" dataDxfId="1880"/>
    <tableColumn id="14588" xr3:uid="{DFC1DD8C-A2EA-40A6-9786-C9108AADA9EF}" name="Column14578" dataDxfId="1879"/>
    <tableColumn id="14589" xr3:uid="{85592C32-1BCC-45C6-A2A4-2687B492359F}" name="Column14579" dataDxfId="1878"/>
    <tableColumn id="14590" xr3:uid="{9FFB6AEA-B9FC-43A6-B47E-550D09B04519}" name="Column14580" dataDxfId="1877"/>
    <tableColumn id="14591" xr3:uid="{39BB299D-B658-47F6-8CE3-8D661C6E5E42}" name="Column14581" dataDxfId="1876"/>
    <tableColumn id="14592" xr3:uid="{B8497935-CBDF-4DB8-A6CC-FA9AF727071E}" name="Column14582" dataDxfId="1875"/>
    <tableColumn id="14593" xr3:uid="{0062332F-461B-4DE2-994F-441BB1A8E792}" name="Column14583" dataDxfId="1874"/>
    <tableColumn id="14594" xr3:uid="{D812B761-F47E-4957-83BF-2D3CB9712501}" name="Column14584" dataDxfId="1873"/>
    <tableColumn id="14595" xr3:uid="{B081A5AB-B325-442E-995A-1E35B23E7CB1}" name="Column14585" dataDxfId="1872"/>
    <tableColumn id="14596" xr3:uid="{C5AB0235-3F24-413D-99E3-308DAAC6041A}" name="Column14586" dataDxfId="1871"/>
    <tableColumn id="14597" xr3:uid="{443794C8-B905-4F0C-821D-B795F95E87A0}" name="Column14587" dataDxfId="1870"/>
    <tableColumn id="14598" xr3:uid="{9AED5CD8-DA4A-47C6-BBA5-4B7AF93D270A}" name="Column14588" dataDxfId="1869"/>
    <tableColumn id="14599" xr3:uid="{81292083-00D9-4566-9FB3-CBBD57C1923D}" name="Column14589" dataDxfId="1868"/>
    <tableColumn id="14600" xr3:uid="{194DDFEE-4B14-4C0B-89AE-0338BF3D2140}" name="Column14590" dataDxfId="1867"/>
    <tableColumn id="14601" xr3:uid="{34FB91B0-3135-4DD4-B29B-4DB5CE83034E}" name="Column14591" dataDxfId="1866"/>
    <tableColumn id="14602" xr3:uid="{7DD69F1C-95E6-45A0-A75A-E9B08CE57C9F}" name="Column14592" dataDxfId="1865"/>
    <tableColumn id="14603" xr3:uid="{796BF53E-4147-458A-B1CC-59A0DF445806}" name="Column14593" dataDxfId="1864"/>
    <tableColumn id="14604" xr3:uid="{F9BC61B7-926C-4737-9BE1-8B3E5A654F7A}" name="Column14594" dataDxfId="1863"/>
    <tableColumn id="14605" xr3:uid="{16F5DE1D-2470-407A-80DB-27BD213D8CD4}" name="Column14595" dataDxfId="1862"/>
    <tableColumn id="14606" xr3:uid="{230CFB37-0807-4D43-A223-BA67C794A8B5}" name="Column14596" dataDxfId="1861"/>
    <tableColumn id="14607" xr3:uid="{CCE2D651-840B-4AA0-A02A-CD4F7EA85D6A}" name="Column14597" dataDxfId="1860"/>
    <tableColumn id="14608" xr3:uid="{2A0738DB-03FA-4A57-8950-9E34A3E2322F}" name="Column14598" dataDxfId="1859"/>
    <tableColumn id="14609" xr3:uid="{3D245BF3-46FE-4EED-B68D-AFCBC11C3776}" name="Column14599" dataDxfId="1858"/>
    <tableColumn id="14610" xr3:uid="{25106A89-4EFF-4319-8582-464100687EC5}" name="Column14600" dataDxfId="1857"/>
    <tableColumn id="14611" xr3:uid="{F49BB1C0-8A46-4B23-B4FB-A7FBAE2064C3}" name="Column14601" dataDxfId="1856"/>
    <tableColumn id="14612" xr3:uid="{FCDE1007-66B3-4589-905C-E657996081CD}" name="Column14602" dataDxfId="1855"/>
    <tableColumn id="14613" xr3:uid="{BD3B1CCD-3847-4D87-9873-E01B3A6BD55B}" name="Column14603" dataDxfId="1854"/>
    <tableColumn id="14614" xr3:uid="{E84C0567-B394-48DE-8915-02BE86247A9A}" name="Column14604" dataDxfId="1853"/>
    <tableColumn id="14615" xr3:uid="{5AFED7F1-F91F-4E9D-8366-0C61019CEB4A}" name="Column14605" dataDxfId="1852"/>
    <tableColumn id="14616" xr3:uid="{CE2DD69F-4AD8-4257-B598-046642750FF9}" name="Column14606" dataDxfId="1851"/>
    <tableColumn id="14617" xr3:uid="{B926FB30-ADC5-4006-9091-EB0661DF205D}" name="Column14607" dataDxfId="1850"/>
    <tableColumn id="14618" xr3:uid="{E29F50C1-B3C1-4D25-BDF2-830EBE7E60A3}" name="Column14608" dataDxfId="1849"/>
    <tableColumn id="14619" xr3:uid="{F31DDC8E-CCC6-4FFB-A542-F1D6A8D61227}" name="Column14609" dataDxfId="1848"/>
    <tableColumn id="14620" xr3:uid="{7E6545F9-F5EF-44E9-8F39-E88384CC21B4}" name="Column14610" dataDxfId="1847"/>
    <tableColumn id="14621" xr3:uid="{6A5B3395-FD8A-430B-8195-D455A40AAF50}" name="Column14611" dataDxfId="1846"/>
    <tableColumn id="14622" xr3:uid="{9DA1D913-BAE4-412E-AEB7-364005B4A34E}" name="Column14612" dataDxfId="1845"/>
    <tableColumn id="14623" xr3:uid="{2A6FFC0F-B397-46BF-8A4C-8BB4579D2769}" name="Column14613" dataDxfId="1844"/>
    <tableColumn id="14624" xr3:uid="{CA72DDFF-188A-4A72-A0BC-39956FA973F4}" name="Column14614" dataDxfId="1843"/>
    <tableColumn id="14625" xr3:uid="{FE3781D1-0BD6-4235-AA9F-3439B6D610CB}" name="Column14615" dataDxfId="1842"/>
    <tableColumn id="14626" xr3:uid="{BE26F4FD-E89D-4CA9-A6A2-DDB4D7466753}" name="Column14616" dataDxfId="1841"/>
    <tableColumn id="14627" xr3:uid="{71D70C0B-90AA-4789-BC87-065AE1908023}" name="Column14617" dataDxfId="1840"/>
    <tableColumn id="14628" xr3:uid="{05836E85-A1B8-4486-AA61-C53A94E037A3}" name="Column14618" dataDxfId="1839"/>
    <tableColumn id="14629" xr3:uid="{44C33928-0825-4553-9DBA-80E430B1F61E}" name="Column14619" dataDxfId="1838"/>
    <tableColumn id="14630" xr3:uid="{ECC773B2-1BC1-450F-9803-C61A923532F7}" name="Column14620" dataDxfId="1837"/>
    <tableColumn id="14631" xr3:uid="{8CB6A24D-D612-4F30-8A23-C8816603FE11}" name="Column14621" dataDxfId="1836"/>
    <tableColumn id="14632" xr3:uid="{75737155-314B-4062-AEF8-B492CC0414A6}" name="Column14622" dataDxfId="1835"/>
    <tableColumn id="14633" xr3:uid="{F12309D0-CEAF-432C-9B7A-24171C797F73}" name="Column14623" dataDxfId="1834"/>
    <tableColumn id="14634" xr3:uid="{0A225BF6-6CBD-44E6-84B2-55B8E01FCC31}" name="Column14624" dataDxfId="1833"/>
    <tableColumn id="14635" xr3:uid="{1AFCE7B5-0847-4676-A9F9-EB94C1E87196}" name="Column14625" dataDxfId="1832"/>
    <tableColumn id="14636" xr3:uid="{7B6248E4-8B26-4B1F-8D66-F587F6259287}" name="Column14626" dataDxfId="1831"/>
    <tableColumn id="14637" xr3:uid="{27E3015A-E499-40C7-96A6-F90F1B61708F}" name="Column14627" dataDxfId="1830"/>
    <tableColumn id="14638" xr3:uid="{3733A80A-6D7B-44DC-A801-3906F4B25B45}" name="Column14628" dataDxfId="1829"/>
    <tableColumn id="14639" xr3:uid="{A24F02DB-06F6-4A4D-B70F-2E1847CEAC9B}" name="Column14629" dataDxfId="1828"/>
    <tableColumn id="14640" xr3:uid="{4037A90A-6938-483D-A050-7AB894BDB36B}" name="Column14630" dataDxfId="1827"/>
    <tableColumn id="14641" xr3:uid="{82595C1C-926C-476F-9DD7-DA8F880CBEBB}" name="Column14631" dataDxfId="1826"/>
    <tableColumn id="14642" xr3:uid="{5CE8B3ED-D77E-4654-9364-84660BDF2EBF}" name="Column14632" dataDxfId="1825"/>
    <tableColumn id="14643" xr3:uid="{45425447-DC16-46C9-8C63-C90B3681C78A}" name="Column14633" dataDxfId="1824"/>
    <tableColumn id="14644" xr3:uid="{C81C5011-18B9-4201-B444-623C87B0425B}" name="Column14634" dataDxfId="1823"/>
    <tableColumn id="14645" xr3:uid="{3BB7EE94-EEF2-4BF6-A4F0-AA2C47405F40}" name="Column14635" dataDxfId="1822"/>
    <tableColumn id="14646" xr3:uid="{72B28FBB-7733-45CC-903D-1E61D70A0DCF}" name="Column14636" dataDxfId="1821"/>
    <tableColumn id="14647" xr3:uid="{1DAACD22-F4BE-4DD0-9559-C59DD32897A7}" name="Column14637" dataDxfId="1820"/>
    <tableColumn id="14648" xr3:uid="{FA3D14CE-3BEB-4254-8DB9-8E3E0EE628B6}" name="Column14638" dataDxfId="1819"/>
    <tableColumn id="14649" xr3:uid="{845E12E8-29DE-4E37-A0A7-70B769899F99}" name="Column14639" dataDxfId="1818"/>
    <tableColumn id="14650" xr3:uid="{426723D3-B7E7-45F0-8EE9-0DC490BAD206}" name="Column14640" dataDxfId="1817"/>
    <tableColumn id="14651" xr3:uid="{0CB9BBA6-C7B9-4650-90B7-1BB8D1B83841}" name="Column14641" dataDxfId="1816"/>
    <tableColumn id="14652" xr3:uid="{26899024-BC5E-4051-9CA2-364F5BEE4927}" name="Column14642" dataDxfId="1815"/>
    <tableColumn id="14653" xr3:uid="{B81C6A0C-B663-4635-89A3-4FD1B83171F6}" name="Column14643" dataDxfId="1814"/>
    <tableColumn id="14654" xr3:uid="{28A06473-EF58-4136-AEC0-80EE85A958EC}" name="Column14644" dataDxfId="1813"/>
    <tableColumn id="14655" xr3:uid="{7BF7FBA0-0463-4863-9C16-0A378F6FDB9A}" name="Column14645" dataDxfId="1812"/>
    <tableColumn id="14656" xr3:uid="{7588ED31-C67A-47B5-937E-333F09D9D58D}" name="Column14646" dataDxfId="1811"/>
    <tableColumn id="14657" xr3:uid="{52E99823-5DEC-4B3E-91B7-CCCE6CB6932E}" name="Column14647" dataDxfId="1810"/>
    <tableColumn id="14658" xr3:uid="{C4FE0CF0-DB46-42A4-93CC-2A4A98B3391A}" name="Column14648" dataDxfId="1809"/>
    <tableColumn id="14659" xr3:uid="{6716C3E8-6110-47A6-8403-8614FAB4092F}" name="Column14649" dataDxfId="1808"/>
    <tableColumn id="14660" xr3:uid="{93BDDBDC-CFFE-42E5-9E02-DFA7CB4FFD58}" name="Column14650" dataDxfId="1807"/>
    <tableColumn id="14661" xr3:uid="{1C25DB4A-9597-4324-950D-CE85AE50CD71}" name="Column14651" dataDxfId="1806"/>
    <tableColumn id="14662" xr3:uid="{A72F1C85-C338-416B-B6E0-5718B524F84D}" name="Column14652" dataDxfId="1805"/>
    <tableColumn id="14663" xr3:uid="{CD6FBB45-5DAF-4538-A882-AAE6C5E6F8AD}" name="Column14653" dataDxfId="1804"/>
    <tableColumn id="14664" xr3:uid="{D9F083C0-DE7E-46F8-93F7-E06D5319E641}" name="Column14654" dataDxfId="1803"/>
    <tableColumn id="14665" xr3:uid="{3994E476-98FE-43AF-A433-20F40265658E}" name="Column14655" dataDxfId="1802"/>
    <tableColumn id="14666" xr3:uid="{B4317F27-23DD-49F2-82AD-397B7AE8EBCC}" name="Column14656" dataDxfId="1801"/>
    <tableColumn id="14667" xr3:uid="{30ABC089-7431-4EF3-904A-5A6888AF8A70}" name="Column14657" dataDxfId="1800"/>
    <tableColumn id="14668" xr3:uid="{DE745CC7-7090-4349-B979-34FFEF95FC6F}" name="Column14658" dataDxfId="1799"/>
    <tableColumn id="14669" xr3:uid="{98829C83-B46F-4BB7-8071-24E534DCD984}" name="Column14659" dataDxfId="1798"/>
    <tableColumn id="14670" xr3:uid="{973278DB-293B-484E-B26F-0F0A3EB67F01}" name="Column14660" dataDxfId="1797"/>
    <tableColumn id="14671" xr3:uid="{F120D9AF-42C7-4385-97DF-7A908FCBC6FF}" name="Column14661" dataDxfId="1796"/>
    <tableColumn id="14672" xr3:uid="{691A6B6E-0F3D-482A-BD94-33F887B6801A}" name="Column14662" dataDxfId="1795"/>
    <tableColumn id="14673" xr3:uid="{AB434EAC-60BE-48FB-B915-A59D5407B4B3}" name="Column14663" dataDxfId="1794"/>
    <tableColumn id="14674" xr3:uid="{0C2DA63D-CD3E-4078-A538-EFF97C9FCA2A}" name="Column14664" dataDxfId="1793"/>
    <tableColumn id="14675" xr3:uid="{CD2B3E80-9951-4249-9873-690B0D9C4058}" name="Column14665" dataDxfId="1792"/>
    <tableColumn id="14676" xr3:uid="{1091A837-F687-46BE-9E53-6975553DFBEC}" name="Column14666" dataDxfId="1791"/>
    <tableColumn id="14677" xr3:uid="{63C52F6C-63F6-4F69-92B0-42F3FFCFE606}" name="Column14667" dataDxfId="1790"/>
    <tableColumn id="14678" xr3:uid="{5D35924C-03A4-4D0B-8BA3-23EF69E776AF}" name="Column14668" dataDxfId="1789"/>
    <tableColumn id="14679" xr3:uid="{5550552A-E4E7-4894-8829-3F1ABFDB81AC}" name="Column14669" dataDxfId="1788"/>
    <tableColumn id="14680" xr3:uid="{07F8AD46-D913-443E-9FB4-8421A44BAE37}" name="Column14670" dataDxfId="1787"/>
    <tableColumn id="14681" xr3:uid="{E5F4B28E-D158-468F-B38D-661D3E96857B}" name="Column14671" dataDxfId="1786"/>
    <tableColumn id="14682" xr3:uid="{FD4725F6-DBEE-4777-AD59-2BE80C50E403}" name="Column14672" dataDxfId="1785"/>
    <tableColumn id="14683" xr3:uid="{153892A0-A264-4B70-BB2B-326B3B75A9F3}" name="Column14673" dataDxfId="1784"/>
    <tableColumn id="14684" xr3:uid="{4E719645-DE35-4524-B8C9-0CEDBDD3505D}" name="Column14674" dataDxfId="1783"/>
    <tableColumn id="14685" xr3:uid="{5E4EBEB2-B99E-4E08-B15E-0DF0D089CCE2}" name="Column14675" dataDxfId="1782"/>
    <tableColumn id="14686" xr3:uid="{6AE67E7D-381F-4339-95BF-F90F32E2B132}" name="Column14676" dataDxfId="1781"/>
    <tableColumn id="14687" xr3:uid="{38FD784E-0DE2-4D16-BF98-6D2D50C31B98}" name="Column14677" dataDxfId="1780"/>
    <tableColumn id="14688" xr3:uid="{DD6254C9-CF9B-4577-BFDE-EC5CD970A4FF}" name="Column14678" dataDxfId="1779"/>
    <tableColumn id="14689" xr3:uid="{1924D4DB-7465-4135-89A5-2F7F39193325}" name="Column14679" dataDxfId="1778"/>
    <tableColumn id="14690" xr3:uid="{127C218E-013E-49BA-9706-5A2572792D12}" name="Column14680" dataDxfId="1777"/>
    <tableColumn id="14691" xr3:uid="{2AFD3A94-C0CE-46D9-A974-A81D8751460B}" name="Column14681" dataDxfId="1776"/>
    <tableColumn id="14692" xr3:uid="{96F11745-57CA-40DA-AEB4-F601F6D737D8}" name="Column14682" dataDxfId="1775"/>
    <tableColumn id="14693" xr3:uid="{174AB9CB-EEFA-4B42-AF8E-669B1BA9FA98}" name="Column14683" dataDxfId="1774"/>
    <tableColumn id="14694" xr3:uid="{87E10A27-38E0-4193-93BD-8F90E631F14B}" name="Column14684" dataDxfId="1773"/>
    <tableColumn id="14695" xr3:uid="{A489F9F8-E69D-49AA-9E9E-9105BC48BCB1}" name="Column14685" dataDxfId="1772"/>
    <tableColumn id="14696" xr3:uid="{119BA74F-AE4D-4053-A76D-757B7E0F4D29}" name="Column14686" dataDxfId="1771"/>
    <tableColumn id="14697" xr3:uid="{0A0860ED-F9D4-4A70-A7BA-AA1247819289}" name="Column14687" dataDxfId="1770"/>
    <tableColumn id="14698" xr3:uid="{B5AEC321-1659-44DF-86DD-2FB34531FAFA}" name="Column14688" dataDxfId="1769"/>
    <tableColumn id="14699" xr3:uid="{A337C40E-60DE-44A9-BFF4-47A834555BF7}" name="Column14689" dataDxfId="1768"/>
    <tableColumn id="14700" xr3:uid="{D91B2531-5603-4C54-8973-0A7EADA463D6}" name="Column14690" dataDxfId="1767"/>
    <tableColumn id="14701" xr3:uid="{64393277-F529-4C64-AFD4-99985C95464D}" name="Column14691" dataDxfId="1766"/>
    <tableColumn id="14702" xr3:uid="{1CEE1C86-BD28-4C17-B817-D9B3E2302966}" name="Column14692" dataDxfId="1765"/>
    <tableColumn id="14703" xr3:uid="{29B60B88-834E-4152-8D6B-3D33B7830AFC}" name="Column14693" dataDxfId="1764"/>
    <tableColumn id="14704" xr3:uid="{9254086A-4CA5-455D-AFE0-EF9F8CB72208}" name="Column14694" dataDxfId="1763"/>
    <tableColumn id="14705" xr3:uid="{6BA292EE-4FD5-4F4C-BAED-E0DA4F4CD206}" name="Column14695" dataDxfId="1762"/>
    <tableColumn id="14706" xr3:uid="{0583690E-E5FB-4909-8FE8-8228F32CCF4D}" name="Column14696" dataDxfId="1761"/>
    <tableColumn id="14707" xr3:uid="{EE6142E5-26D5-4309-8CE7-9FF9D0F7592B}" name="Column14697" dataDxfId="1760"/>
    <tableColumn id="14708" xr3:uid="{2FEB878A-D0E7-4987-8665-460291CBD676}" name="Column14698" dataDxfId="1759"/>
    <tableColumn id="14709" xr3:uid="{79F7874D-38D5-43C5-91F8-7D10A6145513}" name="Column14699" dataDxfId="1758"/>
    <tableColumn id="14710" xr3:uid="{146325E5-C398-4C73-89C1-8ED27945F2C7}" name="Column14700" dataDxfId="1757"/>
    <tableColumn id="14711" xr3:uid="{C2F0CCBF-7012-46F2-9432-E8549CBECCA1}" name="Column14701" dataDxfId="1756"/>
    <tableColumn id="14712" xr3:uid="{7A9A915C-D398-4A9F-8F84-C5543BF1C7DA}" name="Column14702" dataDxfId="1755"/>
    <tableColumn id="14713" xr3:uid="{3EBA3E9B-2862-417F-8A91-476FA6AEC91E}" name="Column14703" dataDxfId="1754"/>
    <tableColumn id="14714" xr3:uid="{E1D2B59E-4A77-4660-B0F1-6AA5C3008CF5}" name="Column14704" dataDxfId="1753"/>
    <tableColumn id="14715" xr3:uid="{CBB445F3-E91D-4419-A3F7-7849CB0344F9}" name="Column14705" dataDxfId="1752"/>
    <tableColumn id="14716" xr3:uid="{AB98A257-4EF9-4AC0-9875-51B45E58B2AE}" name="Column14706" dataDxfId="1751"/>
    <tableColumn id="14717" xr3:uid="{741E0C3C-1BB5-4850-B0F7-BA4CDD235BFC}" name="Column14707" dataDxfId="1750"/>
    <tableColumn id="14718" xr3:uid="{2C28478C-676E-47EE-8398-16DAA931D901}" name="Column14708" dataDxfId="1749"/>
    <tableColumn id="14719" xr3:uid="{C60AB22C-2534-4B60-AA08-1CF3BF5BD121}" name="Column14709" dataDxfId="1748"/>
    <tableColumn id="14720" xr3:uid="{91906631-35EF-4C91-B5CC-2B9BCCC2D212}" name="Column14710" dataDxfId="1747"/>
    <tableColumn id="14721" xr3:uid="{79CC8E9F-AAD1-4ACF-8C0B-9C2892D8CC42}" name="Column14711" dataDxfId="1746"/>
    <tableColumn id="14722" xr3:uid="{73758398-62B3-49ED-BC3D-9144F2776EE3}" name="Column14712" dataDxfId="1745"/>
    <tableColumn id="14723" xr3:uid="{1242C01F-E37E-49C4-A34D-308EEF71609E}" name="Column14713" dataDxfId="1744"/>
    <tableColumn id="14724" xr3:uid="{28C65941-BDA2-433E-92EF-9B03F8D5C82C}" name="Column14714" dataDxfId="1743"/>
    <tableColumn id="14725" xr3:uid="{A450537B-E82C-4CF4-BA56-A62522526058}" name="Column14715" dataDxfId="1742"/>
    <tableColumn id="14726" xr3:uid="{271EA91D-19C3-4203-9FE7-66BBB3D48EF0}" name="Column14716" dataDxfId="1741"/>
    <tableColumn id="14727" xr3:uid="{7B71BE0A-C872-45B9-A386-D373CB326880}" name="Column14717" dataDxfId="1740"/>
    <tableColumn id="14728" xr3:uid="{F64E2A07-5B8A-498C-8FA3-BED154D7BB40}" name="Column14718" dataDxfId="1739"/>
    <tableColumn id="14729" xr3:uid="{82E89B83-7F14-4D8C-947C-04B0555EDC35}" name="Column14719" dataDxfId="1738"/>
    <tableColumn id="14730" xr3:uid="{C8536F74-A6F4-4BE7-BD58-B0F47AEC4560}" name="Column14720" dataDxfId="1737"/>
    <tableColumn id="14731" xr3:uid="{B14F8580-FF27-43D0-A8A0-57E456179349}" name="Column14721" dataDxfId="1736"/>
    <tableColumn id="14732" xr3:uid="{C4E42F3C-A04F-40D9-9636-A84573E213EC}" name="Column14722" dataDxfId="1735"/>
    <tableColumn id="14733" xr3:uid="{962C2364-58FD-4360-B898-D6049095960F}" name="Column14723" dataDxfId="1734"/>
    <tableColumn id="14734" xr3:uid="{19529CA9-749A-48CC-BBE2-349140D98E36}" name="Column14724" dataDxfId="1733"/>
    <tableColumn id="14735" xr3:uid="{79FC5815-DAD5-4033-A235-B285E217A407}" name="Column14725" dataDxfId="1732"/>
    <tableColumn id="14736" xr3:uid="{DB84D95A-0670-4132-AC6B-30047FD3759D}" name="Column14726" dataDxfId="1731"/>
    <tableColumn id="14737" xr3:uid="{49C56296-2717-49AD-B236-00454C5AAA18}" name="Column14727" dataDxfId="1730"/>
    <tableColumn id="14738" xr3:uid="{2D5378CC-48B4-4955-88D9-34D9DFCE127A}" name="Column14728" dataDxfId="1729"/>
    <tableColumn id="14739" xr3:uid="{3A850D16-8D0D-477C-9AA6-125033D4F394}" name="Column14729" dataDxfId="1728"/>
    <tableColumn id="14740" xr3:uid="{DBF136D6-B33C-4657-B229-0A38F0B4C7EE}" name="Column14730" dataDxfId="1727"/>
    <tableColumn id="14741" xr3:uid="{EE7CDA7F-5DA1-40A9-A4C8-B5EC69ACE9EA}" name="Column14731" dataDxfId="1726"/>
    <tableColumn id="14742" xr3:uid="{D186EBB6-4C74-48BC-9264-1E4B6ADF38C2}" name="Column14732" dataDxfId="1725"/>
    <tableColumn id="14743" xr3:uid="{AAEB1750-A787-4AA0-9ED0-957B10997E59}" name="Column14733" dataDxfId="1724"/>
    <tableColumn id="14744" xr3:uid="{99213F80-6EFB-4823-8669-7FB4DBBDF8B4}" name="Column14734" dataDxfId="1723"/>
    <tableColumn id="14745" xr3:uid="{D232C12B-807B-4FB3-8BD8-DF916776D2AB}" name="Column14735" dataDxfId="1722"/>
    <tableColumn id="14746" xr3:uid="{34BF214B-5B3E-4924-A684-D097281A678F}" name="Column14736" dataDxfId="1721"/>
    <tableColumn id="14747" xr3:uid="{90131F81-DF91-44E4-B77E-1AF52EDBB65E}" name="Column14737" dataDxfId="1720"/>
    <tableColumn id="14748" xr3:uid="{54F42869-2F51-4CFB-A651-C11CB62F5A9C}" name="Column14738" dataDxfId="1719"/>
    <tableColumn id="14749" xr3:uid="{F75F7185-D2F0-48D7-8233-6D2C9F082C6D}" name="Column14739" dataDxfId="1718"/>
    <tableColumn id="14750" xr3:uid="{1D192A5A-8B68-4464-A809-49677D954C01}" name="Column14740" dataDxfId="1717"/>
    <tableColumn id="14751" xr3:uid="{C217D46D-5288-43CB-A6FF-25EBD6744F4F}" name="Column14741" dataDxfId="1716"/>
    <tableColumn id="14752" xr3:uid="{2A7354D4-4718-4931-A3AC-472A65A5EEE1}" name="Column14742" dataDxfId="1715"/>
    <tableColumn id="14753" xr3:uid="{B78C1E5F-EA4D-44F2-A92A-0F6609316151}" name="Column14743" dataDxfId="1714"/>
    <tableColumn id="14754" xr3:uid="{D31B5B01-BB10-4798-8A6F-1D015823FC71}" name="Column14744" dataDxfId="1713"/>
    <tableColumn id="14755" xr3:uid="{3E7DF4C9-887D-4771-A164-A25DD4F694CC}" name="Column14745" dataDxfId="1712"/>
    <tableColumn id="14756" xr3:uid="{4F5D1160-C73B-49AA-921B-0A4880CB2C39}" name="Column14746" dataDxfId="1711"/>
    <tableColumn id="14757" xr3:uid="{C813EC8F-1E24-471D-8DB9-66030B303639}" name="Column14747" dataDxfId="1710"/>
    <tableColumn id="14758" xr3:uid="{74F0BA64-D74A-4E41-B95C-D86357815401}" name="Column14748" dataDxfId="1709"/>
    <tableColumn id="14759" xr3:uid="{2167DBF2-522D-4C6B-9838-E985439F1FF0}" name="Column14749" dataDxfId="1708"/>
    <tableColumn id="14760" xr3:uid="{E0D6ABA3-0EAF-4D05-8CB3-0C1F49C17BC6}" name="Column14750" dataDxfId="1707"/>
    <tableColumn id="14761" xr3:uid="{E7678D5E-CA54-4A01-85EA-C0D3B65022B3}" name="Column14751" dataDxfId="1706"/>
    <tableColumn id="14762" xr3:uid="{B0DB29AB-03A5-40D6-9E1B-87EB57920433}" name="Column14752" dataDxfId="1705"/>
    <tableColumn id="14763" xr3:uid="{574B020A-211C-4CDC-878C-044D4D7FAAE8}" name="Column14753" dataDxfId="1704"/>
    <tableColumn id="14764" xr3:uid="{AB883676-EAF6-4F5E-9D7B-9AC1E4DCF3CA}" name="Column14754" dataDxfId="1703"/>
    <tableColumn id="14765" xr3:uid="{62B5A01F-AF0A-474B-842B-22DC837FED54}" name="Column14755" dataDxfId="1702"/>
    <tableColumn id="14766" xr3:uid="{E70BE374-57F0-4F58-B210-A76F0C420E6E}" name="Column14756" dataDxfId="1701"/>
    <tableColumn id="14767" xr3:uid="{DE3239DB-D587-4A15-95BC-256BFC28B983}" name="Column14757" dataDxfId="1700"/>
    <tableColumn id="14768" xr3:uid="{52A9B3A7-094C-4B22-920A-6839820A57F3}" name="Column14758" dataDxfId="1699"/>
    <tableColumn id="14769" xr3:uid="{1A3985A7-49B6-4690-B165-A4B6DF49FCC6}" name="Column14759" dataDxfId="1698"/>
    <tableColumn id="14770" xr3:uid="{D24F5E8C-927F-4E8A-878B-C25A236821E8}" name="Column14760" dataDxfId="1697"/>
    <tableColumn id="14771" xr3:uid="{C6859BB6-78FF-4E86-A0F2-408D4743540C}" name="Column14761" dataDxfId="1696"/>
    <tableColumn id="14772" xr3:uid="{D26F5AC6-934B-4CE8-9FF5-B7A964E6990A}" name="Column14762" dataDxfId="1695"/>
    <tableColumn id="14773" xr3:uid="{C38DEFF7-526E-423D-9200-EC17B5DE1CB8}" name="Column14763" dataDxfId="1694"/>
    <tableColumn id="14774" xr3:uid="{007B3684-FB71-4CF4-AEFB-64052132FD98}" name="Column14764" dataDxfId="1693"/>
    <tableColumn id="14775" xr3:uid="{9DBD5C4F-2D92-47AB-8541-3D9F14628756}" name="Column14765" dataDxfId="1692"/>
    <tableColumn id="14776" xr3:uid="{69240C52-5123-41C7-98F2-9810D8547E52}" name="Column14766" dataDxfId="1691"/>
    <tableColumn id="14777" xr3:uid="{2806B841-5C5A-48FB-BDA1-65BF3DF07D04}" name="Column14767" dataDxfId="1690"/>
    <tableColumn id="14778" xr3:uid="{AE16ED4A-F8E6-4CC3-AC44-ADAF71BE7066}" name="Column14768" dataDxfId="1689"/>
    <tableColumn id="14779" xr3:uid="{27E1C20B-9172-4224-819C-0D34C2FA27DB}" name="Column14769" dataDxfId="1688"/>
    <tableColumn id="14780" xr3:uid="{D6BF875E-D810-47A9-B2D1-98196CA740F1}" name="Column14770" dataDxfId="1687"/>
    <tableColumn id="14781" xr3:uid="{5E0E592D-1835-4A57-A097-910F3CD6EB56}" name="Column14771" dataDxfId="1686"/>
    <tableColumn id="14782" xr3:uid="{8215F9C1-F2D9-4415-B6AC-6C37F3C98FCE}" name="Column14772" dataDxfId="1685"/>
    <tableColumn id="14783" xr3:uid="{539FFEB5-2395-4A2A-801B-409653F09A39}" name="Column14773" dataDxfId="1684"/>
    <tableColumn id="14784" xr3:uid="{C4827AAB-8628-4FB5-8CEC-38D25E7159AD}" name="Column14774" dataDxfId="1683"/>
    <tableColumn id="14785" xr3:uid="{66ADF954-03D2-446E-B06A-31578B5D383B}" name="Column14775" dataDxfId="1682"/>
    <tableColumn id="14786" xr3:uid="{8BF8A9F0-CC52-45E7-9C2A-F10A1B7FCBD0}" name="Column14776" dataDxfId="1681"/>
    <tableColumn id="14787" xr3:uid="{3D335654-1B95-45E6-B171-DCB7167BA838}" name="Column14777" dataDxfId="1680"/>
    <tableColumn id="14788" xr3:uid="{E9402653-432D-49FF-9CEA-ADE20110CD2F}" name="Column14778" dataDxfId="1679"/>
    <tableColumn id="14789" xr3:uid="{63E84806-4909-467D-8FDA-F4EDCC05AF17}" name="Column14779" dataDxfId="1678"/>
    <tableColumn id="14790" xr3:uid="{246FBA2A-2B13-41CF-BF39-5BFFE74E4D38}" name="Column14780" dataDxfId="1677"/>
    <tableColumn id="14791" xr3:uid="{B71BD6EE-6ACF-479B-A088-2A99BE375902}" name="Column14781" dataDxfId="1676"/>
    <tableColumn id="14792" xr3:uid="{C6414EDB-3B18-4F86-B332-2A166792BB74}" name="Column14782" dataDxfId="1675"/>
    <tableColumn id="14793" xr3:uid="{BA072B07-CC70-48C8-AD6F-870E08679534}" name="Column14783" dataDxfId="1674"/>
    <tableColumn id="14794" xr3:uid="{ABE522C1-85B8-4E64-8E78-79DEB130218A}" name="Column14784" dataDxfId="1673"/>
    <tableColumn id="14795" xr3:uid="{9206DB44-E138-48F3-A8D4-0230DC4D5E70}" name="Column14785" dataDxfId="1672"/>
    <tableColumn id="14796" xr3:uid="{FF5DE732-D851-4A8E-B214-CC5D3EEF3791}" name="Column14786" dataDxfId="1671"/>
    <tableColumn id="14797" xr3:uid="{E6B3B368-EBBF-4240-B8B6-4CDC7BEA7930}" name="Column14787" dataDxfId="1670"/>
    <tableColumn id="14798" xr3:uid="{6A9405DF-CAB4-494C-BF58-96A51A5633E9}" name="Column14788" dataDxfId="1669"/>
    <tableColumn id="14799" xr3:uid="{CFD51FC2-F722-43BD-8235-6FF6C870B21F}" name="Column14789" dataDxfId="1668"/>
    <tableColumn id="14800" xr3:uid="{5E3523F7-4288-4EB6-A4FE-990CE6B43DB4}" name="Column14790" dataDxfId="1667"/>
    <tableColumn id="14801" xr3:uid="{6F6B84C1-7B6F-4D72-B31D-DCDE5E845404}" name="Column14791" dataDxfId="1666"/>
    <tableColumn id="14802" xr3:uid="{E330C4F3-89EF-42F7-8E28-B6B650F88D8A}" name="Column14792" dataDxfId="1665"/>
    <tableColumn id="14803" xr3:uid="{CE85C2A1-4413-43AA-BBE4-34FAF8C0712A}" name="Column14793" dataDxfId="1664"/>
    <tableColumn id="14804" xr3:uid="{652B9375-DCA4-48B1-B552-595A13D37869}" name="Column14794" dataDxfId="1663"/>
    <tableColumn id="14805" xr3:uid="{CDF1618C-55A5-422B-BAAA-A39AE44D9C84}" name="Column14795" dataDxfId="1662"/>
    <tableColumn id="14806" xr3:uid="{87807485-64B4-471E-8385-0866385EEB74}" name="Column14796" dataDxfId="1661"/>
    <tableColumn id="14807" xr3:uid="{F96512B0-889A-4D1C-8DA7-DB777690370E}" name="Column14797" dataDxfId="1660"/>
    <tableColumn id="14808" xr3:uid="{6A1D9CCC-756F-4B1D-97FE-49567343D3ED}" name="Column14798" dataDxfId="1659"/>
    <tableColumn id="14809" xr3:uid="{73878667-0DB9-472A-A3E9-7D2608310523}" name="Column14799" dataDxfId="1658"/>
    <tableColumn id="14810" xr3:uid="{ADA05BF6-4082-4AA0-8971-8D08BD648C34}" name="Column14800" dataDxfId="1657"/>
    <tableColumn id="14811" xr3:uid="{7E5E1CC1-B6E0-435E-808E-6E768C2BE0CE}" name="Column14801" dataDxfId="1656"/>
    <tableColumn id="14812" xr3:uid="{F309D172-1C30-4E2C-8DDD-FFBA67F87F62}" name="Column14802" dataDxfId="1655"/>
    <tableColumn id="14813" xr3:uid="{1E32E798-4B27-4C8C-B721-0F9BFEE772F7}" name="Column14803" dataDxfId="1654"/>
    <tableColumn id="14814" xr3:uid="{F47D5035-3C75-49AD-AA0C-A4626908B87B}" name="Column14804" dataDxfId="1653"/>
    <tableColumn id="14815" xr3:uid="{67F49E0F-CAA6-4047-8A22-E8C1FAC62263}" name="Column14805" dataDxfId="1652"/>
    <tableColumn id="14816" xr3:uid="{A7E092E6-B21C-4115-AE61-ACD4031FE109}" name="Column14806" dataDxfId="1651"/>
    <tableColumn id="14817" xr3:uid="{00D14D37-A3D1-462B-9267-8A47A9AFEAAD}" name="Column14807" dataDxfId="1650"/>
    <tableColumn id="14818" xr3:uid="{C1FEB06F-A970-47F2-9E45-89C44BC7B13D}" name="Column14808" dataDxfId="1649"/>
    <tableColumn id="14819" xr3:uid="{56A0CAE5-D8B6-4F3B-83CF-1029B3DBC203}" name="Column14809" dataDxfId="1648"/>
    <tableColumn id="14820" xr3:uid="{33C0AF73-46D0-4FA3-93EB-F7D3B981A9C0}" name="Column14810" dataDxfId="1647"/>
    <tableColumn id="14821" xr3:uid="{08BCB8A5-65C5-44E2-B155-2547ADBB263B}" name="Column14811" dataDxfId="1646"/>
    <tableColumn id="14822" xr3:uid="{7BF3A471-744C-4EE5-B929-DE0D87A5465A}" name="Column14812" dataDxfId="1645"/>
    <tableColumn id="14823" xr3:uid="{9094288E-840E-435B-B58B-C098148297AF}" name="Column14813" dataDxfId="1644"/>
    <tableColumn id="14824" xr3:uid="{886CEF14-1952-436D-9CBC-8F2F55FDED8D}" name="Column14814" dataDxfId="1643"/>
    <tableColumn id="14825" xr3:uid="{CD1AD368-F8D8-4DCE-92FC-E5AF10D9CD66}" name="Column14815" dataDxfId="1642"/>
    <tableColumn id="14826" xr3:uid="{BE688A59-F60F-4491-883F-4C451DBDA4D0}" name="Column14816" dataDxfId="1641"/>
    <tableColumn id="14827" xr3:uid="{AAD392A0-9D69-468D-806D-2ED36725612D}" name="Column14817" dataDxfId="1640"/>
    <tableColumn id="14828" xr3:uid="{927DB6F8-7C90-495C-9C83-012B28660753}" name="Column14818" dataDxfId="1639"/>
    <tableColumn id="14829" xr3:uid="{554BEB63-B7C4-4169-8A98-377D2981517D}" name="Column14819" dataDxfId="1638"/>
    <tableColumn id="14830" xr3:uid="{C1AF98E7-156E-434C-BC42-94D4BDC1330F}" name="Column14820" dataDxfId="1637"/>
    <tableColumn id="14831" xr3:uid="{68097155-CDC0-44A8-A3F5-43873D5F2C08}" name="Column14821" dataDxfId="1636"/>
    <tableColumn id="14832" xr3:uid="{DF33305D-2619-469E-B45B-A134463FF0EF}" name="Column14822" dataDxfId="1635"/>
    <tableColumn id="14833" xr3:uid="{D5E3F590-3722-4594-A0FA-4F049807FFAA}" name="Column14823" dataDxfId="1634"/>
    <tableColumn id="14834" xr3:uid="{BC54E33B-2207-404C-B8B5-98A3BF7EC262}" name="Column14824" dataDxfId="1633"/>
    <tableColumn id="14835" xr3:uid="{99761AF7-F113-4AAC-989C-6F950B6667D8}" name="Column14825" dataDxfId="1632"/>
    <tableColumn id="14836" xr3:uid="{CC2BF20A-E9E8-4251-8B8B-32ECE94DE796}" name="Column14826" dataDxfId="1631"/>
    <tableColumn id="14837" xr3:uid="{F5835D66-C76C-4C42-B8C0-73B62962C97C}" name="Column14827" dataDxfId="1630"/>
    <tableColumn id="14838" xr3:uid="{B57063A7-39B9-40B9-8D85-B48C65744609}" name="Column14828" dataDxfId="1629"/>
    <tableColumn id="14839" xr3:uid="{89A6EB04-45B9-4BE0-9135-BC2D0FA2F397}" name="Column14829" dataDxfId="1628"/>
    <tableColumn id="14840" xr3:uid="{7599C5AB-EBC1-477F-95C7-233DC80C5C20}" name="Column14830" dataDxfId="1627"/>
    <tableColumn id="14841" xr3:uid="{CB88C59E-71BA-402A-9B4C-EF27F782F988}" name="Column14831" dataDxfId="1626"/>
    <tableColumn id="14842" xr3:uid="{F1E6A6BF-40CA-405D-90B2-71702EE09446}" name="Column14832" dataDxfId="1625"/>
    <tableColumn id="14843" xr3:uid="{5FA3543F-824F-462D-B440-A8605ED82259}" name="Column14833" dataDxfId="1624"/>
    <tableColumn id="14844" xr3:uid="{05DD6DF1-F8B0-4FCF-9D1B-AE599A69F619}" name="Column14834" dataDxfId="1623"/>
    <tableColumn id="14845" xr3:uid="{6E33A736-F8C2-40A9-9AF7-8673212C79A8}" name="Column14835" dataDxfId="1622"/>
    <tableColumn id="14846" xr3:uid="{5E68366A-0186-4DE0-B201-E2B68BA38D36}" name="Column14836" dataDxfId="1621"/>
    <tableColumn id="14847" xr3:uid="{FE714382-02C0-4668-B9D0-27055F2FC79E}" name="Column14837" dataDxfId="1620"/>
    <tableColumn id="14848" xr3:uid="{D368D01B-AF6A-4EFF-9669-B540BAE5A240}" name="Column14838" dataDxfId="1619"/>
    <tableColumn id="14849" xr3:uid="{461A1793-D1F4-4114-8D7C-E1239DE00060}" name="Column14839" dataDxfId="1618"/>
    <tableColumn id="14850" xr3:uid="{35E74E36-4EA0-4682-855F-5D884B58AA0D}" name="Column14840" dataDxfId="1617"/>
    <tableColumn id="14851" xr3:uid="{5B1D865C-31C4-4D5B-9FE6-B6D2C2864306}" name="Column14841" dataDxfId="1616"/>
    <tableColumn id="14852" xr3:uid="{29C465E5-07CB-471D-B7A4-8D39D5333E0F}" name="Column14842" dataDxfId="1615"/>
    <tableColumn id="14853" xr3:uid="{D215E83F-4643-45FC-AF22-1FE5D8B9E857}" name="Column14843" dataDxfId="1614"/>
    <tableColumn id="14854" xr3:uid="{E3C4C6B0-A65D-4013-A5F0-0C7C9FDF3EDB}" name="Column14844" dataDxfId="1613"/>
    <tableColumn id="14855" xr3:uid="{A7194B56-1564-4569-814D-2B1848E86C10}" name="Column14845" dataDxfId="1612"/>
    <tableColumn id="14856" xr3:uid="{8D1E3307-BE09-4F35-84EF-905F22D31978}" name="Column14846" dataDxfId="1611"/>
    <tableColumn id="14857" xr3:uid="{2050022A-0D8A-4671-A953-803EDA64A284}" name="Column14847" dataDxfId="1610"/>
    <tableColumn id="14858" xr3:uid="{5F4CA747-B1E8-4F60-8A8D-7326C1D2A476}" name="Column14848" dataDxfId="1609"/>
    <tableColumn id="14859" xr3:uid="{DB74783C-E5F0-4A3B-B5BA-A7C043367C66}" name="Column14849" dataDxfId="1608"/>
    <tableColumn id="14860" xr3:uid="{C64C38AB-15B5-43B5-8387-054133894878}" name="Column14850" dataDxfId="1607"/>
    <tableColumn id="14861" xr3:uid="{5170DB1D-0087-4034-B8A5-6FC8D7BCC93C}" name="Column14851" dataDxfId="1606"/>
    <tableColumn id="14862" xr3:uid="{B5DB7853-1F84-472D-BBD6-6EEBE90E9669}" name="Column14852" dataDxfId="1605"/>
    <tableColumn id="14863" xr3:uid="{B43CF87D-8A47-40BE-B50B-772707FBC850}" name="Column14853" dataDxfId="1604"/>
    <tableColumn id="14864" xr3:uid="{8210EE06-B602-4052-B92A-F7EAC6E22DA6}" name="Column14854" dataDxfId="1603"/>
    <tableColumn id="14865" xr3:uid="{4636B883-8CCB-44BD-9DE6-2BC8724CE935}" name="Column14855" dataDxfId="1602"/>
    <tableColumn id="14866" xr3:uid="{9FBD906D-4B16-40A7-9E61-484641537109}" name="Column14856" dataDxfId="1601"/>
    <tableColumn id="14867" xr3:uid="{888AC7AC-98FF-4958-9B3A-2F55E639833A}" name="Column14857" dataDxfId="1600"/>
    <tableColumn id="14868" xr3:uid="{3665DE1A-8776-4946-938D-352BCFB4135E}" name="Column14858" dataDxfId="1599"/>
    <tableColumn id="14869" xr3:uid="{0920F176-B8BF-4EAE-BC7E-9CE3B5FD3A09}" name="Column14859" dataDxfId="1598"/>
    <tableColumn id="14870" xr3:uid="{5418E6AC-A9F4-4D8D-AD3E-8AE95C5352FD}" name="Column14860" dataDxfId="1597"/>
    <tableColumn id="14871" xr3:uid="{2520A850-3218-41EC-8A12-9CB62194DB05}" name="Column14861" dataDxfId="1596"/>
    <tableColumn id="14872" xr3:uid="{3B4CD64A-548E-409B-AFFB-75AA8C527615}" name="Column14862" dataDxfId="1595"/>
    <tableColumn id="14873" xr3:uid="{170D8C13-66CE-4223-9217-F95349C1D5E2}" name="Column14863" dataDxfId="1594"/>
    <tableColumn id="14874" xr3:uid="{E75A9BE5-36EC-4AF0-B816-93925D341BAD}" name="Column14864" dataDxfId="1593"/>
    <tableColumn id="14875" xr3:uid="{52B79756-BFCD-45D5-A9BD-0A7319C6761A}" name="Column14865" dataDxfId="1592"/>
    <tableColumn id="14876" xr3:uid="{53826A38-EE07-47E5-8A83-B543F516D014}" name="Column14866" dataDxfId="1591"/>
    <tableColumn id="14877" xr3:uid="{37409037-620B-4F4E-BA27-8A417C0A2C4D}" name="Column14867" dataDxfId="1590"/>
    <tableColumn id="14878" xr3:uid="{C32865B4-E4F8-4222-AA5E-2DE5B3EFAC2C}" name="Column14868" dataDxfId="1589"/>
    <tableColumn id="14879" xr3:uid="{CECB0A2B-B047-4756-848F-98E791125987}" name="Column14869" dataDxfId="1588"/>
    <tableColumn id="14880" xr3:uid="{E859D224-0C24-4303-BE5E-49A6984936F3}" name="Column14870" dataDxfId="1587"/>
    <tableColumn id="14881" xr3:uid="{A8523970-B8AB-4C91-9806-16CC51088824}" name="Column14871" dataDxfId="1586"/>
    <tableColumn id="14882" xr3:uid="{B09ED45A-423F-4AFB-8AE1-929B7C22F267}" name="Column14872" dataDxfId="1585"/>
    <tableColumn id="14883" xr3:uid="{DDF9B8FC-E35E-4E91-BC4E-2AEF73136DE2}" name="Column14873" dataDxfId="1584"/>
    <tableColumn id="14884" xr3:uid="{49EF80A6-DFB0-497F-BFC3-547A0FF5D621}" name="Column14874" dataDxfId="1583"/>
    <tableColumn id="14885" xr3:uid="{5BE8CA14-28B9-46C3-8788-BD911C83CEBB}" name="Column14875" dataDxfId="1582"/>
    <tableColumn id="14886" xr3:uid="{0689B89C-961C-438B-A119-BF8AD6C37562}" name="Column14876" dataDxfId="1581"/>
    <tableColumn id="14887" xr3:uid="{C2FBB792-B324-4E96-BDB8-53C22006D9DC}" name="Column14877" dataDxfId="1580"/>
    <tableColumn id="14888" xr3:uid="{2344B933-1637-41F6-BE20-2B1F2CBBF0B3}" name="Column14878" dataDxfId="1579"/>
    <tableColumn id="14889" xr3:uid="{6536B929-522D-4C64-8133-3D9C4221AAD8}" name="Column14879" dataDxfId="1578"/>
    <tableColumn id="14890" xr3:uid="{FCAB0118-977D-419E-ABFA-6D842ADD083B}" name="Column14880" dataDxfId="1577"/>
    <tableColumn id="14891" xr3:uid="{349140C8-1DC2-4AC7-B621-5C1F77861FC5}" name="Column14881" dataDxfId="1576"/>
    <tableColumn id="14892" xr3:uid="{AEA8C700-9259-4DA4-B880-56B31497FE85}" name="Column14882" dataDxfId="1575"/>
    <tableColumn id="14893" xr3:uid="{1A16F42D-51F7-40EE-A97D-571FCC6C8967}" name="Column14883" dataDxfId="1574"/>
    <tableColumn id="14894" xr3:uid="{DBD3A65E-2E00-4FDF-BC64-FC168B4886CB}" name="Column14884" dataDxfId="1573"/>
    <tableColumn id="14895" xr3:uid="{068D70E6-C83F-4814-BE71-D412CE432B74}" name="Column14885" dataDxfId="1572"/>
    <tableColumn id="14896" xr3:uid="{C33779C1-84EF-4083-B625-66829A063BDF}" name="Column14886" dataDxfId="1571"/>
    <tableColumn id="14897" xr3:uid="{7A4044BC-B42B-45BA-84BE-14CF2AFE03FC}" name="Column14887" dataDxfId="1570"/>
    <tableColumn id="14898" xr3:uid="{D898B659-4B1A-4962-B101-B9A0C3592190}" name="Column14888" dataDxfId="1569"/>
    <tableColumn id="14899" xr3:uid="{E85D2632-5BA1-471D-9D71-8824B44D7CA6}" name="Column14889" dataDxfId="1568"/>
    <tableColumn id="14900" xr3:uid="{75E21B72-7FCE-406D-9407-7C3C85D40197}" name="Column14890" dataDxfId="1567"/>
    <tableColumn id="14901" xr3:uid="{A573CDA4-52FD-43F5-9096-78FEE4DB9A61}" name="Column14891" dataDxfId="1566"/>
    <tableColumn id="14902" xr3:uid="{325D1764-0C7E-46E4-86A5-1DF5D88A119F}" name="Column14892" dataDxfId="1565"/>
    <tableColumn id="14903" xr3:uid="{E51F2958-87FF-44D3-B773-10DC6A5CBAAD}" name="Column14893" dataDxfId="1564"/>
    <tableColumn id="14904" xr3:uid="{3F628BA2-0EF1-4FEA-8086-8C0A8AC5EF7E}" name="Column14894" dataDxfId="1563"/>
    <tableColumn id="14905" xr3:uid="{66C434D5-2BFB-4375-9056-E5649188C308}" name="Column14895" dataDxfId="1562"/>
    <tableColumn id="14906" xr3:uid="{0B494424-6196-4F5D-937F-62493371E70E}" name="Column14896" dataDxfId="1561"/>
    <tableColumn id="14907" xr3:uid="{CAA8B53C-E209-4248-9096-0D5412C21C15}" name="Column14897" dataDxfId="1560"/>
    <tableColumn id="14908" xr3:uid="{C48DEA5C-F3DD-4314-BD26-271758CCF4E1}" name="Column14898" dataDxfId="1559"/>
    <tableColumn id="14909" xr3:uid="{4AD62EFC-6221-4D4F-8903-5F9A71ED17CA}" name="Column14899" dataDxfId="1558"/>
    <tableColumn id="14910" xr3:uid="{643D9A43-E91D-49AB-B716-E2F538419E37}" name="Column14900" dataDxfId="1557"/>
    <tableColumn id="14911" xr3:uid="{B874523F-162A-49F0-8D84-0A2E853831E5}" name="Column14901" dataDxfId="1556"/>
    <tableColumn id="14912" xr3:uid="{1A5422AD-7681-4374-8633-93418925F31E}" name="Column14902" dataDxfId="1555"/>
    <tableColumn id="14913" xr3:uid="{EC3DD5C8-320A-4F5A-88CC-7DC202A167AA}" name="Column14903" dataDxfId="1554"/>
    <tableColumn id="14914" xr3:uid="{82911260-8B7D-42F0-B344-92C921874655}" name="Column14904" dataDxfId="1553"/>
    <tableColumn id="14915" xr3:uid="{961A3C58-00B2-47A2-8C66-A05937DF5918}" name="Column14905" dataDxfId="1552"/>
    <tableColumn id="14916" xr3:uid="{DABF2394-E525-41AE-811B-AF85E26B3016}" name="Column14906" dataDxfId="1551"/>
    <tableColumn id="14917" xr3:uid="{EB3C7D8E-4F25-44E8-AD72-91578C7E59E6}" name="Column14907" dataDxfId="1550"/>
    <tableColumn id="14918" xr3:uid="{46BB0C21-8572-4B7F-8B1F-55C9E8C27DD3}" name="Column14908" dataDxfId="1549"/>
    <tableColumn id="14919" xr3:uid="{CCB16CBE-F26D-46E8-B852-A7B72289B3B0}" name="Column14909" dataDxfId="1548"/>
    <tableColumn id="14920" xr3:uid="{191DF5F7-EF17-4C7C-849C-E07818E19D47}" name="Column14910" dataDxfId="1547"/>
    <tableColumn id="14921" xr3:uid="{FBC062AB-73A8-4906-B03E-683FF67CDE39}" name="Column14911" dataDxfId="1546"/>
    <tableColumn id="14922" xr3:uid="{83887D30-0D9A-42A7-B105-46B09451A056}" name="Column14912" dataDxfId="1545"/>
    <tableColumn id="14923" xr3:uid="{D46E3C85-F604-4BA1-9603-473056A3C359}" name="Column14913" dataDxfId="1544"/>
    <tableColumn id="14924" xr3:uid="{1FC265D1-8F67-485B-BF95-FED9FDA0A09F}" name="Column14914" dataDxfId="1543"/>
    <tableColumn id="14925" xr3:uid="{D9F35B28-EB05-4942-9C5C-ACD577BC14CE}" name="Column14915" dataDxfId="1542"/>
    <tableColumn id="14926" xr3:uid="{C72C9638-C1D3-488F-BC4A-510B694DA8B2}" name="Column14916" dataDxfId="1541"/>
    <tableColumn id="14927" xr3:uid="{D10002D6-3EF4-4BA1-BE86-F33B5680DEC8}" name="Column14917" dataDxfId="1540"/>
    <tableColumn id="14928" xr3:uid="{478911C0-41E8-48F1-8B52-740265E2263A}" name="Column14918" dataDxfId="1539"/>
    <tableColumn id="14929" xr3:uid="{A85CFD77-7BEB-41A1-BCF0-20060CB4068E}" name="Column14919" dataDxfId="1538"/>
    <tableColumn id="14930" xr3:uid="{C4959923-5BB4-4056-8BB3-34BEAA79BAE0}" name="Column14920" dataDxfId="1537"/>
    <tableColumn id="14931" xr3:uid="{5E42EBCF-01EB-4AA9-8AE1-9E9680B8B6DB}" name="Column14921" dataDxfId="1536"/>
    <tableColumn id="14932" xr3:uid="{251E2ED8-5275-4FAF-85E8-F0DE93F84E5E}" name="Column14922" dataDxfId="1535"/>
    <tableColumn id="14933" xr3:uid="{6592373E-45D9-4B0E-BF57-6464291B0C2A}" name="Column14923" dataDxfId="1534"/>
    <tableColumn id="14934" xr3:uid="{E1D11C38-71BB-45AA-8B27-9029F53A16C8}" name="Column14924" dataDxfId="1533"/>
    <tableColumn id="14935" xr3:uid="{149B9105-7AED-496B-A2C2-D887FDD8ECE9}" name="Column14925" dataDxfId="1532"/>
    <tableColumn id="14936" xr3:uid="{89BD7337-6A90-451C-9259-968EB62B6B5E}" name="Column14926" dataDxfId="1531"/>
    <tableColumn id="14937" xr3:uid="{49BDB663-34AC-4E54-A8E0-8262A4B8DC46}" name="Column14927" dataDxfId="1530"/>
    <tableColumn id="14938" xr3:uid="{6D6A64FE-83CA-4052-BBE6-3A93B0187919}" name="Column14928" dataDxfId="1529"/>
    <tableColumn id="14939" xr3:uid="{E7175C8F-AB68-445E-A4D6-8FB7733EAE5A}" name="Column14929" dataDxfId="1528"/>
    <tableColumn id="14940" xr3:uid="{7A4AB695-A659-4D42-9035-E6B35261F6AA}" name="Column14930" dataDxfId="1527"/>
    <tableColumn id="14941" xr3:uid="{E626FBBC-CECB-4B1A-92CA-87EEDBC35745}" name="Column14931" dataDxfId="1526"/>
    <tableColumn id="14942" xr3:uid="{C81B1C9F-36BF-4694-BBB3-72279646FF77}" name="Column14932" dataDxfId="1525"/>
    <tableColumn id="14943" xr3:uid="{93937885-B703-46D6-8113-8DF1AEA7B191}" name="Column14933" dataDxfId="1524"/>
    <tableColumn id="14944" xr3:uid="{FC3E1903-264E-49F4-85EB-C81734C6742C}" name="Column14934" dataDxfId="1523"/>
    <tableColumn id="14945" xr3:uid="{AD8E5148-CEE9-4E8C-90B8-776B38ED7661}" name="Column14935" dataDxfId="1522"/>
    <tableColumn id="14946" xr3:uid="{DB06DACC-6AF2-4B6D-9B08-993BDECDC746}" name="Column14936" dataDxfId="1521"/>
    <tableColumn id="14947" xr3:uid="{4F405974-64CA-414E-8F79-2D10E6D812A7}" name="Column14937" dataDxfId="1520"/>
    <tableColumn id="14948" xr3:uid="{92E00297-92FC-4F81-AD79-4BE27AFA719E}" name="Column14938" dataDxfId="1519"/>
    <tableColumn id="14949" xr3:uid="{24ACD5DE-C116-42E4-A074-A03AE5180A8A}" name="Column14939" dataDxfId="1518"/>
    <tableColumn id="14950" xr3:uid="{451A517C-34FE-42AD-AB99-1B783599F469}" name="Column14940" dataDxfId="1517"/>
    <tableColumn id="14951" xr3:uid="{2FF084CD-F73E-4B9C-A39B-B751E45E076F}" name="Column14941" dataDxfId="1516"/>
    <tableColumn id="14952" xr3:uid="{76A4FEC0-BB77-4779-B56D-79125D74AD36}" name="Column14942" dataDxfId="1515"/>
    <tableColumn id="14953" xr3:uid="{2645D255-5E38-4414-87ED-B8928CCF9C27}" name="Column14943" dataDxfId="1514"/>
    <tableColumn id="14954" xr3:uid="{6E026CDC-4842-43B8-98F5-CCDBD7730031}" name="Column14944" dataDxfId="1513"/>
    <tableColumn id="14955" xr3:uid="{24A93670-D71F-49F3-BC0F-EEDD74149EBE}" name="Column14945" dataDxfId="1512"/>
    <tableColumn id="14956" xr3:uid="{567D22FF-CD80-4546-A080-125285D9E3B9}" name="Column14946" dataDxfId="1511"/>
    <tableColumn id="14957" xr3:uid="{C2452507-FA79-4F1A-9545-59819A074627}" name="Column14947" dataDxfId="1510"/>
    <tableColumn id="14958" xr3:uid="{10E85CF4-4119-478A-9C3F-CBFD2BD1CFF6}" name="Column14948" dataDxfId="1509"/>
    <tableColumn id="14959" xr3:uid="{F63AD5B8-590D-4B5C-8199-EC5E3E3FB546}" name="Column14949" dataDxfId="1508"/>
    <tableColumn id="14960" xr3:uid="{A3ACB907-2AF1-443F-B2B3-5C96298983D5}" name="Column14950" dataDxfId="1507"/>
    <tableColumn id="14961" xr3:uid="{2797B01E-7002-4EB0-BF93-ED6F88070C24}" name="Column14951" dataDxfId="1506"/>
    <tableColumn id="14962" xr3:uid="{FF258014-A53D-4264-99A4-6C56A335AE22}" name="Column14952" dataDxfId="1505"/>
    <tableColumn id="14963" xr3:uid="{C3A7A393-61FE-4ABA-B206-B339F698748D}" name="Column14953" dataDxfId="1504"/>
    <tableColumn id="14964" xr3:uid="{E8B867CF-1A90-4CE3-84B7-3E1B30EA6B89}" name="Column14954" dataDxfId="1503"/>
    <tableColumn id="14965" xr3:uid="{2C6E20C7-0A9D-4A79-AA1C-AE1B0A4829DB}" name="Column14955" dataDxfId="1502"/>
    <tableColumn id="14966" xr3:uid="{2E03D516-9F61-46EE-83A4-05EBC706C142}" name="Column14956" dataDxfId="1501"/>
    <tableColumn id="14967" xr3:uid="{10ECC581-0501-4D6D-89B8-73A0A0E9C932}" name="Column14957" dataDxfId="1500"/>
    <tableColumn id="14968" xr3:uid="{A73B0DEC-E34B-4BC0-A5EB-9497CC247A21}" name="Column14958" dataDxfId="1499"/>
    <tableColumn id="14969" xr3:uid="{83EA68F0-7505-43AF-948B-F45A4DE6C107}" name="Column14959" dataDxfId="1498"/>
    <tableColumn id="14970" xr3:uid="{D083C95C-A100-40CA-AE45-E124C2E9E5B2}" name="Column14960" dataDxfId="1497"/>
    <tableColumn id="14971" xr3:uid="{D710BCC9-525C-4185-A301-8B8089975EF7}" name="Column14961" dataDxfId="1496"/>
    <tableColumn id="14972" xr3:uid="{1E62DE58-8E37-4A8C-B6AF-678D54272B15}" name="Column14962" dataDxfId="1495"/>
    <tableColumn id="14973" xr3:uid="{0BA40475-FF45-4D6E-A2B4-F5F1F9DA9B7B}" name="Column14963" dataDxfId="1494"/>
    <tableColumn id="14974" xr3:uid="{ADFFE5B3-F73B-439F-A87F-4056A615997C}" name="Column14964" dataDxfId="1493"/>
    <tableColumn id="14975" xr3:uid="{F10289AD-1F02-4539-B7F4-C1B6072F4278}" name="Column14965" dataDxfId="1492"/>
    <tableColumn id="14976" xr3:uid="{8B7EFD68-958E-4CA1-944F-03A2CA90C8A9}" name="Column14966" dataDxfId="1491"/>
    <tableColumn id="14977" xr3:uid="{21E2C572-497E-4B5F-9D12-CA3B6830D6B2}" name="Column14967" dataDxfId="1490"/>
    <tableColumn id="14978" xr3:uid="{1014E45F-3AC7-4289-AC77-EDD038DD6043}" name="Column14968" dataDxfId="1489"/>
    <tableColumn id="14979" xr3:uid="{B668C7AB-26DB-4368-9572-B668A6B0E4A0}" name="Column14969" dataDxfId="1488"/>
    <tableColumn id="14980" xr3:uid="{7C3EC681-5D01-45AE-87C1-224663AF7A4D}" name="Column14970" dataDxfId="1487"/>
    <tableColumn id="14981" xr3:uid="{187F878B-0082-41B4-82CF-F7AD85AB6E42}" name="Column14971" dataDxfId="1486"/>
    <tableColumn id="14982" xr3:uid="{A72F03E8-9947-46A2-9715-B97881C01E1B}" name="Column14972" dataDxfId="1485"/>
    <tableColumn id="14983" xr3:uid="{593C4269-6BD2-41D1-A405-2FF184C2F169}" name="Column14973" dataDxfId="1484"/>
    <tableColumn id="14984" xr3:uid="{74A26A59-18C4-477B-BDEA-1B72C09D1249}" name="Column14974" dataDxfId="1483"/>
    <tableColumn id="14985" xr3:uid="{A17699CB-E3DD-4750-8B1E-E7048A9ECA70}" name="Column14975" dataDxfId="1482"/>
    <tableColumn id="14986" xr3:uid="{471B61F9-D1DC-4538-AE05-34F78C110412}" name="Column14976" dataDxfId="1481"/>
    <tableColumn id="14987" xr3:uid="{C09645B1-5AC1-4E92-9CB8-D96D068A2685}" name="Column14977" dataDxfId="1480"/>
    <tableColumn id="14988" xr3:uid="{6E1C3433-291D-4C9D-9BE1-59FB1F62F327}" name="Column14978" dataDxfId="1479"/>
    <tableColumn id="14989" xr3:uid="{12944047-63EE-49C5-8A5C-7E4A68FD23E8}" name="Column14979" dataDxfId="1478"/>
    <tableColumn id="14990" xr3:uid="{A015834F-F559-488F-AFFB-7367DF784356}" name="Column14980" dataDxfId="1477"/>
    <tableColumn id="14991" xr3:uid="{2C422EB2-EA1E-4C18-A78D-EC538BAD1CC2}" name="Column14981" dataDxfId="1476"/>
    <tableColumn id="14992" xr3:uid="{8F39FFA7-B058-47E5-BAF0-0F3C7ECE339F}" name="Column14982" dataDxfId="1475"/>
    <tableColumn id="14993" xr3:uid="{8B1777EB-F2F0-4B4D-85C2-2DDBF4776E0B}" name="Column14983" dataDxfId="1474"/>
    <tableColumn id="14994" xr3:uid="{F340B20F-146B-4432-B6EA-5338F10C4E1E}" name="Column14984" dataDxfId="1473"/>
    <tableColumn id="14995" xr3:uid="{5D968C1B-FEE1-4A21-9F87-B1E53515409B}" name="Column14985" dataDxfId="1472"/>
    <tableColumn id="14996" xr3:uid="{96D73C76-8A5F-4678-8AA9-2AC526EBE509}" name="Column14986" dataDxfId="1471"/>
    <tableColumn id="14997" xr3:uid="{04D910A6-986F-485B-820C-FB0AD7BC02B6}" name="Column14987" dataDxfId="1470"/>
    <tableColumn id="14998" xr3:uid="{F6C11DDD-F99D-45DE-9AA0-C94AA3E9AEA6}" name="Column14988" dataDxfId="1469"/>
    <tableColumn id="14999" xr3:uid="{776A2E4C-2C93-4A37-A183-C1F821335C20}" name="Column14989" dataDxfId="1468"/>
    <tableColumn id="15000" xr3:uid="{9C0572AA-21CB-471B-B04F-E3BAE4562ADF}" name="Column14990" dataDxfId="1467"/>
    <tableColumn id="15001" xr3:uid="{F6961ABE-D75D-4020-A6EA-59583EBA42D5}" name="Column14991" dataDxfId="1466"/>
    <tableColumn id="15002" xr3:uid="{89545F42-6F53-408B-A11C-357EC3010C11}" name="Column14992" dataDxfId="1465"/>
    <tableColumn id="15003" xr3:uid="{881F857C-042B-4718-8B04-CCF281159337}" name="Column14993" dataDxfId="1464"/>
    <tableColumn id="15004" xr3:uid="{4E638BAF-D800-4B5B-BA49-DEAF7914BC9B}" name="Column14994" dataDxfId="1463"/>
    <tableColumn id="15005" xr3:uid="{A691B127-2312-4554-8651-D3068466BC27}" name="Column14995" dataDxfId="1462"/>
    <tableColumn id="15006" xr3:uid="{DEB24087-4BE4-4DDA-95F3-ED297899D75D}" name="Column14996" dataDxfId="1461"/>
    <tableColumn id="15007" xr3:uid="{89055909-7F42-467B-9C8F-47FBE107B84A}" name="Column14997" dataDxfId="1460"/>
    <tableColumn id="15008" xr3:uid="{DADCDDFE-7241-404A-A2FD-2F4E02981FD9}" name="Column14998" dataDxfId="1459"/>
    <tableColumn id="15009" xr3:uid="{A4FCEACD-2FE4-4836-A37C-6B199FDE4D60}" name="Column14999" dataDxfId="1458"/>
    <tableColumn id="15010" xr3:uid="{511E78AC-CCFE-4BFB-878A-8FD12F3D8587}" name="Column15000" dataDxfId="1457"/>
    <tableColumn id="15011" xr3:uid="{631D6213-30E2-491C-BBA2-D21245B1FB68}" name="Column15001" dataDxfId="1456"/>
    <tableColumn id="15012" xr3:uid="{BC2E4F19-54AA-4EA3-AF90-B96EDC3F880C}" name="Column15002" dataDxfId="1455"/>
    <tableColumn id="15013" xr3:uid="{A34FA2F9-62A3-4A85-AA5D-3CCA60558522}" name="Column15003" dataDxfId="1454"/>
    <tableColumn id="15014" xr3:uid="{514FFC13-0D50-4867-A33C-2CC91E23E231}" name="Column15004" dataDxfId="1453"/>
    <tableColumn id="15015" xr3:uid="{0B01CAE2-1A4B-412F-BE99-4C489CC28345}" name="Column15005" dataDxfId="1452"/>
    <tableColumn id="15016" xr3:uid="{DBB0E61B-E188-4F35-8D34-88BDC58A9A93}" name="Column15006" dataDxfId="1451"/>
    <tableColumn id="15017" xr3:uid="{6B84EB20-A336-4B18-AD42-BA1A1F66B444}" name="Column15007" dataDxfId="1450"/>
    <tableColumn id="15018" xr3:uid="{F9C8FD92-A4E6-443A-AF53-FAC2BE42E992}" name="Column15008" dataDxfId="1449"/>
    <tableColumn id="15019" xr3:uid="{B6EA8F44-501E-4138-8C7E-BDEBC18512F5}" name="Column15009" dataDxfId="1448"/>
    <tableColumn id="15020" xr3:uid="{9B5F75CE-0A3A-4043-B42D-9FA2A0737332}" name="Column15010" dataDxfId="1447"/>
    <tableColumn id="15021" xr3:uid="{CE108449-DCBB-4B40-820A-EFFA725F5037}" name="Column15011" dataDxfId="1446"/>
    <tableColumn id="15022" xr3:uid="{6B87C110-6908-4E07-A838-2C8B99F1A38D}" name="Column15012" dataDxfId="1445"/>
    <tableColumn id="15023" xr3:uid="{60B91389-D828-474E-8A35-1EB45B77CB15}" name="Column15013" dataDxfId="1444"/>
    <tableColumn id="15024" xr3:uid="{C2197A0C-BDD6-4EC5-9038-D3B407BD31D6}" name="Column15014" dataDxfId="1443"/>
    <tableColumn id="15025" xr3:uid="{B78E2BF9-1033-4CCC-8009-6382D6D40E78}" name="Column15015" dataDxfId="1442"/>
    <tableColumn id="15026" xr3:uid="{FCE97390-649E-4401-9EF9-253FDC6D73ED}" name="Column15016" dataDxfId="1441"/>
    <tableColumn id="15027" xr3:uid="{370F4120-427E-4FB4-AB61-A53034F03611}" name="Column15017" dataDxfId="1440"/>
    <tableColumn id="15028" xr3:uid="{258C4A37-2863-492B-AE1B-71B0E8E981C8}" name="Column15018" dataDxfId="1439"/>
    <tableColumn id="15029" xr3:uid="{201EA68D-C807-42BD-BE4F-63E2FD182433}" name="Column15019" dataDxfId="1438"/>
    <tableColumn id="15030" xr3:uid="{EEEA517E-8E26-46F1-9E46-8BB5DBAA5740}" name="Column15020" dataDxfId="1437"/>
    <tableColumn id="15031" xr3:uid="{86E03CD7-E284-4D96-BA40-254952F0B86B}" name="Column15021" dataDxfId="1436"/>
    <tableColumn id="15032" xr3:uid="{5BC2809D-79C1-417A-849A-1D76996B7A00}" name="Column15022" dataDxfId="1435"/>
    <tableColumn id="15033" xr3:uid="{9A9014B7-9AEC-47E3-8723-AA5AE5D1A861}" name="Column15023" dataDxfId="1434"/>
    <tableColumn id="15034" xr3:uid="{1E15A5DA-62DF-42A9-8834-E4AF80DE8599}" name="Column15024" dataDxfId="1433"/>
    <tableColumn id="15035" xr3:uid="{3A935E42-8931-4864-B3A4-46DA41E685C7}" name="Column15025" dataDxfId="1432"/>
    <tableColumn id="15036" xr3:uid="{42D543A4-09E4-45DA-855A-7BE056478B4A}" name="Column15026" dataDxfId="1431"/>
    <tableColumn id="15037" xr3:uid="{767E41D6-C3E4-4B7E-8F9E-17FC924882C9}" name="Column15027" dataDxfId="1430"/>
    <tableColumn id="15038" xr3:uid="{6518E1F3-1753-4945-A04A-5C947A9AD21E}" name="Column15028" dataDxfId="1429"/>
    <tableColumn id="15039" xr3:uid="{5FD1546D-5486-4A4B-9278-ACF70825B0B4}" name="Column15029" dataDxfId="1428"/>
    <tableColumn id="15040" xr3:uid="{F7BE0A90-8AEC-4729-90F4-3FDBC55E9A76}" name="Column15030" dataDxfId="1427"/>
    <tableColumn id="15041" xr3:uid="{31E1459F-CF1B-4A24-A781-35641EF1A677}" name="Column15031" dataDxfId="1426"/>
    <tableColumn id="15042" xr3:uid="{B682C35A-C54E-435F-A41D-578A09ABF462}" name="Column15032" dataDxfId="1425"/>
    <tableColumn id="15043" xr3:uid="{C32C6EBF-6E8D-4D09-8B15-FFD155AD19C7}" name="Column15033" dataDxfId="1424"/>
    <tableColumn id="15044" xr3:uid="{151A56BD-6CAC-4714-A94B-CA4D30AF5289}" name="Column15034" dataDxfId="1423"/>
    <tableColumn id="15045" xr3:uid="{FE096102-71C4-453D-A40B-0B1E48F92415}" name="Column15035" dataDxfId="1422"/>
    <tableColumn id="15046" xr3:uid="{6FAD18E3-7D85-4125-873D-7E1F9BE3F0F6}" name="Column15036" dataDxfId="1421"/>
    <tableColumn id="15047" xr3:uid="{4CD9EE2B-BF85-4B28-9D8D-33708F438BA7}" name="Column15037" dataDxfId="1420"/>
    <tableColumn id="15048" xr3:uid="{97D860E6-90F1-410F-975A-C0271FCDC404}" name="Column15038" dataDxfId="1419"/>
    <tableColumn id="15049" xr3:uid="{C4D11BF4-F969-4056-A3C5-390ABA35965D}" name="Column15039" dataDxfId="1418"/>
    <tableColumn id="15050" xr3:uid="{BF5C9751-D781-4BF3-A613-0BC35AC8B11A}" name="Column15040" dataDxfId="1417"/>
    <tableColumn id="15051" xr3:uid="{B3B1CF02-F64C-46FE-8E57-183FFECE11C0}" name="Column15041" dataDxfId="1416"/>
    <tableColumn id="15052" xr3:uid="{16F1BE6F-BA34-4645-8B02-71FD76AD09A1}" name="Column15042" dataDxfId="1415"/>
    <tableColumn id="15053" xr3:uid="{81011E34-EFED-45DB-86AC-BE521ED135ED}" name="Column15043" dataDxfId="1414"/>
    <tableColumn id="15054" xr3:uid="{77B0B7BF-5C7A-44C3-9BFC-967EA32BFEC0}" name="Column15044" dataDxfId="1413"/>
    <tableColumn id="15055" xr3:uid="{DF497F1E-6D7B-4475-A356-2C8CEB16E8B9}" name="Column15045" dataDxfId="1412"/>
    <tableColumn id="15056" xr3:uid="{75C113F0-5B98-4ED5-8FC8-96318F4E3021}" name="Column15046" dataDxfId="1411"/>
    <tableColumn id="15057" xr3:uid="{E19485D6-12C6-4788-96D9-8353C9D75E2C}" name="Column15047" dataDxfId="1410"/>
    <tableColumn id="15058" xr3:uid="{02FAD896-08B2-4047-9BDA-7FE7CAC71E2F}" name="Column15048" dataDxfId="1409"/>
    <tableColumn id="15059" xr3:uid="{DDB14B00-D521-4EEC-968B-909885EDF52E}" name="Column15049" dataDxfId="1408"/>
    <tableColumn id="15060" xr3:uid="{845E60F3-89B9-43F6-B627-7DEF453FFD48}" name="Column15050" dataDxfId="1407"/>
    <tableColumn id="15061" xr3:uid="{D96658BB-6DB2-42BF-9694-A6E38C5BA141}" name="Column15051" dataDxfId="1406"/>
    <tableColumn id="15062" xr3:uid="{CD41F3F7-357B-4E9F-BC9C-280819DE316D}" name="Column15052" dataDxfId="1405"/>
    <tableColumn id="15063" xr3:uid="{AC5E32CC-C8A4-4005-B805-D87AFD342C38}" name="Column15053" dataDxfId="1404"/>
    <tableColumn id="15064" xr3:uid="{32954FFB-EEBB-45EA-B060-2480187D5DF3}" name="Column15054" dataDxfId="1403"/>
    <tableColumn id="15065" xr3:uid="{C35197C0-7F9E-4468-A26D-3A0F4DBE0C19}" name="Column15055" dataDxfId="1402"/>
    <tableColumn id="15066" xr3:uid="{766E899E-5E1C-4507-9B38-89B51FE6B72C}" name="Column15056" dataDxfId="1401"/>
    <tableColumn id="15067" xr3:uid="{9D6FBBB5-6C23-4A64-BAC1-9EA44A1838B5}" name="Column15057" dataDxfId="1400"/>
    <tableColumn id="15068" xr3:uid="{FFDE5F2B-19EE-4494-B0F8-B97918EDD706}" name="Column15058" dataDxfId="1399"/>
    <tableColumn id="15069" xr3:uid="{DE76A6BB-EF3D-48F7-8D46-8DE382B98F32}" name="Column15059" dataDxfId="1398"/>
    <tableColumn id="15070" xr3:uid="{1B9F1177-1BD2-4744-A3B0-6D7382EE20BA}" name="Column15060" dataDxfId="1397"/>
    <tableColumn id="15071" xr3:uid="{7C3AA12A-4D3B-4117-80F6-F35A8CA0ACEC}" name="Column15061" dataDxfId="1396"/>
    <tableColumn id="15072" xr3:uid="{CAD4EE19-62F4-4285-B5A7-A24F815DE11B}" name="Column15062" dataDxfId="1395"/>
    <tableColumn id="15073" xr3:uid="{5E0EF7EA-0902-4EAF-9B01-F60508AF7EA3}" name="Column15063" dataDxfId="1394"/>
    <tableColumn id="15074" xr3:uid="{FCAFA0E4-BA4F-4355-8559-0147F3250999}" name="Column15064" dataDxfId="1393"/>
    <tableColumn id="15075" xr3:uid="{0F8F81DE-563B-4AFC-BCE6-9B43269BD20E}" name="Column15065" dataDxfId="1392"/>
    <tableColumn id="15076" xr3:uid="{91BA1BB7-FA49-40C6-949D-C22831CF600A}" name="Column15066" dataDxfId="1391"/>
    <tableColumn id="15077" xr3:uid="{4A73BEC2-D34B-4469-8842-BD2874CCAB50}" name="Column15067" dataDxfId="1390"/>
    <tableColumn id="15078" xr3:uid="{776A4C02-13CF-4A78-B1BF-85D2090724E5}" name="Column15068" dataDxfId="1389"/>
    <tableColumn id="15079" xr3:uid="{2FE8E536-77DC-4BEE-9258-9DEAD50D99C5}" name="Column15069" dataDxfId="1388"/>
    <tableColumn id="15080" xr3:uid="{C111E3C3-6F45-4BDD-BA83-CBFAB8E3674E}" name="Column15070" dataDxfId="1387"/>
    <tableColumn id="15081" xr3:uid="{7D75DE69-71BE-4B3D-9E9B-B514A4EF5F5B}" name="Column15071" dataDxfId="1386"/>
    <tableColumn id="15082" xr3:uid="{BD5CFA4E-248E-4F18-A6A6-49FAB32BDAD8}" name="Column15072" dataDxfId="1385"/>
    <tableColumn id="15083" xr3:uid="{75A434DA-310E-41A7-97A9-3D3C8522B93D}" name="Column15073" dataDxfId="1384"/>
    <tableColumn id="15084" xr3:uid="{EDE0BB08-68A5-4EE7-8B0C-DD3CD202EB52}" name="Column15074" dataDxfId="1383"/>
    <tableColumn id="15085" xr3:uid="{B6786295-3D53-48C9-89A4-D5339222D5C0}" name="Column15075" dataDxfId="1382"/>
    <tableColumn id="15086" xr3:uid="{86A7145B-F6B9-42DE-8980-317A577992C4}" name="Column15076" dataDxfId="1381"/>
    <tableColumn id="15087" xr3:uid="{34E95051-C1B6-4050-8EA5-B1313449FAFD}" name="Column15077" dataDxfId="1380"/>
    <tableColumn id="15088" xr3:uid="{44F2518A-E4A5-4012-97E1-92DB684CFDAA}" name="Column15078" dataDxfId="1379"/>
    <tableColumn id="15089" xr3:uid="{8634BE88-5C03-4E72-B908-09934FD4BD6C}" name="Column15079" dataDxfId="1378"/>
    <tableColumn id="15090" xr3:uid="{B4EE8CA7-4156-4099-BAC9-7270BB0C2A31}" name="Column15080" dataDxfId="1377"/>
    <tableColumn id="15091" xr3:uid="{275D3B5E-4E31-45CD-AA21-DF47162188C7}" name="Column15081" dataDxfId="1376"/>
    <tableColumn id="15092" xr3:uid="{334D326B-FBAE-4972-AF98-97C19CDB2624}" name="Column15082" dataDxfId="1375"/>
    <tableColumn id="15093" xr3:uid="{096B9A52-3479-4FEE-B0CD-F618EDED92B2}" name="Column15083" dataDxfId="1374"/>
    <tableColumn id="15094" xr3:uid="{19D6B836-B203-49BA-8E10-6326084C1FE2}" name="Column15084" dataDxfId="1373"/>
    <tableColumn id="15095" xr3:uid="{B37E447A-75FC-41EF-B4DD-C3DC4A61862B}" name="Column15085" dataDxfId="1372"/>
    <tableColumn id="15096" xr3:uid="{CE41B0CC-0FF1-4EC6-BF77-803AFB1B1DD6}" name="Column15086" dataDxfId="1371"/>
    <tableColumn id="15097" xr3:uid="{055CB06F-2A1F-4C29-B367-43EEC231FA49}" name="Column15087" dataDxfId="1370"/>
    <tableColumn id="15098" xr3:uid="{713DFCFA-EEE4-45B9-807B-3620593BA8C9}" name="Column15088" dataDxfId="1369"/>
    <tableColumn id="15099" xr3:uid="{85DB34C6-345A-4FFF-BC7F-2A945CA1D7EF}" name="Column15089" dataDxfId="1368"/>
    <tableColumn id="15100" xr3:uid="{9C6BF734-003E-4823-8BE3-20DAB2C108EE}" name="Column15090" dataDxfId="1367"/>
    <tableColumn id="15101" xr3:uid="{94B70826-EF2E-4A3B-9C96-86D682D2AC1E}" name="Column15091" dataDxfId="1366"/>
    <tableColumn id="15102" xr3:uid="{76229CBA-2534-412B-84D1-65EFFA0C87CC}" name="Column15092" dataDxfId="1365"/>
    <tableColumn id="15103" xr3:uid="{E0D6648E-92F7-4113-9EC9-F87450B76D8D}" name="Column15093" dataDxfId="1364"/>
    <tableColumn id="15104" xr3:uid="{6D1D15F4-208F-413F-A790-04223FEF793C}" name="Column15094" dataDxfId="1363"/>
    <tableColumn id="15105" xr3:uid="{97461487-59C6-4CE7-89AF-65B30935E5D6}" name="Column15095" dataDxfId="1362"/>
    <tableColumn id="15106" xr3:uid="{55B2C1A8-EC26-4FAB-B4F8-4E31B6EBA95F}" name="Column15096" dataDxfId="1361"/>
    <tableColumn id="15107" xr3:uid="{9CBA42B9-E69A-4628-B43C-5A041124E677}" name="Column15097" dataDxfId="1360"/>
    <tableColumn id="15108" xr3:uid="{E38C29A3-40F1-450B-8836-E34C309F93E6}" name="Column15098" dataDxfId="1359"/>
    <tableColumn id="15109" xr3:uid="{0B6FFBED-A681-434E-B837-70F9218FFF9C}" name="Column15099" dataDxfId="1358"/>
    <tableColumn id="15110" xr3:uid="{069E25DF-C202-43ED-8741-D61BE45B0441}" name="Column15100" dataDxfId="1357"/>
    <tableColumn id="15111" xr3:uid="{076F9B74-536C-41CA-8186-189497272E35}" name="Column15101" dataDxfId="1356"/>
    <tableColumn id="15112" xr3:uid="{FA1E58B1-65ED-48AF-969D-CB6167C0560C}" name="Column15102" dataDxfId="1355"/>
    <tableColumn id="15113" xr3:uid="{C2ED4EB8-046B-4B3A-94EC-CD867362AB8E}" name="Column15103" dataDxfId="1354"/>
    <tableColumn id="15114" xr3:uid="{C0CEE77B-6707-430A-8581-75140C6300A9}" name="Column15104" dataDxfId="1353"/>
    <tableColumn id="15115" xr3:uid="{F39D64D1-2F9B-4E76-942B-5750804B19A7}" name="Column15105" dataDxfId="1352"/>
    <tableColumn id="15116" xr3:uid="{5B5B1868-4539-47FE-BFE3-66FBF29ADA5D}" name="Column15106" dataDxfId="1351"/>
    <tableColumn id="15117" xr3:uid="{D13306D7-FDC1-46C0-ADAE-D16DF3904D2C}" name="Column15107" dataDxfId="1350"/>
    <tableColumn id="15118" xr3:uid="{76EB18FB-A690-471B-AE81-636EFB8397D9}" name="Column15108" dataDxfId="1349"/>
    <tableColumn id="15119" xr3:uid="{75E655AE-4847-4BE0-AF30-2B1A5CB268A8}" name="Column15109" dataDxfId="1348"/>
    <tableColumn id="15120" xr3:uid="{C1CED4A2-A43A-433E-A016-FA6802B18AE5}" name="Column15110" dataDxfId="1347"/>
    <tableColumn id="15121" xr3:uid="{6D2F42B9-5014-4EE5-8AC9-5289D096946F}" name="Column15111" dataDxfId="1346"/>
    <tableColumn id="15122" xr3:uid="{C8EFA5C0-C5E2-4D54-96A0-1A3B8F4B0D3A}" name="Column15112" dataDxfId="1345"/>
    <tableColumn id="15123" xr3:uid="{BC4D0203-0283-4E75-98D9-CF207A834353}" name="Column15113" dataDxfId="1344"/>
    <tableColumn id="15124" xr3:uid="{EF99CB0B-A586-4990-B7F0-BB8633F7F2A2}" name="Column15114" dataDxfId="1343"/>
    <tableColumn id="15125" xr3:uid="{506A3E31-53B4-4937-8FCB-1C974AEF6B9D}" name="Column15115" dataDxfId="1342"/>
    <tableColumn id="15126" xr3:uid="{87A1526F-72F7-4078-802A-E10509D42CEC}" name="Column15116" dataDxfId="1341"/>
    <tableColumn id="15127" xr3:uid="{13486446-7D4F-45CE-BA25-6784C4EA2CB7}" name="Column15117" dataDxfId="1340"/>
    <tableColumn id="15128" xr3:uid="{8F02F7D8-5156-460F-A89B-9B79583E0991}" name="Column15118" dataDxfId="1339"/>
    <tableColumn id="15129" xr3:uid="{BA4217A2-0D4D-4C7C-B0EA-631F5AC748DF}" name="Column15119" dataDxfId="1338"/>
    <tableColumn id="15130" xr3:uid="{26C5C0EF-3FBA-483E-B2E4-453D056867F8}" name="Column15120" dataDxfId="1337"/>
    <tableColumn id="15131" xr3:uid="{C9CAC214-C428-49C4-8809-3EB36709BF30}" name="Column15121" dataDxfId="1336"/>
    <tableColumn id="15132" xr3:uid="{4C0E47CB-6A3D-4641-B4D1-E1AEC6D105CA}" name="Column15122" dataDxfId="1335"/>
    <tableColumn id="15133" xr3:uid="{095964F2-2877-4375-96A8-C053FC0442F7}" name="Column15123" dataDxfId="1334"/>
    <tableColumn id="15134" xr3:uid="{19AB71B5-D6B0-4999-BB6A-2714E94DA004}" name="Column15124" dataDxfId="1333"/>
    <tableColumn id="15135" xr3:uid="{75899727-84AB-44EA-AD7F-FEAB3E4D905A}" name="Column15125" dataDxfId="1332"/>
    <tableColumn id="15136" xr3:uid="{EFAF4B98-018B-4FB5-BA55-A17D08576A36}" name="Column15126" dataDxfId="1331"/>
    <tableColumn id="15137" xr3:uid="{1115E0CA-348A-49C4-9C6B-9B468EC555EC}" name="Column15127" dataDxfId="1330"/>
    <tableColumn id="15138" xr3:uid="{F4D98402-0E97-4EDA-856F-B467A85A9157}" name="Column15128" dataDxfId="1329"/>
    <tableColumn id="15139" xr3:uid="{CEFC5B5C-1DBB-4D62-86B2-D01F3F74224D}" name="Column15129" dataDxfId="1328"/>
    <tableColumn id="15140" xr3:uid="{05895C7F-A862-41BA-B505-B8FEF16073BA}" name="Column15130" dataDxfId="1327"/>
    <tableColumn id="15141" xr3:uid="{14A07882-BA87-4FE3-B965-3486B0C39CA8}" name="Column15131" dataDxfId="1326"/>
    <tableColumn id="15142" xr3:uid="{7256B99A-0A9E-463E-B931-486D1C34CF0B}" name="Column15132" dataDxfId="1325"/>
    <tableColumn id="15143" xr3:uid="{D711A273-C2AC-4A77-A2D6-BAA03212DE86}" name="Column15133" dataDxfId="1324"/>
    <tableColumn id="15144" xr3:uid="{A8C90E9F-F825-4030-BF66-4CFD252667DF}" name="Column15134" dataDxfId="1323"/>
    <tableColumn id="15145" xr3:uid="{5E5FE440-7328-4015-8AE9-62D0A436406D}" name="Column15135" dataDxfId="1322"/>
    <tableColumn id="15146" xr3:uid="{FAA7BAE0-D976-408C-9347-F1C1C3E9AD9C}" name="Column15136" dataDxfId="1321"/>
    <tableColumn id="15147" xr3:uid="{9E63D7DA-77AE-4493-A40F-C38318A03878}" name="Column15137" dataDxfId="1320"/>
    <tableColumn id="15148" xr3:uid="{209E761E-5DA0-4ADC-B332-6EB34B78A281}" name="Column15138" dataDxfId="1319"/>
    <tableColumn id="15149" xr3:uid="{CBCE3031-6185-4BC1-86E2-EA332AA299E7}" name="Column15139" dataDxfId="1318"/>
    <tableColumn id="15150" xr3:uid="{791FE3DA-E4C7-4ADB-A098-D05CEB367857}" name="Column15140" dataDxfId="1317"/>
    <tableColumn id="15151" xr3:uid="{B087621F-6C6C-4CCE-8864-D198D3975FF5}" name="Column15141" dataDxfId="1316"/>
    <tableColumn id="15152" xr3:uid="{41B170B6-8DF7-4F0F-A331-679CB3530226}" name="Column15142" dataDxfId="1315"/>
    <tableColumn id="15153" xr3:uid="{59F67FF6-CFE4-459E-B285-9192C4663219}" name="Column15143" dataDxfId="1314"/>
    <tableColumn id="15154" xr3:uid="{27DD7B04-574A-443A-A5FB-0E76BFA68281}" name="Column15144" dataDxfId="1313"/>
    <tableColumn id="15155" xr3:uid="{7DBAAB85-12A0-4882-8F05-46C74CF47A93}" name="Column15145" dataDxfId="1312"/>
    <tableColumn id="15156" xr3:uid="{65184939-284F-422E-A12F-93FD392B844A}" name="Column15146" dataDxfId="1311"/>
    <tableColumn id="15157" xr3:uid="{5B786F0D-131E-4C28-A093-C041F9D791B9}" name="Column15147" dataDxfId="1310"/>
    <tableColumn id="15158" xr3:uid="{7D3A7351-8CA0-47C3-AA9E-494CEB038E28}" name="Column15148" dataDxfId="1309"/>
    <tableColumn id="15159" xr3:uid="{DBA60322-7A0B-4443-BBED-65FA89EFA8F3}" name="Column15149" dataDxfId="1308"/>
    <tableColumn id="15160" xr3:uid="{4E4B3853-1328-4EF2-B5CF-BBA5C06AA3AB}" name="Column15150" dataDxfId="1307"/>
    <tableColumn id="15161" xr3:uid="{AD8B0375-3514-41D7-B69F-7F67148EDEE9}" name="Column15151" dataDxfId="1306"/>
    <tableColumn id="15162" xr3:uid="{29E54E82-B854-4096-9131-BDA5A9608245}" name="Column15152" dataDxfId="1305"/>
    <tableColumn id="15163" xr3:uid="{710D9A21-562D-4D7F-BA6B-833B92F389E9}" name="Column15153" dataDxfId="1304"/>
    <tableColumn id="15164" xr3:uid="{DDCCC142-AF68-42EB-9D22-ECD6F1D42D50}" name="Column15154" dataDxfId="1303"/>
    <tableColumn id="15165" xr3:uid="{E4E8269E-1C86-4A2E-8FE8-7129463AD74B}" name="Column15155" dataDxfId="1302"/>
    <tableColumn id="15166" xr3:uid="{3F7EE1E9-33CC-4EB5-B9E4-7E6FBD029CB6}" name="Column15156" dataDxfId="1301"/>
    <tableColumn id="15167" xr3:uid="{65F0B9D2-06EF-4567-86DE-9A6797FA0355}" name="Column15157" dataDxfId="1300"/>
    <tableColumn id="15168" xr3:uid="{FD5BC5AF-F621-48C1-8D8A-A52AB8D55CD9}" name="Column15158" dataDxfId="1299"/>
    <tableColumn id="15169" xr3:uid="{2A52C9D1-F28D-4801-AF86-0174633EB786}" name="Column15159" dataDxfId="1298"/>
    <tableColumn id="15170" xr3:uid="{7FD85D69-7DB7-4C27-8C89-67808BF98B27}" name="Column15160" dataDxfId="1297"/>
    <tableColumn id="15171" xr3:uid="{3E8E2F70-3729-4E45-AB5F-184EAC56BBDD}" name="Column15161" dataDxfId="1296"/>
    <tableColumn id="15172" xr3:uid="{6075CEA1-6E9A-488C-AD3C-1B6834BC69AD}" name="Column15162" dataDxfId="1295"/>
    <tableColumn id="15173" xr3:uid="{29A67089-F974-456C-9B40-1E5D189857D3}" name="Column15163" dataDxfId="1294"/>
    <tableColumn id="15174" xr3:uid="{B44FBA34-3A45-4B74-BE03-C8CDDBAED62D}" name="Column15164" dataDxfId="1293"/>
    <tableColumn id="15175" xr3:uid="{8EA6AA27-584F-4F4A-8D68-89196A071705}" name="Column15165" dataDxfId="1292"/>
    <tableColumn id="15176" xr3:uid="{4470AA07-C83A-4D46-A848-6F402609C5D6}" name="Column15166" dataDxfId="1291"/>
    <tableColumn id="15177" xr3:uid="{CAE38126-4C65-4AAD-9799-59250C5E8B30}" name="Column15167" dataDxfId="1290"/>
    <tableColumn id="15178" xr3:uid="{9A81BCF4-3C48-4E7B-B0E6-03DF411BA05D}" name="Column15168" dataDxfId="1289"/>
    <tableColumn id="15179" xr3:uid="{64AE9A94-83D4-4D18-A728-D94A0BB0E990}" name="Column15169" dataDxfId="1288"/>
    <tableColumn id="15180" xr3:uid="{4D2E6982-B867-4D57-9FF9-5A083CC0E618}" name="Column15170" dataDxfId="1287"/>
    <tableColumn id="15181" xr3:uid="{35E1B04E-5F4D-498E-B918-F8CE01A5F67A}" name="Column15171" dataDxfId="1286"/>
    <tableColumn id="15182" xr3:uid="{CC76CF9C-70CA-4AFE-A1E2-C155BD06C4DE}" name="Column15172" dataDxfId="1285"/>
    <tableColumn id="15183" xr3:uid="{D132C614-4862-4146-A773-F360B90D7D39}" name="Column15173" dataDxfId="1284"/>
    <tableColumn id="15184" xr3:uid="{085D201D-3E38-4EC5-B5F4-B634306E7D98}" name="Column15174" dataDxfId="1283"/>
    <tableColumn id="15185" xr3:uid="{881D79A6-2E2D-414D-AA7A-0B14DFF798E2}" name="Column15175" dataDxfId="1282"/>
    <tableColumn id="15186" xr3:uid="{3A6D985D-6AC5-4033-ACE6-37355729CBA7}" name="Column15176" dataDxfId="1281"/>
    <tableColumn id="15187" xr3:uid="{82C78083-1E64-42AC-8BE1-0BFE8D3AC195}" name="Column15177" dataDxfId="1280"/>
    <tableColumn id="15188" xr3:uid="{CDCE3468-0978-45C4-8093-E85332C090EF}" name="Column15178" dataDxfId="1279"/>
    <tableColumn id="15189" xr3:uid="{4ADB8765-9820-4C71-B9D9-D7CCA8BD4EEB}" name="Column15179" dataDxfId="1278"/>
    <tableColumn id="15190" xr3:uid="{EB89F4FB-A9EC-40AA-B698-1ADA29F69F32}" name="Column15180" dataDxfId="1277"/>
    <tableColumn id="15191" xr3:uid="{2DE91454-F753-4BC5-AF73-1425FFDACB24}" name="Column15181" dataDxfId="1276"/>
    <tableColumn id="15192" xr3:uid="{E4A5C741-4667-487A-8EC1-13F5490DEC71}" name="Column15182" dataDxfId="1275"/>
    <tableColumn id="15193" xr3:uid="{D734FECE-0448-4393-87EF-BB3F5CB860C5}" name="Column15183" dataDxfId="1274"/>
    <tableColumn id="15194" xr3:uid="{B2B35B5C-851F-4265-855E-6BB93F365C5F}" name="Column15184" dataDxfId="1273"/>
    <tableColumn id="15195" xr3:uid="{EBC0145B-D3DB-4D4E-B7A1-0529FB72E74E}" name="Column15185" dataDxfId="1272"/>
    <tableColumn id="15196" xr3:uid="{DE276E4B-5EF2-49EF-AEBE-E1D8AE1ABCDA}" name="Column15186" dataDxfId="1271"/>
    <tableColumn id="15197" xr3:uid="{9F1E9139-F129-47BC-840F-585A2057500F}" name="Column15187" dataDxfId="1270"/>
    <tableColumn id="15198" xr3:uid="{14400CAC-97A5-40A9-955B-C3BB049123D2}" name="Column15188" dataDxfId="1269"/>
    <tableColumn id="15199" xr3:uid="{E3E5B3A0-8EC3-4142-BDD8-7E81D30F4565}" name="Column15189" dataDxfId="1268"/>
    <tableColumn id="15200" xr3:uid="{93156B76-BF41-4A83-BA20-DB5C7915DE06}" name="Column15190" dataDxfId="1267"/>
    <tableColumn id="15201" xr3:uid="{1ED9259A-8460-45C7-B0DE-1EBB0D6AD2EB}" name="Column15191" dataDxfId="1266"/>
    <tableColumn id="15202" xr3:uid="{DDBEE90C-C03C-4432-A91A-7EE4BCDF214E}" name="Column15192" dataDxfId="1265"/>
    <tableColumn id="15203" xr3:uid="{EF0BC0CB-17F7-4E75-851B-82D9F4A2F051}" name="Column15193" dataDxfId="1264"/>
    <tableColumn id="15204" xr3:uid="{86806AE0-61E9-463C-AF82-393DA019F2AF}" name="Column15194" dataDxfId="1263"/>
    <tableColumn id="15205" xr3:uid="{8C61BF40-B521-44A4-9E4A-7B21624B5728}" name="Column15195" dataDxfId="1262"/>
    <tableColumn id="15206" xr3:uid="{22C69C50-E463-4324-B9E7-AFF694DD25E6}" name="Column15196" dataDxfId="1261"/>
    <tableColumn id="15207" xr3:uid="{6F6F9DD5-5F83-49A5-AAA1-393585F16612}" name="Column15197" dataDxfId="1260"/>
    <tableColumn id="15208" xr3:uid="{064685BE-E513-4693-9BB7-04214A6E818E}" name="Column15198" dataDxfId="1259"/>
    <tableColumn id="15209" xr3:uid="{30342712-ABFB-46EE-9464-E8F8CCD3780D}" name="Column15199" dataDxfId="1258"/>
    <tableColumn id="15210" xr3:uid="{3C3B7777-3E3C-48D1-8583-E2BBD6189057}" name="Column15200" dataDxfId="1257"/>
    <tableColumn id="15211" xr3:uid="{E32122F8-3BA8-49F8-BF88-645E97296E49}" name="Column15201" dataDxfId="1256"/>
    <tableColumn id="15212" xr3:uid="{C5E23081-AAFF-400A-A14F-9A603CD6D63F}" name="Column15202" dataDxfId="1255"/>
    <tableColumn id="15213" xr3:uid="{61A2AA75-56D8-44E5-824C-929A63EE6DB3}" name="Column15203" dataDxfId="1254"/>
    <tableColumn id="15214" xr3:uid="{37E104DF-3F24-4C04-B29A-85B170F1EC5E}" name="Column15204" dataDxfId="1253"/>
    <tableColumn id="15215" xr3:uid="{C025DDCA-6104-4D05-87B6-9124E87AC8F8}" name="Column15205" dataDxfId="1252"/>
    <tableColumn id="15216" xr3:uid="{62EE3B48-1E5C-4C39-99EB-3FEF6E4DFACB}" name="Column15206" dataDxfId="1251"/>
    <tableColumn id="15217" xr3:uid="{0A13B76E-78DC-43EE-8E74-5011366AB1E8}" name="Column15207" dataDxfId="1250"/>
    <tableColumn id="15218" xr3:uid="{F223FE9B-0BBF-42DB-A009-E3312C7F7C54}" name="Column15208" dataDxfId="1249"/>
    <tableColumn id="15219" xr3:uid="{DC968E8E-103C-4820-87A1-130D1428AEFF}" name="Column15209" dataDxfId="1248"/>
    <tableColumn id="15220" xr3:uid="{C95A3996-5C14-4303-9656-91210CE0723F}" name="Column15210" dataDxfId="1247"/>
    <tableColumn id="15221" xr3:uid="{5BFAAA1D-5DDB-4315-B471-BB5C2FFC0420}" name="Column15211" dataDxfId="1246"/>
    <tableColumn id="15222" xr3:uid="{DEC2C8F6-C1D1-4038-A801-1BB1F30FA93E}" name="Column15212" dataDxfId="1245"/>
    <tableColumn id="15223" xr3:uid="{BD634620-1BFB-450F-B3D0-DF7C7BAD1699}" name="Column15213" dataDxfId="1244"/>
    <tableColumn id="15224" xr3:uid="{C7633D44-AF16-474F-A5D4-AC20C8C36110}" name="Column15214" dataDxfId="1243"/>
    <tableColumn id="15225" xr3:uid="{744A7071-AAF1-4642-AB63-A61D606946EF}" name="Column15215" dataDxfId="1242"/>
    <tableColumn id="15226" xr3:uid="{2CA3900A-E296-45C2-B0A6-4DD0CFDA2BEE}" name="Column15216" dataDxfId="1241"/>
    <tableColumn id="15227" xr3:uid="{4AF4ECCD-A22C-48BE-930B-26C5E219B479}" name="Column15217" dataDxfId="1240"/>
    <tableColumn id="15228" xr3:uid="{688DE206-D4B0-4E27-858C-1042193125BA}" name="Column15218" dataDxfId="1239"/>
    <tableColumn id="15229" xr3:uid="{28625AEF-3F92-4605-87E9-B8F7BC9835EA}" name="Column15219" dataDxfId="1238"/>
    <tableColumn id="15230" xr3:uid="{9DAEDA1D-08CA-4747-8AF1-6EB0D6C411F8}" name="Column15220" dataDxfId="1237"/>
    <tableColumn id="15231" xr3:uid="{67D42BB8-2F19-45D1-B651-10D9F7F5DE2C}" name="Column15221" dataDxfId="1236"/>
    <tableColumn id="15232" xr3:uid="{06C4D479-8EA6-4CB6-A11D-E32FA2A44A60}" name="Column15222" dataDxfId="1235"/>
    <tableColumn id="15233" xr3:uid="{4D12617F-20CE-4FA2-9701-FA01F75AC0F4}" name="Column15223" dataDxfId="1234"/>
    <tableColumn id="15234" xr3:uid="{93566824-1E92-4239-86C5-466012D28E16}" name="Column15224" dataDxfId="1233"/>
    <tableColumn id="15235" xr3:uid="{BA593F12-3E20-4260-9544-C44684B73DA4}" name="Column15225" dataDxfId="1232"/>
    <tableColumn id="15236" xr3:uid="{C84FAB4A-5915-4CF1-92B0-BF78D290DE6F}" name="Column15226" dataDxfId="1231"/>
    <tableColumn id="15237" xr3:uid="{67AC48A7-905D-403D-9140-6B41DFA8DB78}" name="Column15227" dataDxfId="1230"/>
    <tableColumn id="15238" xr3:uid="{A7D4B352-2D77-4741-963D-DBA438011EB2}" name="Column15228" dataDxfId="1229"/>
    <tableColumn id="15239" xr3:uid="{460326C8-F24D-4207-A59C-E834DB5CCDFD}" name="Column15229" dataDxfId="1228"/>
    <tableColumn id="15240" xr3:uid="{7A8B6923-CEE0-42D1-99C8-5F3EF6BC2F4A}" name="Column15230" dataDxfId="1227"/>
    <tableColumn id="15241" xr3:uid="{11DB2683-56A7-499A-A7F7-8D4EAB3C6946}" name="Column15231" dataDxfId="1226"/>
    <tableColumn id="15242" xr3:uid="{7C131FE0-4DA6-4B3C-9C1B-AA4C1A6D2831}" name="Column15232" dataDxfId="1225"/>
    <tableColumn id="15243" xr3:uid="{DE156270-0159-41C6-988F-12DD217F2672}" name="Column15233" dataDxfId="1224"/>
    <tableColumn id="15244" xr3:uid="{28D9B66A-112E-4A21-97CD-6C1FC96852E2}" name="Column15234" dataDxfId="1223"/>
    <tableColumn id="15245" xr3:uid="{DA0C2188-48BB-4ACE-A53E-D52E8D437D2C}" name="Column15235" dataDxfId="1222"/>
    <tableColumn id="15246" xr3:uid="{163D9C61-C15D-48BC-A50E-E50BA7EEF3F7}" name="Column15236" dataDxfId="1221"/>
    <tableColumn id="15247" xr3:uid="{67B35919-FBB8-44F8-8D99-7CCAD197B090}" name="Column15237" dataDxfId="1220"/>
    <tableColumn id="15248" xr3:uid="{EABAE4F7-877B-4BFF-9ED4-62F9CB1E616D}" name="Column15238" dataDxfId="1219"/>
    <tableColumn id="15249" xr3:uid="{96ED5D08-B66D-4D03-AF3C-76FE7AA5C33C}" name="Column15239" dataDxfId="1218"/>
    <tableColumn id="15250" xr3:uid="{001AAF14-DF8C-4EC5-B145-1D1EA5A8A9D2}" name="Column15240" dataDxfId="1217"/>
    <tableColumn id="15251" xr3:uid="{1FC7326A-F71C-4F3B-928A-EE7C00A6E836}" name="Column15241" dataDxfId="1216"/>
    <tableColumn id="15252" xr3:uid="{31B889B7-EEBE-4BA3-AFD8-190142E9C1A3}" name="Column15242" dataDxfId="1215"/>
    <tableColumn id="15253" xr3:uid="{0CBCA809-B598-4678-843E-A9FBDBCC4A7A}" name="Column15243" dataDxfId="1214"/>
    <tableColumn id="15254" xr3:uid="{5D5BAFD3-D33D-45D2-8C7B-B6C01A7D7A3B}" name="Column15244" dataDxfId="1213"/>
    <tableColumn id="15255" xr3:uid="{E9FA5065-D75D-4175-9F64-ABFFD733D672}" name="Column15245" dataDxfId="1212"/>
    <tableColumn id="15256" xr3:uid="{3B13EB81-8DA5-4D3E-B8FC-00BE3654D6E9}" name="Column15246" dataDxfId="1211"/>
    <tableColumn id="15257" xr3:uid="{78C0CBC8-8619-4C68-A20C-2194581F8484}" name="Column15247" dataDxfId="1210"/>
    <tableColumn id="15258" xr3:uid="{A1856795-5A23-4B52-B156-F6FAB4586D07}" name="Column15248" dataDxfId="1209"/>
    <tableColumn id="15259" xr3:uid="{1A7619C3-115F-4189-BCEC-E4452B52DCCF}" name="Column15249" dataDxfId="1208"/>
    <tableColumn id="15260" xr3:uid="{1D3BC3FA-2534-4BEC-A273-984A3D3C1A35}" name="Column15250" dataDxfId="1207"/>
    <tableColumn id="15261" xr3:uid="{55BB95A2-1B0A-4FA2-9569-557D96F77B4C}" name="Column15251" dataDxfId="1206"/>
    <tableColumn id="15262" xr3:uid="{B1E8E7F2-4975-4A77-8AE7-4F5532475DE0}" name="Column15252" dataDxfId="1205"/>
    <tableColumn id="15263" xr3:uid="{74A2C526-0134-4162-A6B7-95CE682B05B9}" name="Column15253" dataDxfId="1204"/>
    <tableColumn id="15264" xr3:uid="{FBB55841-4B23-433B-A648-5A489DEC9737}" name="Column15254" dataDxfId="1203"/>
    <tableColumn id="15265" xr3:uid="{74DB915E-E02D-4680-AD2B-9D0923F0208E}" name="Column15255" dataDxfId="1202"/>
    <tableColumn id="15266" xr3:uid="{ADC2C2C4-05D7-4BA9-9F46-D270C5B9DEC6}" name="Column15256" dataDxfId="1201"/>
    <tableColumn id="15267" xr3:uid="{981A9DCA-EF88-43BA-AD6F-D737B4792666}" name="Column15257" dataDxfId="1200"/>
    <tableColumn id="15268" xr3:uid="{97035CE4-4AAE-4D5B-9D3A-CC40005A048B}" name="Column15258" dataDxfId="1199"/>
    <tableColumn id="15269" xr3:uid="{9101D775-1F17-421C-9044-B84B0A0267C3}" name="Column15259" dataDxfId="1198"/>
    <tableColumn id="15270" xr3:uid="{FAA7E7C2-D703-4E3D-A228-98903A89174D}" name="Column15260" dataDxfId="1197"/>
    <tableColumn id="15271" xr3:uid="{82A0282A-01A8-4DEC-AE95-F463A0E9B141}" name="Column15261" dataDxfId="1196"/>
    <tableColumn id="15272" xr3:uid="{6779D6A6-2B67-461D-9310-D4BB5E4D6B2C}" name="Column15262" dataDxfId="1195"/>
    <tableColumn id="15273" xr3:uid="{D44143D9-14F4-4FA6-9D99-0FF3383F4FB1}" name="Column15263" dataDxfId="1194"/>
    <tableColumn id="15274" xr3:uid="{DF55BE74-8C60-442C-A04D-A2F8CEE1F2E2}" name="Column15264" dataDxfId="1193"/>
    <tableColumn id="15275" xr3:uid="{8DE1409C-D604-42C9-B942-4DD9FEECDD26}" name="Column15265" dataDxfId="1192"/>
    <tableColumn id="15276" xr3:uid="{72EA19E6-3516-45AB-BE4F-B4D3CD497D19}" name="Column15266" dataDxfId="1191"/>
    <tableColumn id="15277" xr3:uid="{2F29EB01-1EBB-4521-8370-71B60F4AD51B}" name="Column15267" dataDxfId="1190"/>
    <tableColumn id="15278" xr3:uid="{94B7F62D-D536-46D5-862E-AADDD021C796}" name="Column15268" dataDxfId="1189"/>
    <tableColumn id="15279" xr3:uid="{D39DC170-F651-426E-8535-FEE2F85811DF}" name="Column15269" dataDxfId="1188"/>
    <tableColumn id="15280" xr3:uid="{AEADB64B-DABC-4E33-84CC-2DF53495C22D}" name="Column15270" dataDxfId="1187"/>
    <tableColumn id="15281" xr3:uid="{942B3CF3-C8F3-4848-8680-EAB487B31CE7}" name="Column15271" dataDxfId="1186"/>
    <tableColumn id="15282" xr3:uid="{847E610E-687F-4683-958A-CC4FA5AD98AC}" name="Column15272" dataDxfId="1185"/>
    <tableColumn id="15283" xr3:uid="{5B6039B2-BC6B-4FE7-B30C-9CE8FDBFA545}" name="Column15273" dataDxfId="1184"/>
    <tableColumn id="15284" xr3:uid="{18B98A85-F6A5-43A7-91B0-1521218BEC8E}" name="Column15274" dataDxfId="1183"/>
    <tableColumn id="15285" xr3:uid="{375E5CD3-845E-45AD-A82A-CDAAD5AD7457}" name="Column15275" dataDxfId="1182"/>
    <tableColumn id="15286" xr3:uid="{CEE68BF5-1B26-4158-8EBF-398CE1147F50}" name="Column15276" dataDxfId="1181"/>
    <tableColumn id="15287" xr3:uid="{EC2289B9-2C2C-4EEE-BB18-A2E291E72D91}" name="Column15277" dataDxfId="1180"/>
    <tableColumn id="15288" xr3:uid="{7CF7F67D-8851-49D6-8594-8F76D37E6C69}" name="Column15278" dataDxfId="1179"/>
    <tableColumn id="15289" xr3:uid="{768BFDAB-6E7F-426E-B363-A7DCC261C33F}" name="Column15279" dataDxfId="1178"/>
    <tableColumn id="15290" xr3:uid="{7B0E94D9-9012-403D-A937-C54C3DA220BC}" name="Column15280" dataDxfId="1177"/>
    <tableColumn id="15291" xr3:uid="{EB677F03-12D4-4405-A04B-2DE6BE2FAD59}" name="Column15281" dataDxfId="1176"/>
    <tableColumn id="15292" xr3:uid="{FC900E46-73E9-4F67-9E59-05C06F97B95C}" name="Column15282" dataDxfId="1175"/>
    <tableColumn id="15293" xr3:uid="{7F6EF534-5800-4A7E-95D4-81F007141859}" name="Column15283" dataDxfId="1174"/>
    <tableColumn id="15294" xr3:uid="{D2E13076-AA7B-4E39-9B6C-B3706B3383C4}" name="Column15284" dataDxfId="1173"/>
    <tableColumn id="15295" xr3:uid="{C3237D7E-1B5E-4031-93B6-17A66831EE99}" name="Column15285" dataDxfId="1172"/>
    <tableColumn id="15296" xr3:uid="{1311A084-955A-4C47-B773-2DF87F17F4C2}" name="Column15286" dataDxfId="1171"/>
    <tableColumn id="15297" xr3:uid="{E7FDD27B-1241-46BA-8876-0C7DE362B722}" name="Column15287" dataDxfId="1170"/>
    <tableColumn id="15298" xr3:uid="{A3AC76E7-F30C-4D5D-9FAB-B96CECD08C3E}" name="Column15288" dataDxfId="1169"/>
    <tableColumn id="15299" xr3:uid="{60C3FB6A-217D-4EA2-BD17-34019A5B0871}" name="Column15289" dataDxfId="1168"/>
    <tableColumn id="15300" xr3:uid="{0256A97C-BD34-4EB2-A2F5-C9A7E7C71470}" name="Column15290" dataDxfId="1167"/>
    <tableColumn id="15301" xr3:uid="{59D91FAB-C81B-4D31-AC24-74FF4EEE20C6}" name="Column15291" dataDxfId="1166"/>
    <tableColumn id="15302" xr3:uid="{FF653490-EB47-44D2-8AE7-F21D29B8C884}" name="Column15292" dataDxfId="1165"/>
    <tableColumn id="15303" xr3:uid="{8EFCBA9E-ED27-47A1-AA7A-EAE2A2495CB0}" name="Column15293" dataDxfId="1164"/>
    <tableColumn id="15304" xr3:uid="{A02EF9FD-057B-4727-8BA9-4B5C800B6F9B}" name="Column15294" dataDxfId="1163"/>
    <tableColumn id="15305" xr3:uid="{E3869AB5-AB05-4711-BE8B-7FD373BCC292}" name="Column15295" dataDxfId="1162"/>
    <tableColumn id="15306" xr3:uid="{33BE6F1B-2676-4E2F-9315-FA02F717A1AC}" name="Column15296" dataDxfId="1161"/>
    <tableColumn id="15307" xr3:uid="{C825F1A3-FB4E-45FE-80F0-53C35B2793BA}" name="Column15297" dataDxfId="1160"/>
    <tableColumn id="15308" xr3:uid="{4C797B00-2927-485A-BF8B-E8A43D0917E9}" name="Column15298" dataDxfId="1159"/>
    <tableColumn id="15309" xr3:uid="{CB93C3E1-00F0-42DC-ACFC-FF04B5FCFC6F}" name="Column15299" dataDxfId="1158"/>
    <tableColumn id="15310" xr3:uid="{448E6EFA-402C-4F68-9453-FEA50B401AE6}" name="Column15300" dataDxfId="1157"/>
    <tableColumn id="15311" xr3:uid="{9351B4DE-DB09-4F78-AC9A-8980CB65BCC5}" name="Column15301" dataDxfId="1156"/>
    <tableColumn id="15312" xr3:uid="{2680DDCF-B5F6-4A3E-B3FC-C4A755C39965}" name="Column15302" dataDxfId="1155"/>
    <tableColumn id="15313" xr3:uid="{3DD97533-FEC7-4691-930C-49AA150755E0}" name="Column15303" dataDxfId="1154"/>
    <tableColumn id="15314" xr3:uid="{BD890EDB-CB6D-4C23-BC9E-E26AFAE19A77}" name="Column15304" dataDxfId="1153"/>
    <tableColumn id="15315" xr3:uid="{E4DDF67D-B092-4BB4-9CE1-A4BD48C8AC85}" name="Column15305" dataDxfId="1152"/>
    <tableColumn id="15316" xr3:uid="{A98CB60A-3D7D-4FE3-A5D6-EA84516726E6}" name="Column15306" dataDxfId="1151"/>
    <tableColumn id="15317" xr3:uid="{E8DEB301-844E-4543-8DA4-E5FB5F285334}" name="Column15307" dataDxfId="1150"/>
    <tableColumn id="15318" xr3:uid="{4A73EEC8-BB88-4C67-9CE4-0E1E27D965FF}" name="Column15308" dataDxfId="1149"/>
    <tableColumn id="15319" xr3:uid="{4C84B9E4-AFD6-4CB4-ACBA-2E9998F79D49}" name="Column15309" dataDxfId="1148"/>
    <tableColumn id="15320" xr3:uid="{2D65D274-CAC4-4F87-8C72-A6865078EE69}" name="Column15310" dataDxfId="1147"/>
    <tableColumn id="15321" xr3:uid="{3046FE72-314C-4CD1-8A7C-06DADE8B846C}" name="Column15311" dataDxfId="1146"/>
    <tableColumn id="15322" xr3:uid="{942731D7-BBB4-45E2-9E5D-E453E415EE3B}" name="Column15312" dataDxfId="1145"/>
    <tableColumn id="15323" xr3:uid="{960B9841-7965-47DE-B26B-BB5C520026F6}" name="Column15313" dataDxfId="1144"/>
    <tableColumn id="15324" xr3:uid="{ADB74987-E517-4F38-BE6B-1039AA061063}" name="Column15314" dataDxfId="1143"/>
    <tableColumn id="15325" xr3:uid="{4A79483E-A4F6-45B6-8467-A2911A55E99D}" name="Column15315" dataDxfId="1142"/>
    <tableColumn id="15326" xr3:uid="{B7AF60A6-9141-4D70-B8B8-79EC0B931B48}" name="Column15316" dataDxfId="1141"/>
    <tableColumn id="15327" xr3:uid="{DF7AC360-3307-40B2-93CF-9C3CA76C5412}" name="Column15317" dataDxfId="1140"/>
    <tableColumn id="15328" xr3:uid="{E3716D46-4EAD-4BB3-934C-89D104570B9B}" name="Column15318" dataDxfId="1139"/>
    <tableColumn id="15329" xr3:uid="{D5965505-4779-4B26-8AE8-92CA898C6257}" name="Column15319" dataDxfId="1138"/>
    <tableColumn id="15330" xr3:uid="{075079C9-753C-4940-BA66-8941444DD6C3}" name="Column15320" dataDxfId="1137"/>
    <tableColumn id="15331" xr3:uid="{8F26B186-4A6E-4BA5-A1BB-800BC8A39AF9}" name="Column15321" dataDxfId="1136"/>
    <tableColumn id="15332" xr3:uid="{AA629337-FE2A-4EAB-A450-B1FD74B86E0A}" name="Column15322" dataDxfId="1135"/>
    <tableColumn id="15333" xr3:uid="{320DDA56-09B5-4427-9765-332C337FF8F7}" name="Column15323" dataDxfId="1134"/>
    <tableColumn id="15334" xr3:uid="{44B4402B-5041-4E45-91F0-1DFDCC28E16C}" name="Column15324" dataDxfId="1133"/>
    <tableColumn id="15335" xr3:uid="{17141B50-2F9A-44EF-8135-5B16FF9B2DF7}" name="Column15325" dataDxfId="1132"/>
    <tableColumn id="15336" xr3:uid="{96E666EE-2654-437B-9E17-A47316F693ED}" name="Column15326" dataDxfId="1131"/>
    <tableColumn id="15337" xr3:uid="{A9014C31-7BF5-4CDA-9307-C4A421B17612}" name="Column15327" dataDxfId="1130"/>
    <tableColumn id="15338" xr3:uid="{AC642E83-E692-4698-B2A8-88E711485D0A}" name="Column15328" dataDxfId="1129"/>
    <tableColumn id="15339" xr3:uid="{36F9D575-BE6F-41C0-ACB5-FF3AB9510797}" name="Column15329" dataDxfId="1128"/>
    <tableColumn id="15340" xr3:uid="{5BA8769E-FE44-45EE-B333-3A2DA4591C5F}" name="Column15330" dataDxfId="1127"/>
    <tableColumn id="15341" xr3:uid="{60524EE2-F109-4538-928D-824DBF848431}" name="Column15331" dataDxfId="1126"/>
    <tableColumn id="15342" xr3:uid="{BF4F7776-7B21-4E1E-A38B-339790F3D6F9}" name="Column15332" dataDxfId="1125"/>
    <tableColumn id="15343" xr3:uid="{3953C03A-F88D-400F-9775-1405C8DA31EF}" name="Column15333" dataDxfId="1124"/>
    <tableColumn id="15344" xr3:uid="{50D4A4D1-94CE-4FD7-97B7-E7934316F39C}" name="Column15334" dataDxfId="1123"/>
    <tableColumn id="15345" xr3:uid="{DA5E18F2-4BB8-4D70-ACC2-A698ABD69E40}" name="Column15335" dataDxfId="1122"/>
    <tableColumn id="15346" xr3:uid="{C4E50A5B-2F48-4F0E-9FD3-C570308117EB}" name="Column15336" dataDxfId="1121"/>
    <tableColumn id="15347" xr3:uid="{E308090C-3A62-4D06-96F6-277AC836C9C4}" name="Column15337" dataDxfId="1120"/>
    <tableColumn id="15348" xr3:uid="{A3318F36-07CE-4E26-B3CA-F1F41EFCBE7D}" name="Column15338" dataDxfId="1119"/>
    <tableColumn id="15349" xr3:uid="{8D8BFBBA-E3A8-4455-9E87-ECD4F5C19B6D}" name="Column15339" dataDxfId="1118"/>
    <tableColumn id="15350" xr3:uid="{EE79E8A4-9162-470D-B1D9-7A7925E6B181}" name="Column15340" dataDxfId="1117"/>
    <tableColumn id="15351" xr3:uid="{BFE7E902-5971-4F3B-BCF7-1D6098C2BDDD}" name="Column15341" dataDxfId="1116"/>
    <tableColumn id="15352" xr3:uid="{22CD1B5C-0F3F-4305-BF0D-012EA7E3BE0D}" name="Column15342" dataDxfId="1115"/>
    <tableColumn id="15353" xr3:uid="{689A24E8-FC1A-4DB6-873C-74108D9C69FF}" name="Column15343" dataDxfId="1114"/>
    <tableColumn id="15354" xr3:uid="{5F4A6493-BA36-49CA-93C9-FAFE76804EDC}" name="Column15344" dataDxfId="1113"/>
    <tableColumn id="15355" xr3:uid="{32F8B9C2-6F0B-4E39-B839-78A602C09FF3}" name="Column15345" dataDxfId="1112"/>
    <tableColumn id="15356" xr3:uid="{347A56C5-F2EF-4F5A-94A0-5FBCE2B42543}" name="Column15346" dataDxfId="1111"/>
    <tableColumn id="15357" xr3:uid="{1525E716-85DF-4D80-ACFD-51F1B24600F2}" name="Column15347" dataDxfId="1110"/>
    <tableColumn id="15358" xr3:uid="{750239B6-BF34-4088-BBC8-B3A3270C05AB}" name="Column15348" dataDxfId="1109"/>
    <tableColumn id="15359" xr3:uid="{551A269B-225D-4852-A394-26FDD98E8538}" name="Column15349" dataDxfId="1108"/>
    <tableColumn id="15360" xr3:uid="{DEDFFA80-56C5-4EEA-9B1F-27C4BA80B11B}" name="Column15350" dataDxfId="1107"/>
    <tableColumn id="15361" xr3:uid="{DD70EC53-39D8-4380-A1AD-FC08627C2B78}" name="Column15351" dataDxfId="1106"/>
    <tableColumn id="15362" xr3:uid="{6F25B42C-65A5-452E-B307-5317B5D47591}" name="Column15352" dataDxfId="1105"/>
    <tableColumn id="15363" xr3:uid="{0399697F-D3FF-44A1-8741-4359B60A13FA}" name="Column15353" dataDxfId="1104"/>
    <tableColumn id="15364" xr3:uid="{9B42AEA0-BD28-4ECF-B763-8D8C6CF0D703}" name="Column15354" dataDxfId="1103"/>
    <tableColumn id="15365" xr3:uid="{1D8946E1-AB5D-4D86-9AA2-233B3E722AA8}" name="Column15355" dataDxfId="1102"/>
    <tableColumn id="15366" xr3:uid="{A1E99202-49EC-4CB9-AB6F-4FCAFB43BA67}" name="Column15356" dataDxfId="1101"/>
    <tableColumn id="15367" xr3:uid="{3319BD21-5988-4753-A39A-69B100AF32D3}" name="Column15357" dataDxfId="1100"/>
    <tableColumn id="15368" xr3:uid="{351D2A0B-AB86-42E5-A3A2-B15FEF2EFD3A}" name="Column15358" dataDxfId="1099"/>
    <tableColumn id="15369" xr3:uid="{FFAEEA8C-ABAE-45B3-880E-7EE1FB05C854}" name="Column15359" dataDxfId="1098"/>
    <tableColumn id="15370" xr3:uid="{E3C5BDA3-A37F-4252-AF5A-01BA50E444A2}" name="Column15360" dataDxfId="1097"/>
    <tableColumn id="15371" xr3:uid="{3F427031-463E-4913-B7A0-97D5795FB659}" name="Column15361" dataDxfId="1096"/>
    <tableColumn id="15372" xr3:uid="{C000600B-1B2C-4421-9824-C7A010449519}" name="Column15362" dataDxfId="1095"/>
    <tableColumn id="15373" xr3:uid="{86A3D4C5-C6E3-490F-8E1F-D53697270929}" name="Column15363" dataDxfId="1094"/>
    <tableColumn id="15374" xr3:uid="{B9634A97-9478-4C5E-8125-571104AB6654}" name="Column15364" dataDxfId="1093"/>
    <tableColumn id="15375" xr3:uid="{01355BBC-14E7-4F48-9FA9-9ED380FC529B}" name="Column15365" dataDxfId="1092"/>
    <tableColumn id="15376" xr3:uid="{0AD0C5C5-17BE-47AE-A4DC-00E4F3DA381D}" name="Column15366" dataDxfId="1091"/>
    <tableColumn id="15377" xr3:uid="{0AB9599E-394B-4FB2-884E-ED89FFC9147C}" name="Column15367" dataDxfId="1090"/>
    <tableColumn id="15378" xr3:uid="{080D1D05-D7BA-4A3B-9E0E-E1CCED245BDB}" name="Column15368" dataDxfId="1089"/>
    <tableColumn id="15379" xr3:uid="{FFB575B8-9440-4CD7-BE04-7AE794AF088B}" name="Column15369" dataDxfId="1088"/>
    <tableColumn id="15380" xr3:uid="{A7D8A1B4-DDDC-4184-9A99-F37D3527D43D}" name="Column15370" dataDxfId="1087"/>
    <tableColumn id="15381" xr3:uid="{AEFDAD78-C57E-4E64-9D2F-F2760ECC1215}" name="Column15371" dataDxfId="1086"/>
    <tableColumn id="15382" xr3:uid="{8443B43B-F9E0-4229-B88D-D0B8C52619C8}" name="Column15372" dataDxfId="1085"/>
    <tableColumn id="15383" xr3:uid="{D791F68F-B531-4304-861F-68B93DE5ECDD}" name="Column15373" dataDxfId="1084"/>
    <tableColumn id="15384" xr3:uid="{3466FF82-08B9-49CF-915D-1B8DD1182B13}" name="Column15374" dataDxfId="1083"/>
    <tableColumn id="15385" xr3:uid="{BC9125DD-DCA1-4C4D-8B71-3950AE804AA0}" name="Column15375" dataDxfId="1082"/>
    <tableColumn id="15386" xr3:uid="{F95D1C48-16E1-4173-950B-F01771A3161B}" name="Column15376" dataDxfId="1081"/>
    <tableColumn id="15387" xr3:uid="{E61FADBE-2E29-4AF5-B9CF-C814376D6B0D}" name="Column15377" dataDxfId="1080"/>
    <tableColumn id="15388" xr3:uid="{D339FFEC-9017-4D96-A526-565FE59BA97C}" name="Column15378" dataDxfId="1079"/>
    <tableColumn id="15389" xr3:uid="{0C50E017-6FB7-41F7-896A-D59BFA696A9C}" name="Column15379" dataDxfId="1078"/>
    <tableColumn id="15390" xr3:uid="{B974998E-94F5-4500-87F8-BA43DB1785F8}" name="Column15380" dataDxfId="1077"/>
    <tableColumn id="15391" xr3:uid="{340D5203-78D4-4F33-B5CF-6FAAB9789E68}" name="Column15381" dataDxfId="1076"/>
    <tableColumn id="15392" xr3:uid="{68B8E697-528E-41D8-95CE-2BED70397BA1}" name="Column15382" dataDxfId="1075"/>
    <tableColumn id="15393" xr3:uid="{BEECAC44-6165-40F2-9A04-CEFA4174CF23}" name="Column15383" dataDxfId="1074"/>
    <tableColumn id="15394" xr3:uid="{FC47AA28-0D07-4427-9000-8B3FC515F9A5}" name="Column15384" dataDxfId="1073"/>
    <tableColumn id="15395" xr3:uid="{8B000861-8E4F-4AB8-90F4-13D66B9F3D1B}" name="Column15385" dataDxfId="1072"/>
    <tableColumn id="15396" xr3:uid="{571746AE-6F40-4671-A032-B854C7B32823}" name="Column15386" dataDxfId="1071"/>
    <tableColumn id="15397" xr3:uid="{D02FCFF2-CBF4-4F60-A649-5588BAB8FB28}" name="Column15387" dataDxfId="1070"/>
    <tableColumn id="15398" xr3:uid="{50EFC7B2-A042-4442-B123-9B8E033C8BA2}" name="Column15388" dataDxfId="1069"/>
    <tableColumn id="15399" xr3:uid="{332FA18E-DBFB-4E8F-8A83-F93769A0ABC2}" name="Column15389" dataDxfId="1068"/>
    <tableColumn id="15400" xr3:uid="{C395D63E-B89D-443B-9E41-E658594E7FAD}" name="Column15390" dataDxfId="1067"/>
    <tableColumn id="15401" xr3:uid="{23B8A81A-8C4E-4B0D-BFE3-D02FFC153969}" name="Column15391" dataDxfId="1066"/>
    <tableColumn id="15402" xr3:uid="{BEDFA697-8B28-448C-96F8-30A2B3C0467F}" name="Column15392" dataDxfId="1065"/>
    <tableColumn id="15403" xr3:uid="{FCE63544-E04F-4EE8-97A7-84E958FE98F0}" name="Column15393" dataDxfId="1064"/>
    <tableColumn id="15404" xr3:uid="{F180EE4B-469B-4831-8CFA-882F4777F26F}" name="Column15394" dataDxfId="1063"/>
    <tableColumn id="15405" xr3:uid="{21172888-D23B-4840-A8CF-B955F4851E2F}" name="Column15395" dataDxfId="1062"/>
    <tableColumn id="15406" xr3:uid="{44143686-1E58-4C2C-AF69-5008BE65BE1C}" name="Column15396" dataDxfId="1061"/>
    <tableColumn id="15407" xr3:uid="{35F6B38A-6F9F-4955-9366-873AEC0DA3BD}" name="Column15397" dataDxfId="1060"/>
    <tableColumn id="15408" xr3:uid="{461C1260-80D8-4C13-BCB1-139909BA00A4}" name="Column15398" dataDxfId="1059"/>
    <tableColumn id="15409" xr3:uid="{D9BEA6B2-D59E-4C6E-BA4C-4BFD46734588}" name="Column15399" dataDxfId="1058"/>
    <tableColumn id="15410" xr3:uid="{41108BD7-E803-4E95-A0A9-CDA90D5BC449}" name="Column15400" dataDxfId="1057"/>
    <tableColumn id="15411" xr3:uid="{05F31B4A-925D-46CB-9F2B-104011809A95}" name="Column15401" dataDxfId="1056"/>
    <tableColumn id="15412" xr3:uid="{73131524-86C4-45D5-A43B-6F94B75AE42B}" name="Column15402" dataDxfId="1055"/>
    <tableColumn id="15413" xr3:uid="{ECDCA576-8788-47FD-BAE5-EDF26B7EC506}" name="Column15403" dataDxfId="1054"/>
    <tableColumn id="15414" xr3:uid="{FCCC00A6-BAE2-429A-AB78-6C931937DFDB}" name="Column15404" dataDxfId="1053"/>
    <tableColumn id="15415" xr3:uid="{07E377F5-616D-4CFC-8645-82AEB91D1259}" name="Column15405" dataDxfId="1052"/>
    <tableColumn id="15416" xr3:uid="{EE28BE7A-9360-4D75-9CEE-A5117910C220}" name="Column15406" dataDxfId="1051"/>
    <tableColumn id="15417" xr3:uid="{4F6ECDBC-A4E5-4E57-BDC6-8E9A53E2C555}" name="Column15407" dataDxfId="1050"/>
    <tableColumn id="15418" xr3:uid="{B090FDC3-9133-4D62-BA22-CEACFE5CA20D}" name="Column15408" dataDxfId="1049"/>
    <tableColumn id="15419" xr3:uid="{4BFA66EC-1D67-4A24-96FC-EC4CB0EFCB6C}" name="Column15409" dataDxfId="1048"/>
    <tableColumn id="15420" xr3:uid="{5F6ED1E1-E264-47F6-897B-8909A2BF426B}" name="Column15410" dataDxfId="1047"/>
    <tableColumn id="15421" xr3:uid="{0EB21934-4A77-466B-BF73-C08AF2A26AE4}" name="Column15411" dataDxfId="1046"/>
    <tableColumn id="15422" xr3:uid="{5AB03FE2-B07E-4C0C-9265-B14F2B3F7B2F}" name="Column15412" dataDxfId="1045"/>
    <tableColumn id="15423" xr3:uid="{151B85BB-9314-403F-A913-C4881BF9EA24}" name="Column15413" dataDxfId="1044"/>
    <tableColumn id="15424" xr3:uid="{DA6F0CDC-B2C7-4C9A-9CA9-F716D568C9EC}" name="Column15414" dataDxfId="1043"/>
    <tableColumn id="15425" xr3:uid="{70E8DFAF-F883-4889-B5A9-D0D214112FF3}" name="Column15415" dataDxfId="1042"/>
    <tableColumn id="15426" xr3:uid="{775C07C6-D720-4848-AA6B-80602361289F}" name="Column15416" dataDxfId="1041"/>
    <tableColumn id="15427" xr3:uid="{CF368F01-73E8-4BDC-93D6-2280E1E2578A}" name="Column15417" dataDxfId="1040"/>
    <tableColumn id="15428" xr3:uid="{02203354-FB31-41CA-B18D-07559DF641D5}" name="Column15418" dataDxfId="1039"/>
    <tableColumn id="15429" xr3:uid="{F0C8C238-18F1-490C-B461-5BB82BA81BA2}" name="Column15419" dataDxfId="1038"/>
    <tableColumn id="15430" xr3:uid="{B1C4775F-5447-4259-947B-B4AEC3B641E2}" name="Column15420" dataDxfId="1037"/>
    <tableColumn id="15431" xr3:uid="{E721E3D2-F720-4DFE-A141-D843BC1C6CDA}" name="Column15421" dataDxfId="1036"/>
    <tableColumn id="15432" xr3:uid="{E3560BEB-9F0E-49BA-A38E-D90CA3288B70}" name="Column15422" dataDxfId="1035"/>
    <tableColumn id="15433" xr3:uid="{06728B3F-B77A-40D3-A65E-1589E1A650E0}" name="Column15423" dataDxfId="1034"/>
    <tableColumn id="15434" xr3:uid="{B50ACA0F-9B6B-4627-A301-38715BEEC343}" name="Column15424" dataDxfId="1033"/>
    <tableColumn id="15435" xr3:uid="{A42D68B8-B9CC-4775-A254-A690F7B034B7}" name="Column15425" dataDxfId="1032"/>
    <tableColumn id="15436" xr3:uid="{DFBB2797-7AE9-4727-8955-A036139736F6}" name="Column15426" dataDxfId="1031"/>
    <tableColumn id="15437" xr3:uid="{5723C238-95A1-448E-8EEA-4945A50D9F1B}" name="Column15427" dataDxfId="1030"/>
    <tableColumn id="15438" xr3:uid="{28ED441D-44F6-4868-932A-3FAD551C5A5D}" name="Column15428" dataDxfId="1029"/>
    <tableColumn id="15439" xr3:uid="{0C9BF92E-6F0C-4811-8884-4B6DB4EEBE00}" name="Column15429" dataDxfId="1028"/>
    <tableColumn id="15440" xr3:uid="{82A8ECAB-A60B-4431-AF58-AEB6FE0FA32B}" name="Column15430" dataDxfId="1027"/>
    <tableColumn id="15441" xr3:uid="{4A720E65-ED7B-4B9B-8EEC-251C68C97047}" name="Column15431" dataDxfId="1026"/>
    <tableColumn id="15442" xr3:uid="{32FC8EE8-645D-4655-A098-C06717E552AC}" name="Column15432" dataDxfId="1025"/>
    <tableColumn id="15443" xr3:uid="{979F2383-28A6-41C7-B28F-641AFF040CBC}" name="Column15433" dataDxfId="1024"/>
    <tableColumn id="15444" xr3:uid="{2AB799CD-3A1F-4149-87F6-1A5C638DEEFD}" name="Column15434" dataDxfId="1023"/>
    <tableColumn id="15445" xr3:uid="{BEE1B271-4B03-4285-975C-9AA7F921A688}" name="Column15435" dataDxfId="1022"/>
    <tableColumn id="15446" xr3:uid="{2BD4B104-F322-44D6-83A0-8B2DC0982244}" name="Column15436" dataDxfId="1021"/>
    <tableColumn id="15447" xr3:uid="{B693D95C-D358-4C23-AB5E-B36D38DB63D3}" name="Column15437" dataDxfId="1020"/>
    <tableColumn id="15448" xr3:uid="{3FC1EC93-97DC-4C8C-B829-DC05AA73F5B1}" name="Column15438" dataDxfId="1019"/>
    <tableColumn id="15449" xr3:uid="{EBF1009A-C96F-428E-86B0-201CC70DE2D2}" name="Column15439" dataDxfId="1018"/>
    <tableColumn id="15450" xr3:uid="{1A6E7B61-1BF5-4775-A25F-B3B804F2BB04}" name="Column15440" dataDxfId="1017"/>
    <tableColumn id="15451" xr3:uid="{D566DDE8-FF4F-4832-9FEA-F91AEB8724DA}" name="Column15441" dataDxfId="1016"/>
    <tableColumn id="15452" xr3:uid="{0A54EF82-3D03-4E36-AED6-79B262F0D9DE}" name="Column15442" dataDxfId="1015"/>
    <tableColumn id="15453" xr3:uid="{3C2FFB99-42EE-44A9-A1FD-068A58A22A16}" name="Column15443" dataDxfId="1014"/>
    <tableColumn id="15454" xr3:uid="{B4937607-5AD2-4EB4-9D0E-10D8BD0BDB18}" name="Column15444" dataDxfId="1013"/>
    <tableColumn id="15455" xr3:uid="{52455329-CB36-417E-8B61-2A567A71FD90}" name="Column15445" dataDxfId="1012"/>
    <tableColumn id="15456" xr3:uid="{6E421F95-7D2D-43CE-89F3-8EFA0FE2FF54}" name="Column15446" dataDxfId="1011"/>
    <tableColumn id="15457" xr3:uid="{7F8F5C18-C686-4CB1-A012-9FA575A17C07}" name="Column15447" dataDxfId="1010"/>
    <tableColumn id="15458" xr3:uid="{1F02FDD5-608C-47A9-B1F9-55395EF7599B}" name="Column15448" dataDxfId="1009"/>
    <tableColumn id="15459" xr3:uid="{C896C137-1451-4CD3-8513-FD7691150FA7}" name="Column15449" dataDxfId="1008"/>
    <tableColumn id="15460" xr3:uid="{68353AD1-F789-453D-8A8E-EE1E23FC4852}" name="Column15450" dataDxfId="1007"/>
    <tableColumn id="15461" xr3:uid="{13987168-7F86-4243-AF23-1F23D694BBA7}" name="Column15451" dataDxfId="1006"/>
    <tableColumn id="15462" xr3:uid="{822A7732-28CA-46A7-97BF-8C9C6B8C3F82}" name="Column15452" dataDxfId="1005"/>
    <tableColumn id="15463" xr3:uid="{6066094F-0D9D-4C33-85A1-9262563651A5}" name="Column15453" dataDxfId="1004"/>
    <tableColumn id="15464" xr3:uid="{74D1ED41-A335-4FC0-A44A-F28C8FF5BD99}" name="Column15454" dataDxfId="1003"/>
    <tableColumn id="15465" xr3:uid="{5C8F7B74-983D-4F1D-82C8-5DE82C4F335E}" name="Column15455" dataDxfId="1002"/>
    <tableColumn id="15466" xr3:uid="{2CC08AD0-9110-4BE3-9E45-9C112574100B}" name="Column15456" dataDxfId="1001"/>
    <tableColumn id="15467" xr3:uid="{B716C881-790D-4DE6-BBEE-8871F1F68E6E}" name="Column15457" dataDxfId="1000"/>
    <tableColumn id="15468" xr3:uid="{F6D242F4-16CE-4733-AEC0-3D208CB271C7}" name="Column15458" dataDxfId="999"/>
    <tableColumn id="15469" xr3:uid="{ABB217BD-7D90-43C9-941B-14FFED435577}" name="Column15459" dataDxfId="998"/>
    <tableColumn id="15470" xr3:uid="{CA85ED86-FE4E-4BE9-BCE9-BC221FE4ABBE}" name="Column15460" dataDxfId="997"/>
    <tableColumn id="15471" xr3:uid="{B933E290-BBC0-4803-93AA-685CF8BC3E9D}" name="Column15461" dataDxfId="996"/>
    <tableColumn id="15472" xr3:uid="{02A610D7-72D6-4976-A5A5-13DBDB764445}" name="Column15462" dataDxfId="995"/>
    <tableColumn id="15473" xr3:uid="{F97DC6F6-D793-4EEA-939F-A480555B7020}" name="Column15463" dataDxfId="994"/>
    <tableColumn id="15474" xr3:uid="{C98E7221-AAE1-443F-B133-405318F7929D}" name="Column15464" dataDxfId="993"/>
    <tableColumn id="15475" xr3:uid="{DACF51B8-C7A6-4FDD-840E-B0AB9786ECFD}" name="Column15465" dataDxfId="992"/>
    <tableColumn id="15476" xr3:uid="{AE102576-0338-4507-B1D6-F9C083121DF4}" name="Column15466" dataDxfId="991"/>
    <tableColumn id="15477" xr3:uid="{E2F9A9A7-EDB5-4CA5-9C72-E760778C46C5}" name="Column15467" dataDxfId="990"/>
    <tableColumn id="15478" xr3:uid="{6D7D3207-66E5-40BC-B298-43EF4CAFF23C}" name="Column15468" dataDxfId="989"/>
    <tableColumn id="15479" xr3:uid="{E107748F-B038-44D9-8E85-B94726E6602E}" name="Column15469" dataDxfId="988"/>
    <tableColumn id="15480" xr3:uid="{E831DD6E-A9AC-4DE3-B85B-57D3EB997A81}" name="Column15470" dataDxfId="987"/>
    <tableColumn id="15481" xr3:uid="{EBE3F056-9848-494E-BBC9-7F869ECF8462}" name="Column15471" dataDxfId="986"/>
    <tableColumn id="15482" xr3:uid="{5CC9693C-6709-44ED-831E-126043FFAC99}" name="Column15472" dataDxfId="985"/>
    <tableColumn id="15483" xr3:uid="{B97C84E1-B57A-433D-A892-6D970986DA4D}" name="Column15473" dataDxfId="984"/>
    <tableColumn id="15484" xr3:uid="{D91399F0-6D10-4C92-8D30-2C21CF73ADCD}" name="Column15474" dataDxfId="983"/>
    <tableColumn id="15485" xr3:uid="{C3962984-0629-4B5D-9539-ED81167E029F}" name="Column15475" dataDxfId="982"/>
    <tableColumn id="15486" xr3:uid="{E3D9F290-6F52-4B3A-AFAF-4ACC787191C1}" name="Column15476" dataDxfId="981"/>
    <tableColumn id="15487" xr3:uid="{65175A1D-D9B7-4864-BE54-58DF52889289}" name="Column15477" dataDxfId="980"/>
    <tableColumn id="15488" xr3:uid="{DBDD47EC-541E-42E4-95EC-4DBEEFFC50ED}" name="Column15478" dataDxfId="979"/>
    <tableColumn id="15489" xr3:uid="{BC581284-7A63-4037-9050-1E479A0BB18A}" name="Column15479" dataDxfId="978"/>
    <tableColumn id="15490" xr3:uid="{C20F6B5D-5A03-4DEB-96F1-722824947D78}" name="Column15480" dataDxfId="977"/>
    <tableColumn id="15491" xr3:uid="{B22F599E-AEBE-49C3-AE66-937ADB7D3E8B}" name="Column15481" dataDxfId="976"/>
    <tableColumn id="15492" xr3:uid="{D5F82299-47F1-45FD-9DDB-C3C0A08A4B1D}" name="Column15482" dataDxfId="975"/>
    <tableColumn id="15493" xr3:uid="{604EE2EA-15D6-44E8-A94E-BAA56BB53A65}" name="Column15483" dataDxfId="974"/>
    <tableColumn id="15494" xr3:uid="{BB37D07B-3514-404B-B1A1-AF16ABA4681E}" name="Column15484" dataDxfId="973"/>
    <tableColumn id="15495" xr3:uid="{D4089227-DB2F-4435-9A81-771C650441CC}" name="Column15485" dataDxfId="972"/>
    <tableColumn id="15496" xr3:uid="{1C6FE09F-450E-453B-B03A-63836B5468D4}" name="Column15486" dataDxfId="971"/>
    <tableColumn id="15497" xr3:uid="{2E113102-AB68-4836-B629-9D3CB5340F83}" name="Column15487" dataDxfId="970"/>
    <tableColumn id="15498" xr3:uid="{6C2D773E-AC4B-469C-8235-28230D548D93}" name="Column15488" dataDxfId="969"/>
    <tableColumn id="15499" xr3:uid="{08A12814-A2EA-49D1-95B4-AA2D676BBAEF}" name="Column15489" dataDxfId="968"/>
    <tableColumn id="15500" xr3:uid="{75821871-3DD7-4BC6-9810-BD7921FAC0F8}" name="Column15490" dataDxfId="967"/>
    <tableColumn id="15501" xr3:uid="{62344B6C-1BE8-40CF-8B5B-9FB1D6C3B1F2}" name="Column15491" dataDxfId="966"/>
    <tableColumn id="15502" xr3:uid="{DF9BE96C-9A34-4806-B780-75B5B213328D}" name="Column15492" dataDxfId="965"/>
    <tableColumn id="15503" xr3:uid="{F4D65864-4672-43C4-A633-40971946D971}" name="Column15493" dataDxfId="964"/>
    <tableColumn id="15504" xr3:uid="{16369179-3B28-4A54-BAA7-A653EFEA4D25}" name="Column15494" dataDxfId="963"/>
    <tableColumn id="15505" xr3:uid="{222E5CFC-56C4-40B8-B57E-71D048239C47}" name="Column15495" dataDxfId="962"/>
    <tableColumn id="15506" xr3:uid="{825F0A73-3925-4821-BBDB-FFAB7A73053A}" name="Column15496" dataDxfId="961"/>
    <tableColumn id="15507" xr3:uid="{6360F24E-DD53-4B4D-BE00-02EE1885054B}" name="Column15497" dataDxfId="960"/>
    <tableColumn id="15508" xr3:uid="{7C74CAD9-8DBB-41D7-B172-E5A6015B39A8}" name="Column15498" dataDxfId="959"/>
    <tableColumn id="15509" xr3:uid="{AA4F87C1-10D6-4916-AD7A-F226626D89FE}" name="Column15499" dataDxfId="958"/>
    <tableColumn id="15510" xr3:uid="{131E0A03-66D5-40F2-8FDE-500803940AF5}" name="Column15500" dataDxfId="957"/>
    <tableColumn id="15511" xr3:uid="{50B4E88D-8A36-426F-AE20-7E72EB467412}" name="Column15501" dataDxfId="956"/>
    <tableColumn id="15512" xr3:uid="{8BE0AD62-F743-448F-9C11-412B517B0A37}" name="Column15502" dataDxfId="955"/>
    <tableColumn id="15513" xr3:uid="{36461CF9-AD25-4990-9CE2-209DE84495C0}" name="Column15503" dataDxfId="954"/>
    <tableColumn id="15514" xr3:uid="{9179A7FA-D25A-4093-AB68-98356F576786}" name="Column15504" dataDxfId="953"/>
    <tableColumn id="15515" xr3:uid="{0283B652-B180-49E3-9383-A9EC777CDB61}" name="Column15505" dataDxfId="952"/>
    <tableColumn id="15516" xr3:uid="{1C5C7596-F630-4B76-99AF-376A59D09BAD}" name="Column15506" dataDxfId="951"/>
    <tableColumn id="15517" xr3:uid="{67B8A91C-FD4D-428C-B5A1-8E30F06D9396}" name="Column15507" dataDxfId="950"/>
    <tableColumn id="15518" xr3:uid="{AEC93BAB-A794-4D22-909A-F7FE74C8C4D5}" name="Column15508" dataDxfId="949"/>
    <tableColumn id="15519" xr3:uid="{A821C252-F6CC-4381-B72D-99D4FF29C92C}" name="Column15509" dataDxfId="948"/>
    <tableColumn id="15520" xr3:uid="{3212CD15-A269-4909-9F54-09B19C25FD89}" name="Column15510" dataDxfId="947"/>
    <tableColumn id="15521" xr3:uid="{6B50A2E7-43C5-4FD6-9A5B-FF167B16246F}" name="Column15511" dataDxfId="946"/>
    <tableColumn id="15522" xr3:uid="{DB73D873-33A4-4A42-8583-DDA05F82731D}" name="Column15512" dataDxfId="945"/>
    <tableColumn id="15523" xr3:uid="{8F1F5FEA-29F3-4D22-A0CB-35C71D500103}" name="Column15513" dataDxfId="944"/>
    <tableColumn id="15524" xr3:uid="{AE3A338E-483B-4342-8313-5F666DD6F2EE}" name="Column15514" dataDxfId="943"/>
    <tableColumn id="15525" xr3:uid="{10A1452B-CE0A-4285-84F2-0F514A5E456B}" name="Column15515" dataDxfId="942"/>
    <tableColumn id="15526" xr3:uid="{6DFF3843-F0CD-44E7-A306-1DD9A8426F58}" name="Column15516" dataDxfId="941"/>
    <tableColumn id="15527" xr3:uid="{D9F68147-1A8D-4F6A-A727-1B67D9FB2FEC}" name="Column15517" dataDxfId="940"/>
    <tableColumn id="15528" xr3:uid="{2B85B1C4-9A83-4FDC-8BBB-48A80C487111}" name="Column15518" dataDxfId="939"/>
    <tableColumn id="15529" xr3:uid="{86CAFD22-9DD6-4BC4-9C08-B9480F172E90}" name="Column15519" dataDxfId="938"/>
    <tableColumn id="15530" xr3:uid="{38840117-0669-4142-BB2A-2043A5926217}" name="Column15520" dataDxfId="937"/>
    <tableColumn id="15531" xr3:uid="{97CFEDD6-AE94-49B8-AEE3-75A565DA5511}" name="Column15521" dataDxfId="936"/>
    <tableColumn id="15532" xr3:uid="{F3934E3A-BE3C-4498-8814-6DB96BD72D8E}" name="Column15522" dataDxfId="935"/>
    <tableColumn id="15533" xr3:uid="{E01DF024-58E8-4A29-9642-3EC630ED3C42}" name="Column15523" dataDxfId="934"/>
    <tableColumn id="15534" xr3:uid="{05763B8E-6FCF-4A15-B32E-395A3F948C7A}" name="Column15524" dataDxfId="933"/>
    <tableColumn id="15535" xr3:uid="{7CC80777-B142-4D44-B484-BAE12BB6C763}" name="Column15525" dataDxfId="932"/>
    <tableColumn id="15536" xr3:uid="{0145FE69-BB49-4718-8C11-DE8566EF165A}" name="Column15526" dataDxfId="931"/>
    <tableColumn id="15537" xr3:uid="{9F8FB721-37F4-4F97-B4B3-35170B5B570F}" name="Column15527" dataDxfId="930"/>
    <tableColumn id="15538" xr3:uid="{B736CE27-4CBF-4F8D-A95E-DE9376667B25}" name="Column15528" dataDxfId="929"/>
    <tableColumn id="15539" xr3:uid="{4A05324F-8DE6-4E4E-8E3C-F0449632D421}" name="Column15529" dataDxfId="928"/>
    <tableColumn id="15540" xr3:uid="{54C1FB56-E90B-4B44-A104-2C5F3D76B1F7}" name="Column15530" dataDxfId="927"/>
    <tableColumn id="15541" xr3:uid="{EA146C5B-D265-49EA-9B3E-E6F1F8706B0E}" name="Column15531" dataDxfId="926"/>
    <tableColumn id="15542" xr3:uid="{2EECD578-7202-4DA2-B07B-1107D4409C74}" name="Column15532" dataDxfId="925"/>
    <tableColumn id="15543" xr3:uid="{718CA07B-0B69-4252-BF48-D9F218DD380A}" name="Column15533" dataDxfId="924"/>
    <tableColumn id="15544" xr3:uid="{B8EEEBFD-D94D-4D82-A0E1-D0DB1C03572B}" name="Column15534" dataDxfId="923"/>
    <tableColumn id="15545" xr3:uid="{96A330BE-7739-42B6-9E86-CB365C18BAEB}" name="Column15535" dataDxfId="922"/>
    <tableColumn id="15546" xr3:uid="{EA901687-7809-4697-8213-B4CEE99998EA}" name="Column15536" dataDxfId="921"/>
    <tableColumn id="15547" xr3:uid="{DBDF541A-D78A-49D1-9284-8258C1C6513C}" name="Column15537" dataDxfId="920"/>
    <tableColumn id="15548" xr3:uid="{48441D62-17B3-4CF0-88C7-9905F3163E04}" name="Column15538" dataDxfId="919"/>
    <tableColumn id="15549" xr3:uid="{FC8287A7-01AE-48DE-8D38-FBD6C805FB00}" name="Column15539" dataDxfId="918"/>
    <tableColumn id="15550" xr3:uid="{7DC63FB1-0B12-4EF5-8FA8-74C176F7EF9A}" name="Column15540" dataDxfId="917"/>
    <tableColumn id="15551" xr3:uid="{43D383F4-45BE-43E9-A7A4-E0811C433AAD}" name="Column15541" dataDxfId="916"/>
    <tableColumn id="15552" xr3:uid="{D628136B-C528-4749-8790-D3FCAA422C45}" name="Column15542" dataDxfId="915"/>
    <tableColumn id="15553" xr3:uid="{3D7673A3-D672-49DC-9234-5E6CDBEC9193}" name="Column15543" dataDxfId="914"/>
    <tableColumn id="15554" xr3:uid="{C3E8759C-CE4A-45E6-90C1-FC67B8B85736}" name="Column15544" dataDxfId="913"/>
    <tableColumn id="15555" xr3:uid="{D5DCB4AD-BA22-48CD-A737-038B4F5D9AAB}" name="Column15545" dataDxfId="912"/>
    <tableColumn id="15556" xr3:uid="{636917F4-4233-43DF-BC79-F96013B49AFE}" name="Column15546" dataDxfId="911"/>
    <tableColumn id="15557" xr3:uid="{E7840842-8D51-44C4-B414-75F637EEB330}" name="Column15547" dataDxfId="910"/>
    <tableColumn id="15558" xr3:uid="{867E675E-D34C-49EB-BCAA-755B05565A96}" name="Column15548" dataDxfId="909"/>
    <tableColumn id="15559" xr3:uid="{6F80B4A0-1C0F-4972-8CFC-1A5AF5183278}" name="Column15549" dataDxfId="908"/>
    <tableColumn id="15560" xr3:uid="{4E4DBB75-1F90-4264-B53E-00C814317FDA}" name="Column15550" dataDxfId="907"/>
    <tableColumn id="15561" xr3:uid="{65FDE96C-322D-487B-BFF0-F75B5E2EF0E1}" name="Column15551" dataDxfId="906"/>
    <tableColumn id="15562" xr3:uid="{AFAB80C3-C410-4452-A792-6D5E1EF5506B}" name="Column15552" dataDxfId="905"/>
    <tableColumn id="15563" xr3:uid="{D42A84F6-B1CB-4ADA-8F72-7CBC8131D288}" name="Column15553" dataDxfId="904"/>
    <tableColumn id="15564" xr3:uid="{A269DB61-0881-4740-ABEE-8BA8C9A5F9D3}" name="Column15554" dataDxfId="903"/>
    <tableColumn id="15565" xr3:uid="{5400B3AF-4149-49D8-8589-D86EB8DA2C82}" name="Column15555" dataDxfId="902"/>
    <tableColumn id="15566" xr3:uid="{7873B831-E0B0-448A-9BEB-9345FF1FDAD1}" name="Column15556" dataDxfId="901"/>
    <tableColumn id="15567" xr3:uid="{7A437C47-23CF-4703-B14A-5CADC840CE9F}" name="Column15557" dataDxfId="900"/>
    <tableColumn id="15568" xr3:uid="{43F2766A-BBD8-4B8D-B98C-E4654D7E3228}" name="Column15558" dataDxfId="899"/>
    <tableColumn id="15569" xr3:uid="{D9EAF1EC-79B8-4209-88EB-F52639F54CCE}" name="Column15559" dataDxfId="898"/>
    <tableColumn id="15570" xr3:uid="{6171FC34-BDB2-435C-8C8D-F0C3E72DFAA7}" name="Column15560" dataDxfId="897"/>
    <tableColumn id="15571" xr3:uid="{70DFD1C9-2821-426F-BD20-F932D68E6821}" name="Column15561" dataDxfId="896"/>
    <tableColumn id="15572" xr3:uid="{829361E6-ECE2-4F2D-ABD0-1243AC6093DA}" name="Column15562" dataDxfId="895"/>
    <tableColumn id="15573" xr3:uid="{C6CC4F83-A8E5-4799-95C7-297B4A9C1770}" name="Column15563" dataDxfId="894"/>
    <tableColumn id="15574" xr3:uid="{57AE7C8F-2580-4498-8248-9DC2ABDF92CE}" name="Column15564" dataDxfId="893"/>
    <tableColumn id="15575" xr3:uid="{324DB97C-0161-474D-B6C6-CE350BD7ED10}" name="Column15565" dataDxfId="892"/>
    <tableColumn id="15576" xr3:uid="{1A18BCF8-09E0-4AC7-ABD0-8D18C1FF4B52}" name="Column15566" dataDxfId="891"/>
    <tableColumn id="15577" xr3:uid="{132F9760-84F5-4627-8A51-BD292E4818E9}" name="Column15567" dataDxfId="890"/>
    <tableColumn id="15578" xr3:uid="{5804D9A7-2492-45BE-8B5E-4CEE1760B49A}" name="Column15568" dataDxfId="889"/>
    <tableColumn id="15579" xr3:uid="{9755B798-3925-4873-86A4-A63DFA8D9FF8}" name="Column15569" dataDxfId="888"/>
    <tableColumn id="15580" xr3:uid="{BBD317C6-F99D-4CEA-A283-CF37C33EB923}" name="Column15570" dataDxfId="887"/>
    <tableColumn id="15581" xr3:uid="{78EEDA48-A928-48CD-9964-B7E9B220510B}" name="Column15571" dataDxfId="886"/>
    <tableColumn id="15582" xr3:uid="{0B390727-624F-4B5F-AB3A-FB700F85BE9E}" name="Column15572" dataDxfId="885"/>
    <tableColumn id="15583" xr3:uid="{CA25001B-769D-4A99-9045-B72E36C00D0D}" name="Column15573" dataDxfId="884"/>
    <tableColumn id="15584" xr3:uid="{46326EE6-E662-486B-9263-86C9FC04451E}" name="Column15574" dataDxfId="883"/>
    <tableColumn id="15585" xr3:uid="{D5793E97-AA44-4371-BC10-35F0A0FA8B7D}" name="Column15575" dataDxfId="882"/>
    <tableColumn id="15586" xr3:uid="{B347E8BC-B260-4130-A5E7-884C2FF3E102}" name="Column15576" dataDxfId="881"/>
    <tableColumn id="15587" xr3:uid="{1126B7E3-A235-4CA2-B70D-5775420EB8DB}" name="Column15577" dataDxfId="880"/>
    <tableColumn id="15588" xr3:uid="{81EB917A-F906-4048-B842-A95E6DF76E87}" name="Column15578" dataDxfId="879"/>
    <tableColumn id="15589" xr3:uid="{CC48CF64-D835-4F07-BDCD-01DD299C123A}" name="Column15579" dataDxfId="878"/>
    <tableColumn id="15590" xr3:uid="{326C445E-A36A-4BB4-9488-96478655BED2}" name="Column15580" dataDxfId="877"/>
    <tableColumn id="15591" xr3:uid="{99E08F31-A319-459F-87A7-2607328E6212}" name="Column15581" dataDxfId="876"/>
    <tableColumn id="15592" xr3:uid="{95CE3162-E72A-4C52-9AC7-C6538E7E1291}" name="Column15582" dataDxfId="875"/>
    <tableColumn id="15593" xr3:uid="{9719E2B2-CA18-40DA-A31B-DDD33C91774B}" name="Column15583" dataDxfId="874"/>
    <tableColumn id="15594" xr3:uid="{99A3C0C4-3565-49A4-A423-24361C2EBA2C}" name="Column15584" dataDxfId="873"/>
    <tableColumn id="15595" xr3:uid="{4FD6280B-7F36-48F9-A9A5-FB43DAC9B0E6}" name="Column15585" dataDxfId="872"/>
    <tableColumn id="15596" xr3:uid="{E7B0064A-CB21-400E-868A-FF680B751A39}" name="Column15586" dataDxfId="871"/>
    <tableColumn id="15597" xr3:uid="{45E590CC-0842-482C-9B64-C95839765C3B}" name="Column15587" dataDxfId="870"/>
    <tableColumn id="15598" xr3:uid="{B22D9FFE-4502-4400-A1AF-506B46FD4DF6}" name="Column15588" dataDxfId="869"/>
    <tableColumn id="15599" xr3:uid="{269DB342-FD42-48A3-8460-E66C14729BF5}" name="Column15589" dataDxfId="868"/>
    <tableColumn id="15600" xr3:uid="{2A0ACC6A-1F2A-4C77-B253-2FF9F580194C}" name="Column15590" dataDxfId="867"/>
    <tableColumn id="15601" xr3:uid="{3E7A6745-91A0-4CF7-A618-EB9EDEC84D0D}" name="Column15591" dataDxfId="866"/>
    <tableColumn id="15602" xr3:uid="{819695E3-874D-4856-976F-6EB4DAF74D99}" name="Column15592" dataDxfId="865"/>
    <tableColumn id="15603" xr3:uid="{1F8002C3-A204-40B3-8BFE-1904EF377CCF}" name="Column15593" dataDxfId="864"/>
    <tableColumn id="15604" xr3:uid="{8DCC7D00-B8EB-495E-A6F6-799B48449F6B}" name="Column15594" dataDxfId="863"/>
    <tableColumn id="15605" xr3:uid="{EB54A3EC-E8DA-4AE8-886A-BF9B498AB20F}" name="Column15595" dataDxfId="862"/>
    <tableColumn id="15606" xr3:uid="{764BDF57-257F-48EF-B5B4-246F8D91796F}" name="Column15596" dataDxfId="861"/>
    <tableColumn id="15607" xr3:uid="{81643EF9-DC2C-483B-ADA0-C0C1A70BBBD3}" name="Column15597" dataDxfId="860"/>
    <tableColumn id="15608" xr3:uid="{027C8752-C0CE-4EF8-BEAC-7ADE02D3B5FC}" name="Column15598" dataDxfId="859"/>
    <tableColumn id="15609" xr3:uid="{85122627-AD34-489B-B626-71EE1F5F5527}" name="Column15599" dataDxfId="858"/>
    <tableColumn id="15610" xr3:uid="{A720F5C4-B848-4685-ABD4-C566EDEFDEE3}" name="Column15600" dataDxfId="857"/>
    <tableColumn id="15611" xr3:uid="{3F080359-A059-4AEA-8F05-BE617A0CBC0E}" name="Column15601" dataDxfId="856"/>
    <tableColumn id="15612" xr3:uid="{CD2239E1-D9AA-4611-B3D0-5382300E711E}" name="Column15602" dataDxfId="855"/>
    <tableColumn id="15613" xr3:uid="{E4C4A452-D7C7-4366-9396-DAF392E075C2}" name="Column15603" dataDxfId="854"/>
    <tableColumn id="15614" xr3:uid="{7A2DC16C-9E18-4D21-A7BD-0F35663273BE}" name="Column15604" dataDxfId="853"/>
    <tableColumn id="15615" xr3:uid="{EB96F9A6-C113-4227-A500-EE7D82B3D2DE}" name="Column15605" dataDxfId="852"/>
    <tableColumn id="15616" xr3:uid="{4F1FD3B2-78E7-40EF-8252-53EFCD28176A}" name="Column15606" dataDxfId="851"/>
    <tableColumn id="15617" xr3:uid="{F547BABC-981E-4645-B91A-7CF944AE0889}" name="Column15607" dataDxfId="850"/>
    <tableColumn id="15618" xr3:uid="{2958DA84-ED43-4488-B753-ED1DF99B0089}" name="Column15608" dataDxfId="849"/>
    <tableColumn id="15619" xr3:uid="{72106E51-3386-4537-BB28-0965983C4AB2}" name="Column15609" dataDxfId="848"/>
    <tableColumn id="15620" xr3:uid="{A469EA48-944D-4655-A048-420F3F9ACAFF}" name="Column15610" dataDxfId="847"/>
    <tableColumn id="15621" xr3:uid="{0C320EA3-B106-46F9-9DFC-C4A5AEB1675A}" name="Column15611" dataDxfId="846"/>
    <tableColumn id="15622" xr3:uid="{CC1F7DC1-E3AD-435E-8109-E55A9AA22CE7}" name="Column15612" dataDxfId="845"/>
    <tableColumn id="15623" xr3:uid="{F3346036-A8F8-4177-B9B0-A2DB7EFC0127}" name="Column15613" dataDxfId="844"/>
    <tableColumn id="15624" xr3:uid="{D6D9E68A-910C-42EC-BDF3-6A43DD33A6DB}" name="Column15614" dataDxfId="843"/>
    <tableColumn id="15625" xr3:uid="{3A0BC390-7949-4451-8EB9-3138F48371DF}" name="Column15615" dataDxfId="842"/>
    <tableColumn id="15626" xr3:uid="{82F755AA-FA48-48DE-9E30-17BBC0A0B389}" name="Column15616" dataDxfId="841"/>
    <tableColumn id="15627" xr3:uid="{31490B2F-AE83-4E6E-A6A1-7B56824393D8}" name="Column15617" dataDxfId="840"/>
    <tableColumn id="15628" xr3:uid="{D1BEB415-B9E8-4538-8E8C-CAD388BDCCF6}" name="Column15618" dataDxfId="839"/>
    <tableColumn id="15629" xr3:uid="{621886A7-9D52-4683-A8E4-73AF5F51A5E9}" name="Column15619" dataDxfId="838"/>
    <tableColumn id="15630" xr3:uid="{B82F8EC6-FC31-4B6C-8F54-2B34A472FC85}" name="Column15620" dataDxfId="837"/>
    <tableColumn id="15631" xr3:uid="{DE7E008D-0288-4EAE-A329-DC953794CB14}" name="Column15621" dataDxfId="836"/>
    <tableColumn id="15632" xr3:uid="{4DCED9FE-86A5-4A5B-9E65-8CA52899404F}" name="Column15622" dataDxfId="835"/>
    <tableColumn id="15633" xr3:uid="{CBB9CA9E-F76E-441A-B8A3-DD2FE860DD0C}" name="Column15623" dataDxfId="834"/>
    <tableColumn id="15634" xr3:uid="{4CD0A0DC-EEB5-4FA8-8917-984C00B97245}" name="Column15624" dataDxfId="833"/>
    <tableColumn id="15635" xr3:uid="{50F27A52-21EC-4779-BDC8-5A4C6C8B8859}" name="Column15625" dataDxfId="832"/>
    <tableColumn id="15636" xr3:uid="{03F020B5-CDEB-48F4-B48A-1128A313BF79}" name="Column15626" dataDxfId="831"/>
    <tableColumn id="15637" xr3:uid="{C0D7ED45-2231-4C0C-8A0E-BCCA9BE251A6}" name="Column15627" dataDxfId="830"/>
    <tableColumn id="15638" xr3:uid="{721E3058-5FB4-4D32-BC27-5C5C139ECAF1}" name="Column15628" dataDxfId="829"/>
    <tableColumn id="15639" xr3:uid="{315602C4-C07E-4AD9-8601-2F2F58B0A2EB}" name="Column15629" dataDxfId="828"/>
    <tableColumn id="15640" xr3:uid="{DDED8EBD-6FE7-4BBA-BB35-AB25F84FDE6F}" name="Column15630" dataDxfId="827"/>
    <tableColumn id="15641" xr3:uid="{D7851F4E-D7F3-40A1-817D-6687D7FBB85F}" name="Column15631" dataDxfId="826"/>
    <tableColumn id="15642" xr3:uid="{2B844AD5-C82B-467B-A43D-89B48CE4976F}" name="Column15632" dataDxfId="825"/>
    <tableColumn id="15643" xr3:uid="{1A2A38C9-6E22-4557-A0CE-2CB9CCACCEF3}" name="Column15633" dataDxfId="824"/>
    <tableColumn id="15644" xr3:uid="{7B6BDDDD-144A-480D-96BC-3EA5CBE3E14A}" name="Column15634" dataDxfId="823"/>
    <tableColumn id="15645" xr3:uid="{F6083B87-8045-4E28-85DA-EA78DC808741}" name="Column15635" dataDxfId="822"/>
    <tableColumn id="15646" xr3:uid="{ECF0E9E5-AFBE-4626-9BAC-B4D5F183F606}" name="Column15636" dataDxfId="821"/>
    <tableColumn id="15647" xr3:uid="{FD4275B4-1089-4D6E-9D17-7F53F661D557}" name="Column15637" dataDxfId="820"/>
    <tableColumn id="15648" xr3:uid="{D363C3C1-A019-4ADD-96CA-1F2156B90EAA}" name="Column15638" dataDxfId="819"/>
    <tableColumn id="15649" xr3:uid="{4949F21C-25BF-47B6-90FF-CD3B7F1FFD32}" name="Column15639" dataDxfId="818"/>
    <tableColumn id="15650" xr3:uid="{266F6AB8-CB11-4EA1-8364-1BCF8D4A7C25}" name="Column15640" dataDxfId="817"/>
    <tableColumn id="15651" xr3:uid="{9B35C590-7FE2-4CFD-96BC-DA3BE7B4C84A}" name="Column15641" dataDxfId="816"/>
    <tableColumn id="15652" xr3:uid="{85F92288-56F6-45A4-9CB3-139B233ADAD0}" name="Column15642" dataDxfId="815"/>
    <tableColumn id="15653" xr3:uid="{3998D45C-CCDB-4320-9A64-DE4FB0CBDB11}" name="Column15643" dataDxfId="814"/>
    <tableColumn id="15654" xr3:uid="{B7104075-CEC3-429A-A261-AB2AE2DD7C51}" name="Column15644" dataDxfId="813"/>
    <tableColumn id="15655" xr3:uid="{613AD826-E4D2-451C-AD19-359B50286F1E}" name="Column15645" dataDxfId="812"/>
    <tableColumn id="15656" xr3:uid="{89D064A2-E746-4937-8619-10ACFCDCF849}" name="Column15646" dataDxfId="811"/>
    <tableColumn id="15657" xr3:uid="{31BF8B8E-BA00-4209-84E4-090A8D106E8A}" name="Column15647" dataDxfId="810"/>
    <tableColumn id="15658" xr3:uid="{C629190C-35F6-446A-BB7A-5152C8620666}" name="Column15648" dataDxfId="809"/>
    <tableColumn id="15659" xr3:uid="{EDF94DB2-A076-4DF8-850A-56B5C333B2C4}" name="Column15649" dataDxfId="808"/>
    <tableColumn id="15660" xr3:uid="{EA7100FB-4BB8-415F-BB26-EDEF887CF743}" name="Column15650" dataDxfId="807"/>
    <tableColumn id="15661" xr3:uid="{CB5D3279-889C-46B9-A12C-E757D63EC447}" name="Column15651" dataDxfId="806"/>
    <tableColumn id="15662" xr3:uid="{CE27D8C7-82FB-4C97-8445-509B5BECB6D2}" name="Column15652" dataDxfId="805"/>
    <tableColumn id="15663" xr3:uid="{0DFDC254-9C51-4134-BBA6-5C715BD2868D}" name="Column15653" dataDxfId="804"/>
    <tableColumn id="15664" xr3:uid="{616425D8-1671-4E03-A6CC-D3C81F014F01}" name="Column15654" dataDxfId="803"/>
    <tableColumn id="15665" xr3:uid="{3CF6DB0A-7B41-4546-AAFE-654DBCE90BD4}" name="Column15655" dataDxfId="802"/>
    <tableColumn id="15666" xr3:uid="{C08A00DB-1E7A-4B36-8DF0-AC716C4C9A17}" name="Column15656" dataDxfId="801"/>
    <tableColumn id="15667" xr3:uid="{4779F2BB-A57D-48AD-8372-E01067B4C8FB}" name="Column15657" dataDxfId="800"/>
    <tableColumn id="15668" xr3:uid="{0B38C110-C191-4A74-A1D2-5C8AED94B517}" name="Column15658" dataDxfId="799"/>
    <tableColumn id="15669" xr3:uid="{40727DFF-E286-435A-86C6-6C9D5C342D77}" name="Column15659" dataDxfId="798"/>
    <tableColumn id="15670" xr3:uid="{5888A2BD-C794-4E8C-AE66-283CCEEEAF15}" name="Column15660" dataDxfId="797"/>
    <tableColumn id="15671" xr3:uid="{0E34012A-D6CB-415F-8026-3F1240A98E81}" name="Column15661" dataDxfId="796"/>
    <tableColumn id="15672" xr3:uid="{2B7F501C-B0C4-452A-AF70-23E39F09B7E7}" name="Column15662" dataDxfId="795"/>
    <tableColumn id="15673" xr3:uid="{C9D6E9A2-2896-4421-A8EB-8DC857C5A326}" name="Column15663" dataDxfId="794"/>
    <tableColumn id="15674" xr3:uid="{8A5CA0A7-9950-4B63-92C1-CD03B69EC099}" name="Column15664" dataDxfId="793"/>
    <tableColumn id="15675" xr3:uid="{6FB2EEE3-9189-4B2A-BB51-4D412B0103D1}" name="Column15665" dataDxfId="792"/>
    <tableColumn id="15676" xr3:uid="{32316B07-3878-489D-867A-6B0E55EE3917}" name="Column15666" dataDxfId="791"/>
    <tableColumn id="15677" xr3:uid="{51805E6E-C069-4974-9C1E-D60EB41E5EE9}" name="Column15667" dataDxfId="790"/>
    <tableColumn id="15678" xr3:uid="{F81DD9A3-0D8F-4297-A1A7-9B0452D8B133}" name="Column15668" dataDxfId="789"/>
    <tableColumn id="15679" xr3:uid="{CC53DA2E-D8AD-4BBD-BCD6-2BF444A23277}" name="Column15669" dataDxfId="788"/>
    <tableColumn id="15680" xr3:uid="{5EE88EA6-A75A-4D32-AA33-C2BD5F75EBE6}" name="Column15670" dataDxfId="787"/>
    <tableColumn id="15681" xr3:uid="{181B91A0-6063-4BCE-B01B-1AF82E99284A}" name="Column15671" dataDxfId="786"/>
    <tableColumn id="15682" xr3:uid="{0E72FCB3-9735-4A6B-ABB6-3A1FB5BDC614}" name="Column15672" dataDxfId="785"/>
    <tableColumn id="15683" xr3:uid="{62390A87-78F9-4B0C-9512-9766DF4EFA83}" name="Column15673" dataDxfId="784"/>
    <tableColumn id="15684" xr3:uid="{220B023E-8177-4CA4-AF17-9D6D3206FB41}" name="Column15674" dataDxfId="783"/>
    <tableColumn id="15685" xr3:uid="{C2D7CD94-4E65-49D2-AC59-55D7E13DFB4B}" name="Column15675" dataDxfId="782"/>
    <tableColumn id="15686" xr3:uid="{670602B1-291A-480A-9E2B-04C6C4CC5159}" name="Column15676" dataDxfId="781"/>
    <tableColumn id="15687" xr3:uid="{32C4A6B9-42C2-433C-8A59-EFE484833D14}" name="Column15677" dataDxfId="780"/>
    <tableColumn id="15688" xr3:uid="{AF256C16-4D86-4C3D-8E5E-D25ADCE3AB7F}" name="Column15678" dataDxfId="779"/>
    <tableColumn id="15689" xr3:uid="{15A32189-2AD2-4B87-BC77-B0DEF3B3F9DD}" name="Column15679" dataDxfId="778"/>
    <tableColumn id="15690" xr3:uid="{413D4D06-89E0-4129-8D45-3C7018E23B19}" name="Column15680" dataDxfId="777"/>
    <tableColumn id="15691" xr3:uid="{C055CCE3-D82D-49D4-B399-EC3022413996}" name="Column15681" dataDxfId="776"/>
    <tableColumn id="15692" xr3:uid="{AB63FD30-2D8B-4333-A6D0-22AD6E1BB478}" name="Column15682" dataDxfId="775"/>
    <tableColumn id="15693" xr3:uid="{418FF0A5-173D-4F8F-BC0A-043FB16B5540}" name="Column15683" dataDxfId="774"/>
    <tableColumn id="15694" xr3:uid="{5A87928A-2461-4255-8A51-7ED80A640B0F}" name="Column15684" dataDxfId="773"/>
    <tableColumn id="15695" xr3:uid="{CC5E03E2-9148-441F-82F9-E2B5F94EC07A}" name="Column15685" dataDxfId="772"/>
    <tableColumn id="15696" xr3:uid="{D180AA5A-76BE-4D75-A0D3-E77C90C8198E}" name="Column15686" dataDxfId="771"/>
    <tableColumn id="15697" xr3:uid="{66B59105-DF66-4596-8FCA-5A8A932A983D}" name="Column15687" dataDxfId="770"/>
    <tableColumn id="15698" xr3:uid="{F6CE84C8-86B1-4EA3-8398-BD66C1B4479B}" name="Column15688" dataDxfId="769"/>
    <tableColumn id="15699" xr3:uid="{C8FA0417-6A36-4A23-B3BC-81475D23FED1}" name="Column15689" dataDxfId="768"/>
    <tableColumn id="15700" xr3:uid="{C144A853-682D-4B8C-8003-3ED2E62F51FA}" name="Column15690" dataDxfId="767"/>
    <tableColumn id="15701" xr3:uid="{6E0EB9A8-3485-4FC4-9F05-D8CFF0441BD6}" name="Column15691" dataDxfId="766"/>
    <tableColumn id="15702" xr3:uid="{BF0CA27E-7181-41BC-A4D5-430368263A69}" name="Column15692" dataDxfId="765"/>
    <tableColumn id="15703" xr3:uid="{92EA9C0B-09B8-42AE-8627-052F98D725F4}" name="Column15693" dataDxfId="764"/>
    <tableColumn id="15704" xr3:uid="{3421B959-56D8-49FF-BFFC-AD76A631F6B1}" name="Column15694" dataDxfId="763"/>
    <tableColumn id="15705" xr3:uid="{16456789-2112-43BF-8D07-C5CE020AF973}" name="Column15695" dataDxfId="762"/>
    <tableColumn id="15706" xr3:uid="{E639482F-CEB5-4ADB-8139-6EF96913F9FA}" name="Column15696" dataDxfId="761"/>
    <tableColumn id="15707" xr3:uid="{A5A8F6E9-2CF3-4555-98D7-A7BC8B9DFADE}" name="Column15697" dataDxfId="760"/>
    <tableColumn id="15708" xr3:uid="{D0B53C07-F027-4B3F-A72D-A87D7FC96796}" name="Column15698" dataDxfId="759"/>
    <tableColumn id="15709" xr3:uid="{0CA8098F-33D2-4991-B536-FEF3821A83ED}" name="Column15699" dataDxfId="758"/>
    <tableColumn id="15710" xr3:uid="{287FFBFF-B9AE-421D-8491-E75B986B07ED}" name="Column15700" dataDxfId="757"/>
    <tableColumn id="15711" xr3:uid="{0EE94A98-6926-4FDE-B5C0-5162E30A8CE8}" name="Column15701" dataDxfId="756"/>
    <tableColumn id="15712" xr3:uid="{81DF8A18-E4A5-4AF2-BA77-A844D4F66FBC}" name="Column15702" dataDxfId="755"/>
    <tableColumn id="15713" xr3:uid="{07B43B9D-8BA4-420F-AB4B-4A337EB123E5}" name="Column15703" dataDxfId="754"/>
    <tableColumn id="15714" xr3:uid="{786B21F5-723A-495C-996B-A0F0B104B8C2}" name="Column15704" dataDxfId="753"/>
    <tableColumn id="15715" xr3:uid="{2DE9F35C-EB3E-46D2-BA7C-537CAD5F5676}" name="Column15705" dataDxfId="752"/>
    <tableColumn id="15716" xr3:uid="{657B13D3-3F33-44A5-9CB9-6C7C5BD8FE3E}" name="Column15706" dataDxfId="751"/>
    <tableColumn id="15717" xr3:uid="{5CE2FCA7-A26B-465E-B21F-878CFA3DC6E2}" name="Column15707" dataDxfId="750"/>
    <tableColumn id="15718" xr3:uid="{A7507177-E427-4413-9FEF-79C94B1FEDE5}" name="Column15708" dataDxfId="749"/>
    <tableColumn id="15719" xr3:uid="{884CC7BF-2543-4083-BCC1-8C6CA7A84D1F}" name="Column15709" dataDxfId="748"/>
    <tableColumn id="15720" xr3:uid="{A30A541B-9026-47FE-A3EF-84B90C7D39D0}" name="Column15710" dataDxfId="747"/>
    <tableColumn id="15721" xr3:uid="{A57F6DF9-91C9-4938-865C-0A78AFCAB2E3}" name="Column15711" dataDxfId="746"/>
    <tableColumn id="15722" xr3:uid="{F6356B1F-C260-4806-8501-8417FCAD5D30}" name="Column15712" dataDxfId="745"/>
    <tableColumn id="15723" xr3:uid="{E7D90D53-28C2-4C60-ACB7-54DB0E14C0EE}" name="Column15713" dataDxfId="744"/>
    <tableColumn id="15724" xr3:uid="{DE76C72B-4FC2-41B8-BF03-588BBF4C050E}" name="Column15714" dataDxfId="743"/>
    <tableColumn id="15725" xr3:uid="{8B6C0A24-5640-4751-823D-8B128F3E076B}" name="Column15715" dataDxfId="742"/>
    <tableColumn id="15726" xr3:uid="{6B4D5738-6AA6-4F5D-BD9C-DC80C53E309B}" name="Column15716" dataDxfId="741"/>
    <tableColumn id="15727" xr3:uid="{A69A646B-919E-4B26-A80F-720B119DD54D}" name="Column15717" dataDxfId="740"/>
    <tableColumn id="15728" xr3:uid="{DB982B04-6C8A-4BE3-A5FA-7D36A89957DE}" name="Column15718" dataDxfId="739"/>
    <tableColumn id="15729" xr3:uid="{95D6677C-EC51-4237-9445-43BEEA9E3ABA}" name="Column15719" dataDxfId="738"/>
    <tableColumn id="15730" xr3:uid="{56537688-F678-4F60-BC5D-3E90061DC9F2}" name="Column15720" dataDxfId="737"/>
    <tableColumn id="15731" xr3:uid="{ED9393D1-CCE7-4B5A-8918-4B5D472ACB91}" name="Column15721" dataDxfId="736"/>
    <tableColumn id="15732" xr3:uid="{5A7E7427-8B9A-4F7F-986A-D8C546EF1331}" name="Column15722" dataDxfId="735"/>
    <tableColumn id="15733" xr3:uid="{44B2CDF3-1ED3-4FF5-9771-2C02017AF846}" name="Column15723" dataDxfId="734"/>
    <tableColumn id="15734" xr3:uid="{0CF04F08-9C62-4936-B776-2F12F1A7675F}" name="Column15724" dataDxfId="733"/>
    <tableColumn id="15735" xr3:uid="{344E5C04-DFBD-4CBF-8277-D296E4B26BE8}" name="Column15725" dataDxfId="732"/>
    <tableColumn id="15736" xr3:uid="{E78BD627-D2C0-4160-B9C9-2D0BF1852E45}" name="Column15726" dataDxfId="731"/>
    <tableColumn id="15737" xr3:uid="{37DFF315-1B34-4110-899A-EC547A91C332}" name="Column15727" dataDxfId="730"/>
    <tableColumn id="15738" xr3:uid="{2538CA3E-8E76-4CBB-AB30-46069BD8FF26}" name="Column15728" dataDxfId="729"/>
    <tableColumn id="15739" xr3:uid="{E6422995-8D7D-47B1-BD4A-C889BCEF0EA9}" name="Column15729" dataDxfId="728"/>
    <tableColumn id="15740" xr3:uid="{9665F97A-0132-47EE-B5D0-6AA7D4A90642}" name="Column15730" dataDxfId="727"/>
    <tableColumn id="15741" xr3:uid="{F822BAA0-039C-42EA-B153-DD9DC881A399}" name="Column15731" dataDxfId="726"/>
    <tableColumn id="15742" xr3:uid="{0502F12B-EEF9-4DFD-B665-194EEFC6FA1C}" name="Column15732" dataDxfId="725"/>
    <tableColumn id="15743" xr3:uid="{F284F467-5520-487C-86BC-D24DFF7D2BE2}" name="Column15733" dataDxfId="724"/>
    <tableColumn id="15744" xr3:uid="{AB3C0D55-1CE4-425D-ABBD-8E584FC1E5A1}" name="Column15734" dataDxfId="723"/>
    <tableColumn id="15745" xr3:uid="{E04FFF40-F9E3-4C99-8AA9-ACB383E7EF8E}" name="Column15735" dataDxfId="722"/>
    <tableColumn id="15746" xr3:uid="{CE8B9EA5-3A59-4FC5-832A-9590D010AD00}" name="Column15736" dataDxfId="721"/>
    <tableColumn id="15747" xr3:uid="{0B4BD4F3-CAEE-4FCF-9B10-EEBCDB1E4F16}" name="Column15737" dataDxfId="720"/>
    <tableColumn id="15748" xr3:uid="{1E50CFD2-1F18-4E39-999C-8D6FDC162F28}" name="Column15738" dataDxfId="719"/>
    <tableColumn id="15749" xr3:uid="{5E5FF82F-74A3-4E21-8AF0-F003DC3DD000}" name="Column15739" dataDxfId="718"/>
    <tableColumn id="15750" xr3:uid="{9E89998C-A5E3-4F77-85BE-93F9EB32937B}" name="Column15740" dataDxfId="717"/>
    <tableColumn id="15751" xr3:uid="{9DEF1EAF-F282-4597-9017-918664145BEF}" name="Column15741" dataDxfId="716"/>
    <tableColumn id="15752" xr3:uid="{4492F482-FECF-4EAF-8E43-66D85B3F58CB}" name="Column15742" dataDxfId="715"/>
    <tableColumn id="15753" xr3:uid="{A42364E2-2E35-49C6-BD33-4E75045AAD1D}" name="Column15743" dataDxfId="714"/>
    <tableColumn id="15754" xr3:uid="{F954B9D5-9764-465C-B9CB-88320750AAD3}" name="Column15744" dataDxfId="713"/>
    <tableColumn id="15755" xr3:uid="{A8B6E790-AD85-4F09-8748-DC5AE55A1A1F}" name="Column15745" dataDxfId="712"/>
    <tableColumn id="15756" xr3:uid="{7556BFFD-C9BF-48D1-995D-4F81A7552545}" name="Column15746" dataDxfId="711"/>
    <tableColumn id="15757" xr3:uid="{7B189B24-5FC4-43F9-B067-FCA2CC2B363E}" name="Column15747" dataDxfId="710"/>
    <tableColumn id="15758" xr3:uid="{6496D723-A609-4FFB-B82A-3FC51BC7FB3F}" name="Column15748" dataDxfId="709"/>
    <tableColumn id="15759" xr3:uid="{00F5B00C-20D0-4D12-9088-33DCEAEEA0E6}" name="Column15749" dataDxfId="708"/>
    <tableColumn id="15760" xr3:uid="{D7B080CF-B747-427B-9720-8881FCD8AE33}" name="Column15750" dataDxfId="707"/>
    <tableColumn id="15761" xr3:uid="{53431019-2E18-402B-AD7C-66C4FD5C7129}" name="Column15751" dataDxfId="706"/>
    <tableColumn id="15762" xr3:uid="{79681D87-ECB1-4AA9-A64E-CE327FB43792}" name="Column15752" dataDxfId="705"/>
    <tableColumn id="15763" xr3:uid="{E302E58A-A0BA-4923-B66F-34597DDCA3B9}" name="Column15753" dataDxfId="704"/>
    <tableColumn id="15764" xr3:uid="{BA76C417-C1F1-4C47-A9C3-E000DC08687E}" name="Column15754" dataDxfId="703"/>
    <tableColumn id="15765" xr3:uid="{4ED88916-02A7-41D7-9B9B-416BCF176D22}" name="Column15755" dataDxfId="702"/>
    <tableColumn id="15766" xr3:uid="{EBA591D2-CDD0-43D2-BB73-B3BCECD79CD2}" name="Column15756" dataDxfId="701"/>
    <tableColumn id="15767" xr3:uid="{685205EE-765A-41CB-9135-0F708FB09F45}" name="Column15757" dataDxfId="700"/>
    <tableColumn id="15768" xr3:uid="{E2941F70-4422-444C-ABD7-E499F6786A75}" name="Column15758" dataDxfId="699"/>
    <tableColumn id="15769" xr3:uid="{18032CC9-0BA4-48EC-9ADA-EF07D9DD4B91}" name="Column15759" dataDxfId="698"/>
    <tableColumn id="15770" xr3:uid="{20D60E71-40C9-403E-9E58-DD2849A16663}" name="Column15760" dataDxfId="697"/>
    <tableColumn id="15771" xr3:uid="{0ED9AE78-6C4C-46E7-9692-2AF0C949EC34}" name="Column15761" dataDxfId="696"/>
    <tableColumn id="15772" xr3:uid="{9BFF179B-1D07-4D76-B638-CBE051074BD3}" name="Column15762" dataDxfId="695"/>
    <tableColumn id="15773" xr3:uid="{EAC85FC4-2A84-437A-9BE9-856AB7AEE651}" name="Column15763" dataDxfId="694"/>
    <tableColumn id="15774" xr3:uid="{855DD1C2-C380-447B-AF51-961C4138EB07}" name="Column15764" dataDxfId="693"/>
    <tableColumn id="15775" xr3:uid="{2BE3137D-6160-4243-AF21-2D0B1C6B103A}" name="Column15765" dataDxfId="692"/>
    <tableColumn id="15776" xr3:uid="{DDB5E053-91C7-4C48-82D3-1BACE87B65A7}" name="Column15766" dataDxfId="691"/>
    <tableColumn id="15777" xr3:uid="{731F0D78-3697-44E0-91DA-6CAA2C5D0148}" name="Column15767" dataDxfId="690"/>
    <tableColumn id="15778" xr3:uid="{FFC58D7E-3537-42A6-8018-BA42845172F0}" name="Column15768" dataDxfId="689"/>
    <tableColumn id="15779" xr3:uid="{8787EE9F-0211-457A-927B-9DBA3EB8901A}" name="Column15769" dataDxfId="688"/>
    <tableColumn id="15780" xr3:uid="{239ED43E-B3ED-45BC-8C54-6404247A2496}" name="Column15770" dataDxfId="687"/>
    <tableColumn id="15781" xr3:uid="{BFAA1492-11BD-4B66-A5E5-592D097E5A14}" name="Column15771" dataDxfId="686"/>
    <tableColumn id="15782" xr3:uid="{753514C6-6BFE-4A9E-85C2-EE9B69F46B69}" name="Column15772" dataDxfId="685"/>
    <tableColumn id="15783" xr3:uid="{4B6ABB8C-BF91-4EF7-B2FC-7B208CD65002}" name="Column15773" dataDxfId="684"/>
    <tableColumn id="15784" xr3:uid="{190000C8-3150-485C-B7B9-F7F0BF5F71D9}" name="Column15774" dataDxfId="683"/>
    <tableColumn id="15785" xr3:uid="{D73352D7-7DF4-44FB-A809-5DD470F534D3}" name="Column15775" dataDxfId="682"/>
    <tableColumn id="15786" xr3:uid="{930C25BA-E73C-4C14-898D-D7EEE8D16B78}" name="Column15776" dataDxfId="681"/>
    <tableColumn id="15787" xr3:uid="{85505205-44D3-4F56-BE82-3A669B559C87}" name="Column15777" dataDxfId="680"/>
    <tableColumn id="15788" xr3:uid="{FE9984D0-1179-40D8-B805-8AB40A0F2582}" name="Column15778" dataDxfId="679"/>
    <tableColumn id="15789" xr3:uid="{10E52F47-BE3F-44BD-A6A3-0AC6F00A88AA}" name="Column15779" dataDxfId="678"/>
    <tableColumn id="15790" xr3:uid="{51E17B9E-A6E6-4D67-A0E1-73F6A483BBF8}" name="Column15780" dataDxfId="677"/>
    <tableColumn id="15791" xr3:uid="{109B7B55-4137-4582-9F3B-902254D08FD7}" name="Column15781" dataDxfId="676"/>
    <tableColumn id="15792" xr3:uid="{AC199328-4BFD-478D-B597-BC232A01FFAB}" name="Column15782" dataDxfId="675"/>
    <tableColumn id="15793" xr3:uid="{522378E6-2BFC-4E48-95C6-A1399712BE98}" name="Column15783" dataDxfId="674"/>
    <tableColumn id="15794" xr3:uid="{5A30D505-079E-4B9A-B2D5-91F2A379F459}" name="Column15784" dataDxfId="673"/>
    <tableColumn id="15795" xr3:uid="{8F091433-44AF-4C52-A3AE-FE8CDAFF6F56}" name="Column15785" dataDxfId="672"/>
    <tableColumn id="15796" xr3:uid="{ACD9160C-913C-4956-A164-A78DB016CCD7}" name="Column15786" dataDxfId="671"/>
    <tableColumn id="15797" xr3:uid="{080EA86F-6DBA-408F-A08D-C4A35F2BCF77}" name="Column15787" dataDxfId="670"/>
    <tableColumn id="15798" xr3:uid="{00D4364B-0E27-418A-906C-08204AA5794A}" name="Column15788" dataDxfId="669"/>
    <tableColumn id="15799" xr3:uid="{09F631A8-938F-4EEB-AD4F-B71B8F327DE7}" name="Column15789" dataDxfId="668"/>
    <tableColumn id="15800" xr3:uid="{13A219BC-2730-49F2-A323-E6A3A3ADE369}" name="Column15790" dataDxfId="667"/>
    <tableColumn id="15801" xr3:uid="{F3D174FB-310C-4926-BF90-62313E0300F0}" name="Column15791" dataDxfId="666"/>
    <tableColumn id="15802" xr3:uid="{5419337E-AA65-44DD-AF3B-78AB87B8FB2F}" name="Column15792" dataDxfId="665"/>
    <tableColumn id="15803" xr3:uid="{AF7D5E3A-C058-4E13-9F6D-C1D02573F7BD}" name="Column15793" dataDxfId="664"/>
    <tableColumn id="15804" xr3:uid="{D1647247-BA0C-40C9-BB28-1E51A36AFFEC}" name="Column15794" dataDxfId="663"/>
    <tableColumn id="15805" xr3:uid="{CBADCC46-A625-44F3-B94A-592ABD9C664D}" name="Column15795" dataDxfId="662"/>
    <tableColumn id="15806" xr3:uid="{8D7F601E-83BA-460D-8BEB-F2C7C166EE4F}" name="Column15796" dataDxfId="661"/>
    <tableColumn id="15807" xr3:uid="{308AFBFA-1ABD-4784-8ED8-02954272814E}" name="Column15797" dataDxfId="660"/>
    <tableColumn id="15808" xr3:uid="{9264FF82-D27A-472E-9761-F87EC4900895}" name="Column15798" dataDxfId="659"/>
    <tableColumn id="15809" xr3:uid="{9E4AC588-DE79-4B98-BD09-06FE9742242C}" name="Column15799" dataDxfId="658"/>
    <tableColumn id="15810" xr3:uid="{B33CCEB1-5F07-46C2-BD34-D3395C6D04B9}" name="Column15800" dataDxfId="657"/>
    <tableColumn id="15811" xr3:uid="{8E9DECEB-3386-434B-9B3B-0AABE1840975}" name="Column15801" dataDxfId="656"/>
    <tableColumn id="15812" xr3:uid="{2F565ADD-4F62-43BF-97A0-BBE23433751B}" name="Column15802" dataDxfId="655"/>
    <tableColumn id="15813" xr3:uid="{75D8A57E-F881-48FE-96A8-44C285067454}" name="Column15803" dataDxfId="654"/>
    <tableColumn id="15814" xr3:uid="{C3BA0825-D543-474F-AF4B-4CE964D59B2F}" name="Column15804" dataDxfId="653"/>
    <tableColumn id="15815" xr3:uid="{29772D34-1B84-4E04-9EC0-EBB4906EE6A4}" name="Column15805" dataDxfId="652"/>
    <tableColumn id="15816" xr3:uid="{2C448A38-8475-4B2C-8A60-0DFF159D8829}" name="Column15806" dataDxfId="651"/>
    <tableColumn id="15817" xr3:uid="{F60F29A5-BA7A-4B1B-A9BA-2650661856DA}" name="Column15807" dataDxfId="650"/>
    <tableColumn id="15818" xr3:uid="{FB26E430-3B51-4905-AC4A-7CAC95B04195}" name="Column15808" dataDxfId="649"/>
    <tableColumn id="15819" xr3:uid="{50AC73FC-0390-4612-997C-809BF103061F}" name="Column15809" dataDxfId="648"/>
    <tableColumn id="15820" xr3:uid="{528A891E-397E-42C9-BD62-7CD38BFC36AD}" name="Column15810" dataDxfId="647"/>
    <tableColumn id="15821" xr3:uid="{9B7627A9-5E6E-4BA9-B37D-24AA26EA3870}" name="Column15811" dataDxfId="646"/>
    <tableColumn id="15822" xr3:uid="{28707186-8225-48BB-80A5-34F11E3936CB}" name="Column15812" dataDxfId="645"/>
    <tableColumn id="15823" xr3:uid="{95E70D9E-F28E-4296-8916-1402CE07F688}" name="Column15813" dataDxfId="644"/>
    <tableColumn id="15824" xr3:uid="{9F387328-C486-4363-A87E-A91AF80482C3}" name="Column15814" dataDxfId="643"/>
    <tableColumn id="15825" xr3:uid="{A3C2CE4E-495D-4E71-B855-64522E98C9D8}" name="Column15815" dataDxfId="642"/>
    <tableColumn id="15826" xr3:uid="{32392D9B-3CBB-41E9-94AB-44B19A2AFD72}" name="Column15816" dataDxfId="641"/>
    <tableColumn id="15827" xr3:uid="{89376DDB-4C12-4220-BB9B-84D2C33C17C9}" name="Column15817" dataDxfId="640"/>
    <tableColumn id="15828" xr3:uid="{D9AE45B0-82B5-48F8-90BB-5AA98E8E83E0}" name="Column15818" dataDxfId="639"/>
    <tableColumn id="15829" xr3:uid="{622CC1BD-7022-40D9-9ABB-F20DA4177754}" name="Column15819" dataDxfId="638"/>
    <tableColumn id="15830" xr3:uid="{D8E54D0A-A960-4F74-81F7-791A070ED4BE}" name="Column15820" dataDxfId="637"/>
    <tableColumn id="15831" xr3:uid="{B7F355EB-E0DD-4A96-8BD7-3FE9002CDC8F}" name="Column15821" dataDxfId="636"/>
    <tableColumn id="15832" xr3:uid="{46A967CD-B073-4F2A-B11E-5E3764FF5962}" name="Column15822" dataDxfId="635"/>
    <tableColumn id="15833" xr3:uid="{9A3DD003-FED8-476B-BE26-B92A6395614D}" name="Column15823" dataDxfId="634"/>
    <tableColumn id="15834" xr3:uid="{D66FACFF-BD36-4390-BF20-FAF59A0EF183}" name="Column15824" dataDxfId="633"/>
    <tableColumn id="15835" xr3:uid="{C8567029-D6B7-4B04-BE22-6B813F235306}" name="Column15825" dataDxfId="632"/>
    <tableColumn id="15836" xr3:uid="{30348D2F-494F-4522-BF8A-5D8D65C500DA}" name="Column15826" dataDxfId="631"/>
    <tableColumn id="15837" xr3:uid="{A7E00784-C2A8-4B75-8788-972E8C406EEC}" name="Column15827" dataDxfId="630"/>
    <tableColumn id="15838" xr3:uid="{0F6CBF12-21BA-4645-8BFC-267905E6387A}" name="Column15828" dataDxfId="629"/>
    <tableColumn id="15839" xr3:uid="{70F12299-478A-4483-82BA-78D3D02D4B70}" name="Column15829" dataDxfId="628"/>
    <tableColumn id="15840" xr3:uid="{A684E566-BA2B-439B-817C-4805252461B9}" name="Column15830" dataDxfId="627"/>
    <tableColumn id="15841" xr3:uid="{1176A4D5-633C-413E-B81F-911AF68D031B}" name="Column15831" dataDxfId="626"/>
    <tableColumn id="15842" xr3:uid="{931C5A0C-7A5B-4CDB-A51D-D4120C49B801}" name="Column15832" dataDxfId="625"/>
    <tableColumn id="15843" xr3:uid="{3DE7103F-0807-4EB8-B475-178819523F09}" name="Column15833" dataDxfId="624"/>
    <tableColumn id="15844" xr3:uid="{86093032-7EA7-450C-B44F-310DF5259632}" name="Column15834" dataDxfId="623"/>
    <tableColumn id="15845" xr3:uid="{7AD31A12-701C-4536-8253-C5DB39E15A56}" name="Column15835" dataDxfId="622"/>
    <tableColumn id="15846" xr3:uid="{78CDB1F9-3426-4976-8158-ECE68B5D0EB9}" name="Column15836" dataDxfId="621"/>
    <tableColumn id="15847" xr3:uid="{210544C7-A939-48F5-9A23-3392667DD116}" name="Column15837" dataDxfId="620"/>
    <tableColumn id="15848" xr3:uid="{3EE0D2AE-0E0A-4F64-93D1-5F5D7501D518}" name="Column15838" dataDxfId="619"/>
    <tableColumn id="15849" xr3:uid="{FA5D84A2-D038-4DB6-8531-9B735917B49C}" name="Column15839" dataDxfId="618"/>
    <tableColumn id="15850" xr3:uid="{21EB9325-BB55-474D-AEF6-972C8D3B94C8}" name="Column15840" dataDxfId="617"/>
    <tableColumn id="15851" xr3:uid="{0238BDAD-4729-439C-BABB-627895753DF9}" name="Column15841" dataDxfId="616"/>
    <tableColumn id="15852" xr3:uid="{C4ED79E9-7709-4F22-8F59-F3DBB862C172}" name="Column15842" dataDxfId="615"/>
    <tableColumn id="15853" xr3:uid="{2FAFA485-3EEC-4089-8F60-7459904AFEEB}" name="Column15843" dataDxfId="614"/>
    <tableColumn id="15854" xr3:uid="{2E6BF501-05DC-4611-9A05-F61D94D03A6A}" name="Column15844" dataDxfId="613"/>
    <tableColumn id="15855" xr3:uid="{91626EAB-A56C-432E-B407-6CF217C6EC09}" name="Column15845" dataDxfId="612"/>
    <tableColumn id="15856" xr3:uid="{2E162D79-3489-45EB-AF42-DC900F9A6B24}" name="Column15846" dataDxfId="611"/>
    <tableColumn id="15857" xr3:uid="{5D0022EF-4E6B-4C1F-AA66-14D56C2CFA03}" name="Column15847" dataDxfId="610"/>
    <tableColumn id="15858" xr3:uid="{EDC6BBA0-4744-4497-9C32-1EA17F6F5D07}" name="Column15848" dataDxfId="609"/>
    <tableColumn id="15859" xr3:uid="{39B2D91A-E468-4F0F-B5FD-5CC628E1D5A6}" name="Column15849" dataDxfId="608"/>
    <tableColumn id="15860" xr3:uid="{3B5B462A-08DC-4005-9A05-C785585448E5}" name="Column15850" dataDxfId="607"/>
    <tableColumn id="15861" xr3:uid="{B3B5DEEC-7C4F-4B68-8411-BD4F69D13391}" name="Column15851" dataDxfId="606"/>
    <tableColumn id="15862" xr3:uid="{83AACD4F-1711-4C78-A7C1-4EEF0595D3E9}" name="Column15852" dataDxfId="605"/>
    <tableColumn id="15863" xr3:uid="{49A356FA-C00D-4479-BCC3-FD436DB9FC32}" name="Column15853" dataDxfId="604"/>
    <tableColumn id="15864" xr3:uid="{9AD5169F-0059-48E1-92E6-663CC5B7D8E2}" name="Column15854" dataDxfId="603"/>
    <tableColumn id="15865" xr3:uid="{140FFD14-8A65-4B57-8ACD-6A6688217932}" name="Column15855" dataDxfId="602"/>
    <tableColumn id="15866" xr3:uid="{5BAFBBC7-76AC-493A-A35D-C8B49F76AEFD}" name="Column15856" dataDxfId="601"/>
    <tableColumn id="15867" xr3:uid="{CFA2DAB1-29BE-4509-B90D-79C1C17BA01F}" name="Column15857" dataDxfId="600"/>
    <tableColumn id="15868" xr3:uid="{77ED2C6C-DE7E-4506-B9AE-1704822B6974}" name="Column15858" dataDxfId="599"/>
    <tableColumn id="15869" xr3:uid="{CF7B420D-FA52-4A9C-9012-366C0556EB84}" name="Column15859" dataDxfId="598"/>
    <tableColumn id="15870" xr3:uid="{F9F31939-EE94-4D4C-BBB6-BE0CD5C29F74}" name="Column15860" dataDxfId="597"/>
    <tableColumn id="15871" xr3:uid="{8235369A-A8C0-4BC7-8E82-DC3E40E8AB91}" name="Column15861" dataDxfId="596"/>
    <tableColumn id="15872" xr3:uid="{440674A5-5D0D-48B7-AA99-E0CC29690900}" name="Column15862" dataDxfId="595"/>
    <tableColumn id="15873" xr3:uid="{D321697E-800D-4B83-834F-188AEB60ED5C}" name="Column15863" dataDxfId="594"/>
    <tableColumn id="15874" xr3:uid="{A3537C0A-7CF6-47D3-8C1A-2B9FF1804DBF}" name="Column15864" dataDxfId="593"/>
    <tableColumn id="15875" xr3:uid="{C1850D9D-34E5-4AC5-95CB-99260E3633CC}" name="Column15865" dataDxfId="592"/>
    <tableColumn id="15876" xr3:uid="{456AF83D-59FB-436A-B1E1-C877AA1B6AF4}" name="Column15866" dataDxfId="591"/>
    <tableColumn id="15877" xr3:uid="{0885F810-128E-46CA-A68E-8791CBC82284}" name="Column15867" dataDxfId="590"/>
    <tableColumn id="15878" xr3:uid="{1EFAB06B-79C7-44A7-9CF5-59166FCA3C7A}" name="Column15868" dataDxfId="589"/>
    <tableColumn id="15879" xr3:uid="{A2E0DB00-739B-47A7-B981-6DB36B4F18B2}" name="Column15869" dataDxfId="588"/>
    <tableColumn id="15880" xr3:uid="{7860F02D-66E2-4FFD-BC51-6A46EFAC906D}" name="Column15870" dataDxfId="587"/>
    <tableColumn id="15881" xr3:uid="{68BC1374-1F15-4BCC-B8F9-702715A47766}" name="Column15871" dataDxfId="586"/>
    <tableColumn id="15882" xr3:uid="{7EEC0039-DB38-4B1F-8216-AD148EC81989}" name="Column15872" dataDxfId="585"/>
    <tableColumn id="15883" xr3:uid="{B56BC4D9-5DE7-44DA-816D-48D53100E09B}" name="Column15873" dataDxfId="584"/>
    <tableColumn id="15884" xr3:uid="{20D56CC3-319B-4790-9D8E-6166B2B32868}" name="Column15874" dataDxfId="583"/>
    <tableColumn id="15885" xr3:uid="{E1CD02F7-7E45-4FC5-B177-38B7D724020E}" name="Column15875" dataDxfId="582"/>
    <tableColumn id="15886" xr3:uid="{D84535D7-2A07-499D-B18F-C7A506878624}" name="Column15876" dataDxfId="581"/>
    <tableColumn id="15887" xr3:uid="{E59F9BDD-AF61-477B-AFC3-2DE0FFD4E6F9}" name="Column15877" dataDxfId="580"/>
    <tableColumn id="15888" xr3:uid="{5FF58443-FF6F-47A8-BAC5-28BA2F738468}" name="Column15878" dataDxfId="579"/>
    <tableColumn id="15889" xr3:uid="{F464A9B2-3CE8-4032-B4E8-C9EA7BA748D5}" name="Column15879" dataDxfId="578"/>
    <tableColumn id="15890" xr3:uid="{DD10E90E-EB32-4E8E-88D2-8C8E54A6AC0F}" name="Column15880" dataDxfId="577"/>
    <tableColumn id="15891" xr3:uid="{21913B38-2A64-4837-AB3B-0634C41F1C91}" name="Column15881" dataDxfId="576"/>
    <tableColumn id="15892" xr3:uid="{47CB673E-C6B0-4C74-BEF0-5F6B56BA38CA}" name="Column15882" dataDxfId="575"/>
    <tableColumn id="15893" xr3:uid="{8872CE2C-7D2D-4595-8FA7-427E2DA860EA}" name="Column15883" dataDxfId="574"/>
    <tableColumn id="15894" xr3:uid="{0EC2F70B-A153-42DA-9985-973E0358E450}" name="Column15884" dataDxfId="573"/>
    <tableColumn id="15895" xr3:uid="{91B453F5-32FE-4FBA-8A11-C55B024D36E3}" name="Column15885" dataDxfId="572"/>
    <tableColumn id="15896" xr3:uid="{EAE4BCF2-127E-4445-9E8B-AF008EDC1FBE}" name="Column15886" dataDxfId="571"/>
    <tableColumn id="15897" xr3:uid="{8379A3BE-4E36-4790-932A-637AB2F743E4}" name="Column15887" dataDxfId="570"/>
    <tableColumn id="15898" xr3:uid="{5DBFE993-8F76-4237-8BF7-30D1C711B03B}" name="Column15888" dataDxfId="569"/>
    <tableColumn id="15899" xr3:uid="{F93BA1B3-31DB-49FE-A335-C1EE10FCD914}" name="Column15889" dataDxfId="568"/>
    <tableColumn id="15900" xr3:uid="{C35A3623-E98F-41AD-8CD2-A95F23CF2670}" name="Column15890" dataDxfId="567"/>
    <tableColumn id="15901" xr3:uid="{83979970-8F36-449D-9050-F4AFE30D350D}" name="Column15891" dataDxfId="566"/>
    <tableColumn id="15902" xr3:uid="{5CE27D35-DF09-427B-9155-68FFFE451AB0}" name="Column15892" dataDxfId="565"/>
    <tableColumn id="15903" xr3:uid="{459DC367-5EA5-4A3C-A089-4E4F90DCE86F}" name="Column15893" dataDxfId="564"/>
    <tableColumn id="15904" xr3:uid="{E9CD1E21-A506-4C76-BDB4-49789BB1D2AD}" name="Column15894" dataDxfId="563"/>
    <tableColumn id="15905" xr3:uid="{2F6FE5BA-1758-44C7-8855-0E9EAE3EF097}" name="Column15895" dataDxfId="562"/>
    <tableColumn id="15906" xr3:uid="{61798EE2-EBA2-4013-96FE-93F058BC77A9}" name="Column15896" dataDxfId="561"/>
    <tableColumn id="15907" xr3:uid="{4018CC33-C7AF-4A02-AF7C-018B2CEF1D5F}" name="Column15897" dataDxfId="560"/>
    <tableColumn id="15908" xr3:uid="{89380FD9-E31D-4578-99D9-827744BA46F5}" name="Column15898" dataDxfId="559"/>
    <tableColumn id="15909" xr3:uid="{8379D058-5573-4934-8ED2-EFDB2DA3D409}" name="Column15899" dataDxfId="558"/>
    <tableColumn id="15910" xr3:uid="{235641E2-487A-48A8-92BA-B61ACA19190A}" name="Column15900" dataDxfId="557"/>
    <tableColumn id="15911" xr3:uid="{A1E439ED-CB14-4980-94ED-5964D3D19815}" name="Column15901" dataDxfId="556"/>
    <tableColumn id="15912" xr3:uid="{00697243-F54F-4D23-B0B2-294ADB86DDBB}" name="Column15902" dataDxfId="555"/>
    <tableColumn id="15913" xr3:uid="{4F22EEEE-3C11-43DF-A748-1DDE6F3ED7FA}" name="Column15903" dataDxfId="554"/>
    <tableColumn id="15914" xr3:uid="{BEEC4845-05B6-4D30-B8B4-46D0CDCB6054}" name="Column15904" dataDxfId="553"/>
    <tableColumn id="15915" xr3:uid="{0DCA5AE8-4BF2-404C-BD86-F520C039D2F5}" name="Column15905" dataDxfId="552"/>
    <tableColumn id="15916" xr3:uid="{4E455445-13AC-44CB-AEA9-85DF35204CF3}" name="Column15906" dataDxfId="551"/>
    <tableColumn id="15917" xr3:uid="{BBEC3430-6DC1-4E71-BCC5-7F57292578DA}" name="Column15907" dataDxfId="550"/>
    <tableColumn id="15918" xr3:uid="{653C6C59-DB73-47FE-90DA-D91D1AF3CC54}" name="Column15908" dataDxfId="549"/>
    <tableColumn id="15919" xr3:uid="{0E1B02F9-DB55-4D46-BDDD-282590F981E8}" name="Column15909" dataDxfId="548"/>
    <tableColumn id="15920" xr3:uid="{7B2C5C20-E5D3-4568-841F-87C10BE143C8}" name="Column15910" dataDxfId="547"/>
    <tableColumn id="15921" xr3:uid="{97B262AC-855A-4EBD-A00B-5DA6B6AAD304}" name="Column15911" dataDxfId="546"/>
    <tableColumn id="15922" xr3:uid="{ECD31CCC-7220-4BC6-8AF5-87110AB60972}" name="Column15912" dataDxfId="545"/>
    <tableColumn id="15923" xr3:uid="{7017F649-4699-4F5C-BBEE-525587E52DFC}" name="Column15913" dataDxfId="544"/>
    <tableColumn id="15924" xr3:uid="{3C66C7C4-5007-4877-B835-5E9FB0C926E3}" name="Column15914" dataDxfId="543"/>
    <tableColumn id="15925" xr3:uid="{04A5A2D1-3844-4BE8-A0DE-2103CC70A9F8}" name="Column15915" dataDxfId="542"/>
    <tableColumn id="15926" xr3:uid="{4CC15ACE-E703-4B53-816A-55173F1257D5}" name="Column15916" dataDxfId="541"/>
    <tableColumn id="15927" xr3:uid="{D55066C8-AEFD-478B-8605-37DD03FD5C87}" name="Column15917" dataDxfId="540"/>
    <tableColumn id="15928" xr3:uid="{7EF4928C-F27F-448E-AF79-244165969489}" name="Column15918" dataDxfId="539"/>
    <tableColumn id="15929" xr3:uid="{F2A531A7-C216-439E-9047-27E8EC4AC1F0}" name="Column15919" dataDxfId="538"/>
    <tableColumn id="15930" xr3:uid="{CFCB9B7E-6E7C-43D2-82CC-65100D3D5534}" name="Column15920" dataDxfId="537"/>
    <tableColumn id="15931" xr3:uid="{C4AA73B3-FDD4-437C-B63D-21B49BF2ADDF}" name="Column15921" dataDxfId="536"/>
    <tableColumn id="15932" xr3:uid="{BE17347C-17E9-436C-AF63-BAEC20C77E42}" name="Column15922" dataDxfId="535"/>
    <tableColumn id="15933" xr3:uid="{F38C053A-169A-49AB-906A-53F1C2D63918}" name="Column15923" dataDxfId="534"/>
    <tableColumn id="15934" xr3:uid="{89983755-8449-4DAF-9B8D-2AE7555EE134}" name="Column15924" dataDxfId="533"/>
    <tableColumn id="15935" xr3:uid="{E18AE71D-30F4-4DA3-8D14-382921A9971B}" name="Column15925" dataDxfId="532"/>
    <tableColumn id="15936" xr3:uid="{CFE9131A-163F-4F79-AB39-4BDCE9A0FE58}" name="Column15926" dataDxfId="531"/>
    <tableColumn id="15937" xr3:uid="{1BFC5B4F-1E78-418C-B297-CAF262C4BEF8}" name="Column15927" dataDxfId="530"/>
    <tableColumn id="15938" xr3:uid="{833DA84C-C673-4EFC-9F63-BFE12683F647}" name="Column15928" dataDxfId="529"/>
    <tableColumn id="15939" xr3:uid="{322D3DE1-84B8-4E9A-9A70-4B826F4020FF}" name="Column15929" dataDxfId="528"/>
    <tableColumn id="15940" xr3:uid="{1689F506-682E-40A5-9EC1-EB75FA1FEA3F}" name="Column15930" dataDxfId="527"/>
    <tableColumn id="15941" xr3:uid="{2ACCB45C-6260-4D92-9226-EB2708BC7B6F}" name="Column15931" dataDxfId="526"/>
    <tableColumn id="15942" xr3:uid="{E5394C0C-85DB-4E21-AF29-307171A25C5B}" name="Column15932" dataDxfId="525"/>
    <tableColumn id="15943" xr3:uid="{D0146636-5EEA-4ED3-8E0F-DC57BA90EA7A}" name="Column15933" dataDxfId="524"/>
    <tableColumn id="15944" xr3:uid="{011690D1-66C9-4F2A-A6A3-2097ED79B950}" name="Column15934" dataDxfId="523"/>
    <tableColumn id="15945" xr3:uid="{894EAAAB-BA04-48D4-83F5-12246B032704}" name="Column15935" dataDxfId="522"/>
    <tableColumn id="15946" xr3:uid="{1D00B548-4350-4503-B0BA-A3DBC39AB269}" name="Column15936" dataDxfId="521"/>
    <tableColumn id="15947" xr3:uid="{D829E075-79C5-47F5-B318-E60E1C48113D}" name="Column15937" dataDxfId="520"/>
    <tableColumn id="15948" xr3:uid="{9860547B-F54F-4FC3-88A8-888010D4CFCE}" name="Column15938" dataDxfId="519"/>
    <tableColumn id="15949" xr3:uid="{FD63713F-7C7F-4FFD-8B6C-54E6BF901543}" name="Column15939" dataDxfId="518"/>
    <tableColumn id="15950" xr3:uid="{6B04EB0E-D2B3-46BB-847C-7B49069B007C}" name="Column15940" dataDxfId="517"/>
    <tableColumn id="15951" xr3:uid="{1434B70F-5859-425A-B868-182BEECFBFF5}" name="Column15941" dataDxfId="516"/>
    <tableColumn id="15952" xr3:uid="{DBAF3D0D-5F4D-438D-A667-C902ADC86AD4}" name="Column15942" dataDxfId="515"/>
    <tableColumn id="15953" xr3:uid="{07D0D0C8-3941-4819-A3F6-B3A1E70DDB4C}" name="Column15943" dataDxfId="514"/>
    <tableColumn id="15954" xr3:uid="{314F56CE-0025-4297-9B12-DD9873F1B454}" name="Column15944" dataDxfId="513"/>
    <tableColumn id="15955" xr3:uid="{19FB4CC3-2C13-4C62-AE18-B21C4D8606C4}" name="Column15945" dataDxfId="512"/>
    <tableColumn id="15956" xr3:uid="{3C0956AF-A382-41B6-9A49-C51456173CE4}" name="Column15946" dataDxfId="511"/>
    <tableColumn id="15957" xr3:uid="{8F40EE02-F9DD-417A-941E-7D4BA591B970}" name="Column15947" dataDxfId="510"/>
    <tableColumn id="15958" xr3:uid="{06A0A11E-6A2C-4BAB-98C1-50A0D4622E50}" name="Column15948" dataDxfId="509"/>
    <tableColumn id="15959" xr3:uid="{4DE3ECF3-28AB-48E3-8AC7-C917666E1239}" name="Column15949" dataDxfId="508"/>
    <tableColumn id="15960" xr3:uid="{E2378F44-4F4B-45DD-BDBB-58E17BC32EE8}" name="Column15950" dataDxfId="507"/>
    <tableColumn id="15961" xr3:uid="{E3CFB5F4-A394-4D69-A819-A7A38BD0C47D}" name="Column15951" dataDxfId="506"/>
    <tableColumn id="15962" xr3:uid="{347EFBF8-D478-476C-9C53-C7372C688355}" name="Column15952" dataDxfId="505"/>
    <tableColumn id="15963" xr3:uid="{33392530-E825-4802-8301-AB0BCAE4A413}" name="Column15953" dataDxfId="504"/>
    <tableColumn id="15964" xr3:uid="{1DFC7A6A-8A74-4049-BFB2-947B16A5E0AB}" name="Column15954" dataDxfId="503"/>
    <tableColumn id="15965" xr3:uid="{30ADD42D-2A46-4EED-84EB-F4FA236AEA78}" name="Column15955" dataDxfId="502"/>
    <tableColumn id="15966" xr3:uid="{6786E790-ABA4-4CE2-8E12-1B3D52E446B3}" name="Column15956" dataDxfId="501"/>
    <tableColumn id="15967" xr3:uid="{9849BBEF-7E6C-4B36-929C-0B04BCB3E8E0}" name="Column15957" dataDxfId="500"/>
    <tableColumn id="15968" xr3:uid="{A0259272-C7BE-4765-B686-91F189DA05DB}" name="Column15958" dataDxfId="499"/>
    <tableColumn id="15969" xr3:uid="{D1BA184E-526B-442C-A827-DAC9238D3676}" name="Column15959" dataDxfId="498"/>
    <tableColumn id="15970" xr3:uid="{777B099A-AB33-4A13-982E-841B16D5495A}" name="Column15960" dataDxfId="497"/>
    <tableColumn id="15971" xr3:uid="{5F2BC487-076B-49E8-A7C5-08216E9E0A4F}" name="Column15961" dataDxfId="496"/>
    <tableColumn id="15972" xr3:uid="{DF6E7A6B-F660-4267-B562-C6B5096F748B}" name="Column15962" dataDxfId="495"/>
    <tableColumn id="15973" xr3:uid="{38B14F2D-784E-4686-8A3E-14B2A2D19B98}" name="Column15963" dataDxfId="494"/>
    <tableColumn id="15974" xr3:uid="{30A7FB94-BF38-41E4-BC90-C33E76E3ADCC}" name="Column15964" dataDxfId="493"/>
    <tableColumn id="15975" xr3:uid="{1009274C-64D9-4150-8083-F1E96AD40EC9}" name="Column15965" dataDxfId="492"/>
    <tableColumn id="15976" xr3:uid="{D11C3237-BFFD-4971-8AFF-3C41C7AE0600}" name="Column15966" dataDxfId="491"/>
    <tableColumn id="15977" xr3:uid="{160E2DFC-AD53-4194-BD72-DFCA512BAF04}" name="Column15967" dataDxfId="490"/>
    <tableColumn id="15978" xr3:uid="{9A2E6753-A7C2-4EE8-BB8D-46A221BE0DAA}" name="Column15968" dataDxfId="489"/>
    <tableColumn id="15979" xr3:uid="{7E976BF1-B19C-4DA7-BD2C-0262E21602FF}" name="Column15969" dataDxfId="488"/>
    <tableColumn id="15980" xr3:uid="{96D88608-042C-4D03-858B-0C5397E48DB1}" name="Column15970" dataDxfId="487"/>
    <tableColumn id="15981" xr3:uid="{C9D3B1C0-8AA8-4024-879B-4BDFBE26CD5D}" name="Column15971" dataDxfId="486"/>
    <tableColumn id="15982" xr3:uid="{4352EDE7-A87B-42C8-92A9-6D84D8374DC1}" name="Column15972" dataDxfId="485"/>
    <tableColumn id="15983" xr3:uid="{D337791E-5C81-489E-8797-A76EE3520CB4}" name="Column15973" dataDxfId="484"/>
    <tableColumn id="15984" xr3:uid="{0417C1D9-E55C-492B-A314-F3DDEA6C5983}" name="Column15974" dataDxfId="483"/>
    <tableColumn id="15985" xr3:uid="{280E1362-06C2-494F-A938-D94B164D2BBC}" name="Column15975" dataDxfId="482"/>
    <tableColumn id="15986" xr3:uid="{D5211FF5-637E-42AB-AA7F-886197B981A9}" name="Column15976" dataDxfId="481"/>
    <tableColumn id="15987" xr3:uid="{7999078C-4CDD-4DE9-B444-A271AB155523}" name="Column15977" dataDxfId="480"/>
    <tableColumn id="15988" xr3:uid="{B5254D03-2215-49B0-A2AD-13B9800B987D}" name="Column15978" dataDxfId="479"/>
    <tableColumn id="15989" xr3:uid="{238AF739-0D69-433F-8FA1-8135DA474654}" name="Column15979" dataDxfId="478"/>
    <tableColumn id="15990" xr3:uid="{DE3FB9E2-0DC1-4A8A-A0B7-A0FBB0CFD555}" name="Column15980" dataDxfId="477"/>
    <tableColumn id="15991" xr3:uid="{36548423-862B-40DE-AC71-6738995912EF}" name="Column15981" dataDxfId="476"/>
    <tableColumn id="15992" xr3:uid="{8518E44A-A77C-4A2C-92FF-107DD5FD204B}" name="Column15982" dataDxfId="475"/>
    <tableColumn id="15993" xr3:uid="{33905339-2660-47BA-BAEB-74E9FC7453DD}" name="Column15983" dataDxfId="474"/>
    <tableColumn id="15994" xr3:uid="{61D28F1A-7A66-46DA-AB00-BDC45035782F}" name="Column15984" dataDxfId="473"/>
    <tableColumn id="15995" xr3:uid="{DFD7490B-E08D-4C99-8509-41D9C906DD8E}" name="Column15985" dataDxfId="472"/>
    <tableColumn id="15996" xr3:uid="{866B1704-3BFD-4DF8-ACD8-1E2AE9EE18DF}" name="Column15986" dataDxfId="471"/>
    <tableColumn id="15997" xr3:uid="{79AEA6F1-3078-4376-9D95-61EFA2683D78}" name="Column15987" dataDxfId="470"/>
    <tableColumn id="15998" xr3:uid="{961F4F91-AA71-40B9-88EF-126BB246DEC8}" name="Column15988" dataDxfId="469"/>
    <tableColumn id="15999" xr3:uid="{5049D1FB-2EB5-4993-B963-FCC554B4553B}" name="Column15989" dataDxfId="468"/>
    <tableColumn id="16000" xr3:uid="{AB96A615-DD41-48D2-BBB7-20C1C971E7D0}" name="Column15990" dataDxfId="467"/>
    <tableColumn id="16001" xr3:uid="{106A74AE-CF6D-4A0B-BB75-E28D1DA478B0}" name="Column15991" dataDxfId="466"/>
    <tableColumn id="16002" xr3:uid="{C8D99ACD-E12F-43C3-B7AB-214CCBE23447}" name="Column15992" dataDxfId="465"/>
    <tableColumn id="16003" xr3:uid="{FB107EFF-0435-4A41-8363-2D2EF77ECA8A}" name="Column15993" dataDxfId="464"/>
    <tableColumn id="16004" xr3:uid="{1277DC7E-3122-4911-B587-2BF3483432E7}" name="Column15994" dataDxfId="463"/>
    <tableColumn id="16005" xr3:uid="{63436DE0-579F-4D96-B8D3-1913872AD264}" name="Column15995" dataDxfId="462"/>
    <tableColumn id="16006" xr3:uid="{C4053D56-CDA0-4CE5-BBC4-574933C07BBD}" name="Column15996" dataDxfId="461"/>
    <tableColumn id="16007" xr3:uid="{175BCDB5-2BA2-465C-BA12-D0E2E28E3B6A}" name="Column15997" dataDxfId="460"/>
    <tableColumn id="16008" xr3:uid="{ED14B3D1-CCBF-4016-94EA-1D122980F5DB}" name="Column15998" dataDxfId="459"/>
    <tableColumn id="16009" xr3:uid="{0A80D922-50FB-413C-94C1-9B8A517B44D2}" name="Column15999" dataDxfId="458"/>
    <tableColumn id="16010" xr3:uid="{55EE6695-8645-4DBB-B18C-1AA38B2D0AED}" name="Column16000" dataDxfId="457"/>
    <tableColumn id="16011" xr3:uid="{28761A15-264F-483E-8BCC-D0F5017E3200}" name="Column16001" dataDxfId="456"/>
    <tableColumn id="16012" xr3:uid="{BC8B27F5-069F-4E42-B169-96AF54D58D69}" name="Column16002" dataDxfId="455"/>
    <tableColumn id="16013" xr3:uid="{91B5E493-D443-4F59-8DDF-F9C3ADBEAC4F}" name="Column16003" dataDxfId="454"/>
    <tableColumn id="16014" xr3:uid="{D38CA419-13E4-4775-BA30-55F98B674949}" name="Column16004" dataDxfId="453"/>
    <tableColumn id="16015" xr3:uid="{744C6D88-A846-457A-A99D-4701C50B2293}" name="Column16005" dataDxfId="452"/>
    <tableColumn id="16016" xr3:uid="{798D60A6-B4ED-420E-AF63-6FD3092FA276}" name="Column16006" dataDxfId="451"/>
    <tableColumn id="16017" xr3:uid="{6E54100B-6770-4DA1-B42C-D44A79B27170}" name="Column16007" dataDxfId="450"/>
    <tableColumn id="16018" xr3:uid="{922722C2-4F6E-490C-B336-E5AC199FBB55}" name="Column16008" dataDxfId="449"/>
    <tableColumn id="16019" xr3:uid="{35FA65B5-F715-4F39-9708-BE4469BD8061}" name="Column16009" dataDxfId="448"/>
    <tableColumn id="16020" xr3:uid="{86780DE1-36C1-4248-B507-5ED8AC145447}" name="Column16010" dataDxfId="447"/>
    <tableColumn id="16021" xr3:uid="{B973CCCF-C6C3-4C52-8198-5841BBB23AF9}" name="Column16011" dataDxfId="446"/>
    <tableColumn id="16022" xr3:uid="{F6E6C13E-CB3F-43D2-BBED-78583AF6C160}" name="Column16012" dataDxfId="445"/>
    <tableColumn id="16023" xr3:uid="{1E72B602-4C37-41E7-9BEC-4E5CAF00CC25}" name="Column16013" dataDxfId="444"/>
    <tableColumn id="16024" xr3:uid="{8E3EC6DE-613A-4E2E-9B1E-014B213C29A9}" name="Column16014" dataDxfId="443"/>
    <tableColumn id="16025" xr3:uid="{1166C36B-1BC9-4DD5-9DA5-B4E14D37D70C}" name="Column16015" dataDxfId="442"/>
    <tableColumn id="16026" xr3:uid="{32EBCCB9-37C1-45A9-9F85-8F5C621BF950}" name="Column16016" dataDxfId="441"/>
    <tableColumn id="16027" xr3:uid="{69A0919B-1ECB-4C9A-AB80-9C7EB589282D}" name="Column16017" dataDxfId="440"/>
    <tableColumn id="16028" xr3:uid="{1A5A297C-DF7A-42FB-ACB2-80F2EC8FCBD3}" name="Column16018" dataDxfId="439"/>
    <tableColumn id="16029" xr3:uid="{D52C52A6-58F7-4F49-888C-D669376BB0DB}" name="Column16019" dataDxfId="438"/>
    <tableColumn id="16030" xr3:uid="{1916E840-6A90-45CE-9B4C-CAAECA65676A}" name="Column16020" dataDxfId="437"/>
    <tableColumn id="16031" xr3:uid="{4FDFF4AF-6E35-4656-AC2C-7719A08C8463}" name="Column16021" dataDxfId="436"/>
    <tableColumn id="16032" xr3:uid="{01C36CF6-FD82-47D6-BB85-BB564AD14949}" name="Column16022" dataDxfId="435"/>
    <tableColumn id="16033" xr3:uid="{6F0FD466-F6E8-4B83-BA46-4E3ABD494E50}" name="Column16023" dataDxfId="434"/>
    <tableColumn id="16034" xr3:uid="{F4E879D9-A60D-4C19-A070-1B9D43A06DC1}" name="Column16024" dataDxfId="433"/>
    <tableColumn id="16035" xr3:uid="{6642E9A1-5725-4B33-9E3D-828C40DB35A3}" name="Column16025" dataDxfId="432"/>
    <tableColumn id="16036" xr3:uid="{4C27EED4-B288-4587-9A3A-EE1F8CADB38B}" name="Column16026" dataDxfId="431"/>
    <tableColumn id="16037" xr3:uid="{8D9F17D6-9ABD-41FE-80A9-3440D86F31F9}" name="Column16027" dataDxfId="430"/>
    <tableColumn id="16038" xr3:uid="{5BFF13E8-AD08-41F2-BC2F-B937936B6654}" name="Column16028" dataDxfId="429"/>
    <tableColumn id="16039" xr3:uid="{B9FCEFDA-3684-4FE2-8864-D14DAD182D8B}" name="Column16029" dataDxfId="428"/>
    <tableColumn id="16040" xr3:uid="{D21562F8-E214-437E-82C6-E40A2A8CD39A}" name="Column16030" dataDxfId="427"/>
    <tableColumn id="16041" xr3:uid="{75E364FE-C3B6-412C-93A8-726BAF87A4B0}" name="Column16031" dataDxfId="426"/>
    <tableColumn id="16042" xr3:uid="{B6924C18-09C6-40CF-BBAA-3EC32DC90D58}" name="Column16032" dataDxfId="425"/>
    <tableColumn id="16043" xr3:uid="{0D923AFF-A6AC-43EC-AC39-A1A91CEF3511}" name="Column16033" dataDxfId="424"/>
    <tableColumn id="16044" xr3:uid="{EB024D7C-C8D8-4BFE-A472-2EAF6D2FE54A}" name="Column16034" dataDxfId="423"/>
    <tableColumn id="16045" xr3:uid="{39DAC396-5387-4CF6-9BE9-601E62850C62}" name="Column16035" dataDxfId="422"/>
    <tableColumn id="16046" xr3:uid="{4441EC26-413E-4A24-B49F-89258CBF75E4}" name="Column16036" dataDxfId="421"/>
    <tableColumn id="16047" xr3:uid="{FB256483-E049-444E-915B-971114D38A81}" name="Column16037" dataDxfId="420"/>
    <tableColumn id="16048" xr3:uid="{A09EEA15-902C-4ABC-AEC6-0BF10B9A7748}" name="Column16038" dataDxfId="419"/>
    <tableColumn id="16049" xr3:uid="{F28F351C-6769-45FA-8BA7-9FD7C1041B48}" name="Column16039" dataDxfId="418"/>
    <tableColumn id="16050" xr3:uid="{6F445B4D-ABF3-4DEC-958E-08E1CFFBEC9C}" name="Column16040" dataDxfId="417"/>
    <tableColumn id="16051" xr3:uid="{97F86E2C-0C22-4FB9-BD98-73C256EA738E}" name="Column16041" dataDxfId="416"/>
    <tableColumn id="16052" xr3:uid="{9FC52B46-8A0C-45E8-8B70-516C9C859946}" name="Column16042" dataDxfId="415"/>
    <tableColumn id="16053" xr3:uid="{137DA482-3622-4A63-A230-934649E6BB4B}" name="Column16043" dataDxfId="414"/>
    <tableColumn id="16054" xr3:uid="{108D6CBD-8BE8-4CBC-8826-091174939E71}" name="Column16044" dataDxfId="413"/>
    <tableColumn id="16055" xr3:uid="{39B31DB7-2874-4CDC-8856-1A062A45176E}" name="Column16045" dataDxfId="412"/>
    <tableColumn id="16056" xr3:uid="{57BA4335-9F3D-4649-A6CD-898F97A1DC73}" name="Column16046" dataDxfId="411"/>
    <tableColumn id="16057" xr3:uid="{6465D7F5-761E-4E94-8947-E7C91505026A}" name="Column16047" dataDxfId="410"/>
    <tableColumn id="16058" xr3:uid="{5F6785B6-1540-4508-8244-014B1E719472}" name="Column16048" dataDxfId="409"/>
    <tableColumn id="16059" xr3:uid="{A9811A5E-C6FC-4722-82B8-1B4C403A0643}" name="Column16049" dataDxfId="408"/>
    <tableColumn id="16060" xr3:uid="{E2214BCF-2834-441A-A55F-0C35808A5E68}" name="Column16050" dataDxfId="407"/>
    <tableColumn id="16061" xr3:uid="{237D835A-E0E8-485D-9BE1-8D376074393F}" name="Column16051" dataDxfId="406"/>
    <tableColumn id="16062" xr3:uid="{3DA2922C-6522-44A7-A860-E4C86CEAB71A}" name="Column16052" dataDxfId="405"/>
    <tableColumn id="16063" xr3:uid="{4252F5FD-0379-45F3-AAA3-7C4C523470A1}" name="Column16053" dataDxfId="404"/>
    <tableColumn id="16064" xr3:uid="{7979ACDE-D4C1-4EA6-BB42-8067BF9F5A26}" name="Column16054" dataDxfId="403"/>
    <tableColumn id="16065" xr3:uid="{20328975-137B-4EF6-949E-54BA8F105B10}" name="Column16055" dataDxfId="402"/>
    <tableColumn id="16066" xr3:uid="{B4D75C21-C56A-485B-A7A2-4D167980BB7C}" name="Column16056" dataDxfId="401"/>
    <tableColumn id="16067" xr3:uid="{AAF27E15-EA2A-4863-B34A-6CD4ACF4BE46}" name="Column16057" dataDxfId="400"/>
    <tableColumn id="16068" xr3:uid="{6D921D0E-3B06-4D10-96D2-FE104C1B3DE9}" name="Column16058" dataDxfId="399"/>
    <tableColumn id="16069" xr3:uid="{B59A6C61-0E23-4861-9BFB-85CC357D232A}" name="Column16059" dataDxfId="398"/>
    <tableColumn id="16070" xr3:uid="{50AD3F74-0230-4A7E-89DD-5C1FC1A42162}" name="Column16060" dataDxfId="397"/>
    <tableColumn id="16071" xr3:uid="{3D9C0442-CDA3-4FD5-8033-CCD5DD243EFC}" name="Column16061" dataDxfId="396"/>
    <tableColumn id="16072" xr3:uid="{DF8E98EB-E9C1-442E-BD20-A16D01BCD6D7}" name="Column16062" dataDxfId="395"/>
    <tableColumn id="16073" xr3:uid="{1AC59FC0-7DCD-4C31-9A04-A19F42E1D212}" name="Column16063" dataDxfId="394"/>
    <tableColumn id="16074" xr3:uid="{E3B96EA5-18BC-4DC1-B20B-01A1789976AD}" name="Column16064" dataDxfId="393"/>
    <tableColumn id="16075" xr3:uid="{C2014F72-21C7-44E1-A34E-284A15E22158}" name="Column16065" dataDxfId="392"/>
    <tableColumn id="16076" xr3:uid="{9FF0AF0C-DAFB-44F1-930B-A78AD6A0A6AA}" name="Column16066" dataDxfId="391"/>
    <tableColumn id="16077" xr3:uid="{048D2FDB-7916-4ABD-950A-FBEB81CBC637}" name="Column16067" dataDxfId="390"/>
    <tableColumn id="16078" xr3:uid="{36A54C5B-C79E-4AA5-B968-B32D8C330486}" name="Column16068" dataDxfId="389"/>
    <tableColumn id="16079" xr3:uid="{0E2D2090-F0FB-47CB-8700-BE1E1422944B}" name="Column16069" dataDxfId="388"/>
    <tableColumn id="16080" xr3:uid="{799BBC79-F795-4729-A0AB-E2A98DBE18B7}" name="Column16070" dataDxfId="387"/>
    <tableColumn id="16081" xr3:uid="{66699D92-2260-4E02-B1DF-178E4F24F11A}" name="Column16071" dataDxfId="386"/>
    <tableColumn id="16082" xr3:uid="{385F4F3B-2316-47CE-BDBB-FAADFCC190FA}" name="Column16072" dataDxfId="385"/>
    <tableColumn id="16083" xr3:uid="{9FB03FDE-9630-4B1A-998E-871654C25357}" name="Column16073" dataDxfId="384"/>
    <tableColumn id="16084" xr3:uid="{3215509A-25D4-4107-BB98-683DD30B3629}" name="Column16074" dataDxfId="383"/>
    <tableColumn id="16085" xr3:uid="{25783B47-8C05-46EF-91F1-B0FB415DFA26}" name="Column16075" dataDxfId="382"/>
    <tableColumn id="16086" xr3:uid="{7E799517-1FA0-4A6D-8214-2DA8BDC6405F}" name="Column16076" dataDxfId="381"/>
    <tableColumn id="16087" xr3:uid="{F3936820-3194-480F-B346-1492C13893AD}" name="Column16077" dataDxfId="380"/>
    <tableColumn id="16088" xr3:uid="{73D3A627-52FE-4AC5-AC27-757E5C5B338F}" name="Column16078" dataDxfId="379"/>
    <tableColumn id="16089" xr3:uid="{4C48A24A-755F-4999-9F56-A1CCCF8E8F09}" name="Column16079" dataDxfId="378"/>
    <tableColumn id="16090" xr3:uid="{C5E5F60C-10DA-42E3-8FAD-16258FCF3F37}" name="Column16080" dataDxfId="377"/>
    <tableColumn id="16091" xr3:uid="{D54C0EB4-EBC7-4CF2-BE50-275FF47E363C}" name="Column16081" dataDxfId="376"/>
    <tableColumn id="16092" xr3:uid="{39E37994-B2FC-453F-9E5B-9DAB2E2276A5}" name="Column16082" dataDxfId="375"/>
    <tableColumn id="16093" xr3:uid="{6E35CEE3-EFDC-4842-82A3-0F4D13BA4F0B}" name="Column16083" dataDxfId="374"/>
    <tableColumn id="16094" xr3:uid="{7C7FDBB6-3682-4323-AF2B-2E2967ACF3A4}" name="Column16084" dataDxfId="373"/>
    <tableColumn id="16095" xr3:uid="{5177A99F-5651-4D8A-83D7-4F15ED1FC9ED}" name="Column16085" dataDxfId="372"/>
    <tableColumn id="16096" xr3:uid="{26747475-47FC-4CA3-ACBC-3D245AC2F993}" name="Column16086" dataDxfId="371"/>
    <tableColumn id="16097" xr3:uid="{A3512EED-894F-4CC5-9814-7486019C4172}" name="Column16087" dataDxfId="370"/>
    <tableColumn id="16098" xr3:uid="{A7B21D9F-AEE4-4AE6-AD50-BEC7C21C5E80}" name="Column16088" dataDxfId="369"/>
    <tableColumn id="16099" xr3:uid="{99FF5592-4D05-4B86-8123-115F427B92E2}" name="Column16089" dataDxfId="368"/>
    <tableColumn id="16100" xr3:uid="{35153A55-EA83-46E8-86BD-7FA18819480D}" name="Column16090" dataDxfId="367"/>
    <tableColumn id="16101" xr3:uid="{406F2D22-1A0A-443C-A81C-69B4FD79013A}" name="Column16091" dataDxfId="366"/>
    <tableColumn id="16102" xr3:uid="{4CBF9203-3068-42F7-A67E-3EAF435FA490}" name="Column16092" dataDxfId="365"/>
    <tableColumn id="16103" xr3:uid="{9DE4C61F-F603-4EE8-AE21-ED32B2B9C608}" name="Column16093" dataDxfId="364"/>
    <tableColumn id="16104" xr3:uid="{F53DE55C-93C4-4AC8-A4D6-19D1A0A3E9BE}" name="Column16094" dataDxfId="363"/>
    <tableColumn id="16105" xr3:uid="{6E69CE0B-64B0-41B8-A5BD-689DDDDB32E5}" name="Column16095" dataDxfId="362"/>
    <tableColumn id="16106" xr3:uid="{087DD341-2240-443C-B033-434BB1BF7D0A}" name="Column16096" dataDxfId="361"/>
    <tableColumn id="16107" xr3:uid="{98CBB65E-92CC-44E0-B7F5-E4A17AD1872A}" name="Column16097" dataDxfId="360"/>
    <tableColumn id="16108" xr3:uid="{7A458AA5-6597-4A05-9584-89AE8DB0EB56}" name="Column16098" dataDxfId="359"/>
    <tableColumn id="16109" xr3:uid="{92698706-782B-4152-8AAD-AACB0F16A129}" name="Column16099" dataDxfId="358"/>
    <tableColumn id="16110" xr3:uid="{8D41E449-FD0E-4320-AFEE-0C4CE6B35D36}" name="Column16100" dataDxfId="357"/>
    <tableColumn id="16111" xr3:uid="{87D62372-998F-4241-B52B-460D2D938EE5}" name="Column16101" dataDxfId="356"/>
    <tableColumn id="16112" xr3:uid="{05A6448B-F592-42C4-9542-9F66E10179AE}" name="Column16102" dataDxfId="355"/>
    <tableColumn id="16113" xr3:uid="{FDF571E9-C4B2-4511-9475-7FBFFA93A78D}" name="Column16103" dataDxfId="354"/>
    <tableColumn id="16114" xr3:uid="{F89DEDE3-5EB1-4EE7-87BC-93228FB9A132}" name="Column16104" dataDxfId="353"/>
    <tableColumn id="16115" xr3:uid="{98001468-CDBC-4BC2-ABD7-C334FFF6A342}" name="Column16105" dataDxfId="352"/>
    <tableColumn id="16116" xr3:uid="{22088E1D-CDB0-45E8-8471-08BD41839050}" name="Column16106" dataDxfId="351"/>
    <tableColumn id="16117" xr3:uid="{254ACED4-9EAA-4B98-A1FC-BE50BB701261}" name="Column16107" dataDxfId="350"/>
    <tableColumn id="16118" xr3:uid="{7677453F-1859-4703-9842-469662888948}" name="Column16108" dataDxfId="349"/>
    <tableColumn id="16119" xr3:uid="{8994938D-794A-4AC7-896F-FCCDA16B0899}" name="Column16109" dataDxfId="348"/>
    <tableColumn id="16120" xr3:uid="{9EB4F4FC-8BAF-440B-AED4-C4512E377989}" name="Column16110" dataDxfId="347"/>
    <tableColumn id="16121" xr3:uid="{E9B1B850-AC53-4C89-B525-065F709EC911}" name="Column16111" dataDxfId="346"/>
    <tableColumn id="16122" xr3:uid="{47EF4938-E952-4CB2-AF2A-DCDC61B74C25}" name="Column16112" dataDxfId="345"/>
    <tableColumn id="16123" xr3:uid="{2F6DDB0D-80DF-4E1F-B177-24A77D24E248}" name="Column16113" dataDxfId="344"/>
    <tableColumn id="16124" xr3:uid="{AC25A389-6856-4B1F-8E44-9AC8CF25AC14}" name="Column16114" dataDxfId="343"/>
    <tableColumn id="16125" xr3:uid="{A94C9E0B-F521-439A-93F3-EFBB3528A85B}" name="Column16115" dataDxfId="342"/>
    <tableColumn id="16126" xr3:uid="{208A53F3-A6D7-4E16-B34E-F2C7A9DCD1BA}" name="Column16116" dataDxfId="341"/>
    <tableColumn id="16127" xr3:uid="{8C496F1E-90A7-41CD-8C6F-03490C33FB0C}" name="Column16117" dataDxfId="340"/>
    <tableColumn id="16128" xr3:uid="{36ACE278-6727-4D44-B47B-1F9849D79553}" name="Column16118" dataDxfId="339"/>
    <tableColumn id="16129" xr3:uid="{E3E60E12-9709-4A8B-86C2-A16FFC591775}" name="Column16119" dataDxfId="338"/>
    <tableColumn id="16130" xr3:uid="{7A91D77F-92D9-41D3-A58C-753D9B8146D4}" name="Column16120" dataDxfId="337"/>
    <tableColumn id="16131" xr3:uid="{B72DBF6D-F9BE-4F9D-BDD0-7D7A58DC2336}" name="Column16121" dataDxfId="336"/>
    <tableColumn id="16132" xr3:uid="{78B6AA0D-8E4D-426C-A1BE-897C806EF2FE}" name="Column16122" dataDxfId="335"/>
    <tableColumn id="16133" xr3:uid="{0D3F7173-28CC-4D2A-ADE7-E82CBA8D7A7F}" name="Column16123" dataDxfId="334"/>
    <tableColumn id="16134" xr3:uid="{3FBA90D1-B7A9-4A6E-BA74-5D3C07D5EB78}" name="Column16124" dataDxfId="333"/>
    <tableColumn id="16135" xr3:uid="{6EABFC10-8209-4A65-8B07-8A92DCFDE361}" name="Column16125" dataDxfId="332"/>
    <tableColumn id="16136" xr3:uid="{3CF91C5D-0D70-4183-B38A-1A7C507FDA52}" name="Column16126" dataDxfId="331"/>
    <tableColumn id="16137" xr3:uid="{0898429E-01FB-418E-BB31-A9C388BB455B}" name="Column16127" dataDxfId="330"/>
    <tableColumn id="16138" xr3:uid="{0E32F91B-AE2C-4035-80F7-C47FF990F83D}" name="Column16128" dataDxfId="329"/>
    <tableColumn id="16139" xr3:uid="{B7DE694C-9D2E-487C-8CE8-0A74D5E2E5F8}" name="Column16129" dataDxfId="328"/>
    <tableColumn id="16140" xr3:uid="{06B606A2-9767-4214-8520-E88E03B00832}" name="Column16130" dataDxfId="327"/>
    <tableColumn id="16141" xr3:uid="{46363342-EAE3-4127-8C9B-301C34BFE8F4}" name="Column16131" dataDxfId="326"/>
    <tableColumn id="16142" xr3:uid="{AA2793A0-D4E6-494A-867A-DF3271D2C2B6}" name="Column16132" dataDxfId="325"/>
    <tableColumn id="16143" xr3:uid="{73CD43DE-7DDD-4322-8CC4-0F8DDCB739F9}" name="Column16133" dataDxfId="324"/>
    <tableColumn id="16144" xr3:uid="{F34D16D2-78D2-4DE6-99F5-DB35C116D64B}" name="Column16134" dataDxfId="323"/>
    <tableColumn id="16145" xr3:uid="{1953CCCA-F061-4785-9CFA-93CDAD656170}" name="Column16135" dataDxfId="322"/>
    <tableColumn id="16146" xr3:uid="{5FD605E4-2078-41AE-B7F1-1F1179D9010A}" name="Column16136" dataDxfId="321"/>
    <tableColumn id="16147" xr3:uid="{E0E68004-A137-4A64-938E-4E7516F091D3}" name="Column16137" dataDxfId="320"/>
    <tableColumn id="16148" xr3:uid="{A73FC8F3-5BB1-4C6B-B85E-5AB6FF0EAC28}" name="Column16138" dataDxfId="319"/>
    <tableColumn id="16149" xr3:uid="{0DD8A73A-B724-4A84-AC4D-8880F04E1543}" name="Column16139" dataDxfId="318"/>
    <tableColumn id="16150" xr3:uid="{40262AA5-4976-4897-89B3-5AB8B2189D11}" name="Column16140" dataDxfId="317"/>
    <tableColumn id="16151" xr3:uid="{5DB0E82A-B133-4F97-AC56-1DF7A549B90C}" name="Column16141" dataDxfId="316"/>
    <tableColumn id="16152" xr3:uid="{688EB1DE-C2DF-446F-82BB-932215693080}" name="Column16142" dataDxfId="315"/>
    <tableColumn id="16153" xr3:uid="{8157F196-A896-4CC0-A5E6-8C3CDF7D8B7C}" name="Column16143" dataDxfId="314"/>
    <tableColumn id="16154" xr3:uid="{DB92C347-2562-4F83-A04F-21DBBA74A2BE}" name="Column16144" dataDxfId="313"/>
    <tableColumn id="16155" xr3:uid="{461ADED7-532F-48B2-BCDF-CEEEECBCA7C5}" name="Column16145" dataDxfId="312"/>
    <tableColumn id="16156" xr3:uid="{27508A6D-1280-432F-8A0B-EF4FAF5C0079}" name="Column16146" dataDxfId="311"/>
    <tableColumn id="16157" xr3:uid="{A4522B07-49DB-4AC7-9BBC-ABA6DDB2A3BA}" name="Column16147" dataDxfId="310"/>
    <tableColumn id="16158" xr3:uid="{FE7541C4-B0EE-4915-BE47-FDF6601BC984}" name="Column16148" dataDxfId="309"/>
    <tableColumn id="16159" xr3:uid="{29A821B4-ACB4-4AB3-AA2F-A741364B1EC5}" name="Column16149" dataDxfId="308"/>
    <tableColumn id="16160" xr3:uid="{EE9D567F-A87D-411B-84F4-BF1E6A16AEDB}" name="Column16150" dataDxfId="307"/>
    <tableColumn id="16161" xr3:uid="{6A766E4D-1FB1-4522-AD0C-7952B1133E35}" name="Column16151" dataDxfId="306"/>
    <tableColumn id="16162" xr3:uid="{C29E2AAC-00C7-44CF-AB54-F9CC55E049EF}" name="Column16152" dataDxfId="305"/>
    <tableColumn id="16163" xr3:uid="{022FC94E-2D29-45A3-8497-814F57DB737A}" name="Column16153" dataDxfId="304"/>
    <tableColumn id="16164" xr3:uid="{57C95A81-97CA-4BCE-AD11-D99A696AA63D}" name="Column16154" dataDxfId="303"/>
    <tableColumn id="16165" xr3:uid="{647D414A-744F-44E7-B506-988FB639A5EA}" name="Column16155" dataDxfId="302"/>
    <tableColumn id="16166" xr3:uid="{9128A580-BEF4-4F8C-A551-DAAC36767544}" name="Column16156" dataDxfId="301"/>
    <tableColumn id="16167" xr3:uid="{BD0AEACF-ACE0-4943-B76F-A2DCE94DA9DA}" name="Column16157" dataDxfId="300"/>
    <tableColumn id="16168" xr3:uid="{085B40DD-0D99-456C-A103-60F099D2B7E8}" name="Column16158" dataDxfId="299"/>
    <tableColumn id="16169" xr3:uid="{63D70972-8BD7-4501-838E-25901750B0FD}" name="Column16159" dataDxfId="298"/>
    <tableColumn id="16170" xr3:uid="{5F219F16-587B-4B06-A1E9-E7316EB01A9F}" name="Column16160" dataDxfId="297"/>
    <tableColumn id="16171" xr3:uid="{D7E36CF4-00EA-4224-81C6-35EC84892448}" name="Column16161" dataDxfId="296"/>
    <tableColumn id="16172" xr3:uid="{6ED5E34C-079B-4D4D-BF96-CE70FA3000F4}" name="Column16162" dataDxfId="295"/>
    <tableColumn id="16173" xr3:uid="{5D345B9A-D8C0-4A52-92EA-B5E56EB51FEE}" name="Column16163" dataDxfId="294"/>
    <tableColumn id="16174" xr3:uid="{9E0159DD-6601-46EE-9FB7-6799E7E9F6B4}" name="Column16164" dataDxfId="293"/>
    <tableColumn id="16175" xr3:uid="{688827FB-5B7F-4B14-AECC-743597285B65}" name="Column16165" dataDxfId="292"/>
    <tableColumn id="16176" xr3:uid="{75093B4B-9D77-404D-8470-FB1575596965}" name="Column16166" dataDxfId="291"/>
    <tableColumn id="16177" xr3:uid="{1E37EECA-EB09-4851-912B-8C24D77096DF}" name="Column16167" dataDxfId="290"/>
    <tableColumn id="16178" xr3:uid="{5EFAE407-9DD7-4239-B534-B9842EF0B40C}" name="Column16168" dataDxfId="289"/>
    <tableColumn id="16179" xr3:uid="{8DB97C55-0FE1-499D-8C8D-AA42623352BD}" name="Column16169" dataDxfId="288"/>
    <tableColumn id="16180" xr3:uid="{C076D44F-A719-4E30-8207-6C4ACFDDCB29}" name="Column16170" dataDxfId="287"/>
    <tableColumn id="16181" xr3:uid="{3F7C11C4-704F-49B7-A733-F3B3AFE792E6}" name="Column16171" dataDxfId="286"/>
    <tableColumn id="16182" xr3:uid="{E5FADA58-3873-4CFC-A841-B7CFFE5476A4}" name="Column16172" dataDxfId="285"/>
    <tableColumn id="16183" xr3:uid="{361E93E2-896D-4221-ACDC-337F988FB38D}" name="Column16173" dataDxfId="284"/>
    <tableColumn id="16184" xr3:uid="{EDFFE2DF-0C91-4920-9299-91D80CE21492}" name="Column16174" dataDxfId="283"/>
    <tableColumn id="16185" xr3:uid="{68C11A7C-E9A5-434C-883A-C9893179B34D}" name="Column16175" dataDxfId="282"/>
    <tableColumn id="16186" xr3:uid="{09261730-C434-493E-BC50-6DF054B3B188}" name="Column16176" dataDxfId="281"/>
    <tableColumn id="16187" xr3:uid="{BCAB913D-D98D-42BF-AFA5-E37326637748}" name="Column16177" dataDxfId="280"/>
    <tableColumn id="16188" xr3:uid="{7F63C636-C48F-41BB-A78E-AC0A4BF92868}" name="Column16178" dataDxfId="279"/>
    <tableColumn id="16189" xr3:uid="{67D8285B-74B9-41CF-ACBA-9518AB34A0A7}" name="Column16179" dataDxfId="278"/>
    <tableColumn id="16190" xr3:uid="{0F47D292-C45F-4ACD-8003-70003BB908D3}" name="Column16180" dataDxfId="277"/>
    <tableColumn id="16191" xr3:uid="{4F710630-555F-40C9-95CD-564032B98D34}" name="Column16181" dataDxfId="276"/>
    <tableColumn id="16192" xr3:uid="{7CDFE3AC-5950-4853-A737-E2B8D6D3C1B8}" name="Column16182" dataDxfId="275"/>
    <tableColumn id="16193" xr3:uid="{26012DEA-AB85-4D5F-985E-05394F4E7077}" name="Column16183" dataDxfId="274"/>
    <tableColumn id="16194" xr3:uid="{1A41712D-CF43-4A08-8362-65EDB189DC1A}" name="Column16184" dataDxfId="273"/>
    <tableColumn id="16195" xr3:uid="{9C8C50EE-D005-4C01-B50D-AED1F99A1548}" name="Column16185" dataDxfId="272"/>
    <tableColumn id="16196" xr3:uid="{BDBA3E7C-5276-47E5-8CC5-A474FDF3134A}" name="Column16186" dataDxfId="271"/>
    <tableColumn id="16197" xr3:uid="{DCD7A951-99B3-49CC-B51C-B3DF59A953B5}" name="Column16187" dataDxfId="270"/>
    <tableColumn id="16198" xr3:uid="{5FFADE7A-F329-42E1-AEFB-65CEC7FA3390}" name="Column16188" dataDxfId="269"/>
    <tableColumn id="16199" xr3:uid="{DBE5C88B-31F6-4B16-8F00-57F0CCAAAF10}" name="Column16189" dataDxfId="268"/>
    <tableColumn id="16200" xr3:uid="{CFBFCC19-3356-4D5F-82BE-9EAFC9EE7A30}" name="Column16190" dataDxfId="267"/>
    <tableColumn id="16201" xr3:uid="{849317CC-ECFC-4657-875E-32A72BC57849}" name="Column16191" dataDxfId="266"/>
    <tableColumn id="16202" xr3:uid="{34BD77C4-4521-471E-BFDF-C9BA39A8DFE1}" name="Column16192" dataDxfId="265"/>
    <tableColumn id="16203" xr3:uid="{F8F67AB0-1B5B-473F-9ED4-2A0D9ED930CA}" name="Column16193" dataDxfId="264"/>
    <tableColumn id="16204" xr3:uid="{8D8A277D-8513-4909-A60A-C8ED05FA71E5}" name="Column16194" dataDxfId="263"/>
    <tableColumn id="16205" xr3:uid="{C269AD2D-C093-4F12-8DC7-43B2023B5395}" name="Column16195" dataDxfId="262"/>
    <tableColumn id="16206" xr3:uid="{3F52E8E2-3DD8-4874-A487-07ACC9EFD9E8}" name="Column16196" dataDxfId="261"/>
    <tableColumn id="16207" xr3:uid="{3118F6B5-604C-49D5-87D7-9800367DA546}" name="Column16197" dataDxfId="260"/>
    <tableColumn id="16208" xr3:uid="{4AC834CA-2D40-4A93-9E84-10379157480A}" name="Column16198" dataDxfId="259"/>
    <tableColumn id="16209" xr3:uid="{FDE8DC78-ECD3-4571-82F4-B4EAA029AE98}" name="Column16199" dataDxfId="258"/>
    <tableColumn id="16210" xr3:uid="{363DF564-6FC3-475E-925C-BFA19517E034}" name="Column16200" dataDxfId="257"/>
    <tableColumn id="16211" xr3:uid="{39E57E39-E6E5-4004-9EC7-7D1129DDBD96}" name="Column16201" dataDxfId="256"/>
    <tableColumn id="16212" xr3:uid="{A8018300-B8F7-489A-A9CA-7DE21B296524}" name="Column16202" dataDxfId="255"/>
    <tableColumn id="16213" xr3:uid="{4C46FBF5-CE6F-42BA-A872-E7FB81DDE78E}" name="Column16203" dataDxfId="254"/>
    <tableColumn id="16214" xr3:uid="{C8DF0716-7914-466F-A642-D7FAD5B53900}" name="Column16204" dataDxfId="253"/>
    <tableColumn id="16215" xr3:uid="{020D8F7A-C38B-4EAF-B89C-78F9C9DFA13A}" name="Column16205" dataDxfId="252"/>
    <tableColumn id="16216" xr3:uid="{86101BFE-7901-40DB-A9C6-5A99A20AF41E}" name="Column16206" dataDxfId="251"/>
    <tableColumn id="16217" xr3:uid="{55FCB205-81F9-4F8C-A8E0-87A3CE340306}" name="Column16207" dataDxfId="250"/>
    <tableColumn id="16218" xr3:uid="{D45B6705-C93E-4B61-8B66-F76A30602095}" name="Column16208" dataDxfId="249"/>
    <tableColumn id="16219" xr3:uid="{E4B086CF-F9F1-456B-A5AC-57FDFF606BDB}" name="Column16209" dataDxfId="248"/>
    <tableColumn id="16220" xr3:uid="{20B2FF8C-B08C-403B-9D85-888271C9DC9E}" name="Column16210" dataDxfId="247"/>
    <tableColumn id="16221" xr3:uid="{497FD848-C384-4E93-8051-C094181922C8}" name="Column16211" dataDxfId="246"/>
    <tableColumn id="16222" xr3:uid="{A54B0BD2-83FC-41EC-8306-0AC9D2E6367A}" name="Column16212" dataDxfId="245"/>
    <tableColumn id="16223" xr3:uid="{EA1A05B2-08EB-4E4F-BBF4-8F40160970ED}" name="Column16213" dataDxfId="244"/>
    <tableColumn id="16224" xr3:uid="{2C20C1F4-7AB1-4F43-A7D7-E1594EAE311D}" name="Column16214" dataDxfId="243"/>
    <tableColumn id="16225" xr3:uid="{0A91ACA1-D3DD-4D68-BE0A-5231BD0D9CEB}" name="Column16215" dataDxfId="242"/>
    <tableColumn id="16226" xr3:uid="{CE1DD6AC-C6A6-419B-BC4C-1E6875ECC010}" name="Column16216" dataDxfId="241"/>
    <tableColumn id="16227" xr3:uid="{880D1FB3-0179-40BE-951C-D7148BA53D21}" name="Column16217" dataDxfId="240"/>
    <tableColumn id="16228" xr3:uid="{04365F54-9672-4F0F-90A3-0FFA83310B78}" name="Column16218" dataDxfId="239"/>
    <tableColumn id="16229" xr3:uid="{21C03B04-6813-4581-8226-85B42EBD39CE}" name="Column16219" dataDxfId="238"/>
    <tableColumn id="16230" xr3:uid="{CBD3B3D6-5041-4A6A-83C9-C10EBC73B907}" name="Column16220" dataDxfId="237"/>
    <tableColumn id="16231" xr3:uid="{121F3044-670E-4AD7-923B-D3BB5E932D65}" name="Column16221" dataDxfId="236"/>
    <tableColumn id="16232" xr3:uid="{6B55A4A4-623D-4D70-B847-D5A7BF00A85C}" name="Column16222" dataDxfId="235"/>
    <tableColumn id="16233" xr3:uid="{BB07FEE0-A27C-41F8-9ABF-2996D740A41C}" name="Column16223" dataDxfId="234"/>
    <tableColumn id="16234" xr3:uid="{5FD11BB4-F2BF-4283-8381-44B89B0E959D}" name="Column16224" dataDxfId="233"/>
    <tableColumn id="16235" xr3:uid="{B9EA6A27-72F0-4732-8161-BA5C4C1AB4A2}" name="Column16225" dataDxfId="232"/>
    <tableColumn id="16236" xr3:uid="{53CD850F-1FB2-4AFD-8412-FE3BB165BD0D}" name="Column16226" dataDxfId="231"/>
    <tableColumn id="16237" xr3:uid="{DC47F08F-0407-4F46-814A-C23723859A36}" name="Column16227" dataDxfId="230"/>
    <tableColumn id="16238" xr3:uid="{0C0189A4-B8A1-4362-A17F-7544072B4084}" name="Column16228" dataDxfId="229"/>
    <tableColumn id="16239" xr3:uid="{264B1EF8-75F8-4064-B527-BEA1FA089A50}" name="Column16229" dataDxfId="228"/>
    <tableColumn id="16240" xr3:uid="{C733186C-BAD1-41CC-9D16-9E54C66F68B8}" name="Column16230" dataDxfId="227"/>
    <tableColumn id="16241" xr3:uid="{FEF23E4D-18F7-4566-B587-948FDC6FD80B}" name="Column16231" dataDxfId="226"/>
    <tableColumn id="16242" xr3:uid="{F4083219-571D-4BE7-A7DE-D6B88E0806AA}" name="Column16232" dataDxfId="225"/>
    <tableColumn id="16243" xr3:uid="{35B63B6F-5488-4471-B68A-740D136AC4D6}" name="Column16233" dataDxfId="224"/>
    <tableColumn id="16244" xr3:uid="{84E0A50D-03ED-45DA-AA64-BCDA1BBD7809}" name="Column16234" dataDxfId="223"/>
    <tableColumn id="16245" xr3:uid="{F002B2D1-0436-4379-99EB-19A8338FED76}" name="Column16235" dataDxfId="222"/>
    <tableColumn id="16246" xr3:uid="{DA4FC0D7-4E76-4C3A-B1AC-9426CAA72F35}" name="Column16236" dataDxfId="221"/>
    <tableColumn id="16247" xr3:uid="{0827276F-9F7E-4C47-8421-F5202700B87A}" name="Column16237" dataDxfId="220"/>
    <tableColumn id="16248" xr3:uid="{5D53FC77-22EA-48EE-9254-68C1D241F908}" name="Column16238" dataDxfId="219"/>
    <tableColumn id="16249" xr3:uid="{17DA7829-6B95-4A58-B9F6-4DC60825C376}" name="Column16239" dataDxfId="218"/>
    <tableColumn id="16250" xr3:uid="{9C717C71-A8DB-4A6F-BFA8-7F8A6B3E2ABD}" name="Column16240" dataDxfId="217"/>
    <tableColumn id="16251" xr3:uid="{CD575B61-AB45-4DAE-9991-F38DBBDACB54}" name="Column16241" dataDxfId="216"/>
    <tableColumn id="16252" xr3:uid="{B764B470-C012-44B5-80BB-C3DC263CBEBA}" name="Column16242" dataDxfId="215"/>
    <tableColumn id="16253" xr3:uid="{CC7817EB-AD75-45E1-AF67-4635ED078F6B}" name="Column16243" dataDxfId="214"/>
    <tableColumn id="16254" xr3:uid="{05ECCCB4-4238-4C85-A882-4FD35F7CB8C3}" name="Column16244" dataDxfId="213"/>
    <tableColumn id="16255" xr3:uid="{27237CAA-58CF-40C6-A372-681B1417B21C}" name="Column16245" dataDxfId="212"/>
    <tableColumn id="16256" xr3:uid="{E0DCB406-F4C2-47FF-9A8E-96B0A8DA6528}" name="Column16246" dataDxfId="211"/>
    <tableColumn id="16257" xr3:uid="{492AD597-CB33-4C3F-989D-FB72CD6D573A}" name="Column16247" dataDxfId="210"/>
    <tableColumn id="16258" xr3:uid="{3C5CDABF-0169-42C2-AD2D-92854318F707}" name="Column16248" dataDxfId="209"/>
    <tableColumn id="16259" xr3:uid="{936EF278-1E9A-492B-9A02-398CB4C17AD5}" name="Column16249" dataDxfId="208"/>
    <tableColumn id="16260" xr3:uid="{DADDFA17-B487-4F98-A8AB-9D4C6AD662D0}" name="Column16250" dataDxfId="207"/>
    <tableColumn id="16261" xr3:uid="{426D42BE-475C-4EBB-9586-8D8AEAE839A4}" name="Column16251" dataDxfId="206"/>
    <tableColumn id="16262" xr3:uid="{FB8CB1A5-FAEA-4A0A-A9EF-8886DB585012}" name="Column16252" dataDxfId="205"/>
    <tableColumn id="16263" xr3:uid="{EED1B9CE-867D-4483-A27D-189EBCFA4062}" name="Column16253" dataDxfId="204"/>
    <tableColumn id="16264" xr3:uid="{326BD15A-DBDD-429C-B950-1F6D1E1FA000}" name="Column16254" dataDxfId="203"/>
    <tableColumn id="16265" xr3:uid="{7E7BF155-C12A-4386-977D-9F57B10758AD}" name="Column16255" dataDxfId="202"/>
    <tableColumn id="16266" xr3:uid="{16849E68-CF72-4746-AD92-F6530071CB50}" name="Column16256" dataDxfId="201"/>
    <tableColumn id="16267" xr3:uid="{454365C2-98CF-4923-B64D-DBE9FA053E08}" name="Column16257" dataDxfId="200"/>
    <tableColumn id="16268" xr3:uid="{139DDB35-88A0-4B51-843B-5929E97A1A48}" name="Column16258" dataDxfId="199"/>
    <tableColumn id="16269" xr3:uid="{3C036D6F-9A74-4DE3-8A7E-F54725989DBE}" name="Column16259" dataDxfId="198"/>
    <tableColumn id="16270" xr3:uid="{3FDD8F19-7E70-4FB2-9254-D6984540C532}" name="Column16260" dataDxfId="197"/>
    <tableColumn id="16271" xr3:uid="{A0ACBF57-7B3D-469B-9678-88C083E3B655}" name="Column16261" dataDxfId="196"/>
    <tableColumn id="16272" xr3:uid="{82871C64-A085-4940-B246-D25E101F0A8A}" name="Column16262" dataDxfId="195"/>
    <tableColumn id="16273" xr3:uid="{C0C69FE0-20CB-4EE3-90BA-13E671B3C281}" name="Column16263" dataDxfId="194"/>
    <tableColumn id="16274" xr3:uid="{0E67C045-59A9-4BBB-A617-2ECFE11306F4}" name="Column16264" dataDxfId="193"/>
    <tableColumn id="16275" xr3:uid="{55AB9B23-04D9-46D5-B2C1-EE5E728BDB03}" name="Column16265" dataDxfId="192"/>
    <tableColumn id="16276" xr3:uid="{5E85029F-7579-4B4E-A8F9-86BBA64D5125}" name="Column16266" dataDxfId="191"/>
    <tableColumn id="16277" xr3:uid="{BDBA2A9A-170C-4ED8-BB22-68085780AF40}" name="Column16267" dataDxfId="190"/>
    <tableColumn id="16278" xr3:uid="{2373768E-D7EF-488F-8DF7-6F9BE349D2A9}" name="Column16268" dataDxfId="189"/>
    <tableColumn id="16279" xr3:uid="{01839E0F-2B43-4B8D-BE11-3C36346393C6}" name="Column16269" dataDxfId="188"/>
    <tableColumn id="16280" xr3:uid="{0D13BE2A-6E97-47FE-9D0F-49F965FDC6CF}" name="Column16270" dataDxfId="187"/>
    <tableColumn id="16281" xr3:uid="{D1777A21-A5B5-4129-91F7-B963DF416AF6}" name="Column16271" dataDxfId="186"/>
    <tableColumn id="16282" xr3:uid="{1FF32834-FCEF-41CE-BDAB-52B7073EA8B3}" name="Column16272" dataDxfId="185"/>
    <tableColumn id="16283" xr3:uid="{742E7593-DD0A-4924-9380-54AF5981B858}" name="Column16273" dataDxfId="184"/>
    <tableColumn id="16284" xr3:uid="{480263B6-4D26-4F29-8B99-C4367FFAAD42}" name="Column16274" dataDxfId="183"/>
    <tableColumn id="16285" xr3:uid="{EAC1311D-6ED3-4F4B-860C-DDAC64DE1379}" name="Column16275" dataDxfId="182"/>
    <tableColumn id="16286" xr3:uid="{09CEED6B-7AF5-4A03-82AE-89AF66FC2998}" name="Column16276" dataDxfId="181"/>
    <tableColumn id="16287" xr3:uid="{6824842D-6671-455E-B19C-211D465747B6}" name="Column16277" dataDxfId="180"/>
    <tableColumn id="16288" xr3:uid="{D449D1B3-FC02-47FA-9D23-0183FC4DE6DA}" name="Column16278" dataDxfId="179"/>
    <tableColumn id="16289" xr3:uid="{7DEE662A-6BDC-4E1B-9311-D15CCBA5F4EA}" name="Column16279" dataDxfId="178"/>
    <tableColumn id="16290" xr3:uid="{06259D8C-3FCC-430B-A7A2-45A8AEC487AA}" name="Column16280" dataDxfId="177"/>
    <tableColumn id="16291" xr3:uid="{22F80084-B861-4827-BC1A-B8DA80BBDD51}" name="Column16281" dataDxfId="176"/>
    <tableColumn id="16292" xr3:uid="{50C3CF19-7C97-473E-90EC-149F93E1C22B}" name="Column16282" dataDxfId="175"/>
    <tableColumn id="16293" xr3:uid="{0E45B488-614D-46E0-A9A4-FAE9F2B87135}" name="Column16283" dataDxfId="174"/>
    <tableColumn id="16294" xr3:uid="{9E21D0F1-6EC8-4B49-9BC4-A31C2E04E412}" name="Column16284" dataDxfId="173"/>
    <tableColumn id="16295" xr3:uid="{399F0421-FAD8-4A4F-9B63-5D75517D5E60}" name="Column16285" dataDxfId="172"/>
    <tableColumn id="16296" xr3:uid="{61AC2C58-4051-44D1-A9E8-B657FAD1403A}" name="Column16286" dataDxfId="171"/>
    <tableColumn id="16297" xr3:uid="{D449C976-AFA6-40EB-90F1-C3937A885D37}" name="Column16287" dataDxfId="170"/>
    <tableColumn id="16298" xr3:uid="{73F7F6BD-595E-43F3-AEA6-289D9307D7E3}" name="Column16288" dataDxfId="169"/>
    <tableColumn id="16299" xr3:uid="{AD2B7970-D8CC-45B5-A696-DBB1C1FBDBCD}" name="Column16289" dataDxfId="168"/>
    <tableColumn id="16300" xr3:uid="{01161DD3-F100-40D3-84F9-255EE55D26CC}" name="Column16290" dataDxfId="167"/>
    <tableColumn id="16301" xr3:uid="{AA46DE94-39CC-4DAE-861F-9656D89AD751}" name="Column16291" dataDxfId="166"/>
    <tableColumn id="16302" xr3:uid="{EC08E4CE-A30D-4906-94D4-3E1908D1984C}" name="Column16292" dataDxfId="165"/>
    <tableColumn id="16303" xr3:uid="{400F1E9B-7E98-468E-91B1-7B5F40F947B2}" name="Column16293" dataDxfId="164"/>
    <tableColumn id="16304" xr3:uid="{3CEF3A70-8261-4406-BD1D-FAE95255E93D}" name="Column16294" dataDxfId="163"/>
    <tableColumn id="16305" xr3:uid="{AF43F1E4-2265-482F-A730-39F7ADC6C5B2}" name="Column16295" dataDxfId="162"/>
    <tableColumn id="16306" xr3:uid="{9A88F393-56E0-47A2-8A76-17ED491024E7}" name="Column16296" dataDxfId="161"/>
    <tableColumn id="16307" xr3:uid="{F8C330FD-2911-46CB-8E6F-3D6E34E4A655}" name="Column16297" dataDxfId="160"/>
    <tableColumn id="16308" xr3:uid="{CA8810E2-B0FD-4804-AD70-5847D9081297}" name="Column16298" dataDxfId="159"/>
    <tableColumn id="16309" xr3:uid="{97B64685-3C64-4E9F-97F9-779502224BDB}" name="Column16299" dataDxfId="158"/>
    <tableColumn id="16310" xr3:uid="{24660394-4501-426F-9483-81BD020AAB20}" name="Column16300" dataDxfId="157"/>
    <tableColumn id="16311" xr3:uid="{E7EAF668-AE5D-4202-952A-35FFAB8EBFC4}" name="Column16301" dataDxfId="156"/>
    <tableColumn id="16312" xr3:uid="{A25AA722-D1B2-40A7-9F34-A34C5282D97A}" name="Column16302" dataDxfId="155"/>
    <tableColumn id="16313" xr3:uid="{042C2DB9-02A4-4A15-975F-74B594D1A9F5}" name="Column16303" dataDxfId="154"/>
    <tableColumn id="16314" xr3:uid="{434E1665-0A13-4C60-A0B3-A98124141D6E}" name="Column16304" dataDxfId="153"/>
    <tableColumn id="16315" xr3:uid="{230AAA2F-921B-454A-884D-6D14CF2ABC4E}" name="Column16305" dataDxfId="152"/>
    <tableColumn id="16316" xr3:uid="{5FB23B2B-5036-46DE-A897-6EED0C3CDF45}" name="Column16306" dataDxfId="151"/>
    <tableColumn id="16317" xr3:uid="{DA264700-272D-40DF-92FE-1B74C956A0FB}" name="Column16307" dataDxfId="150"/>
    <tableColumn id="16318" xr3:uid="{A7ECC0B8-880F-4D82-B6A3-1836907CBDA5}" name="Column16308" dataDxfId="149"/>
    <tableColumn id="16319" xr3:uid="{005EA117-72D3-4C10-BFF2-175A100DC95C}" name="Column16309" dataDxfId="148"/>
    <tableColumn id="16320" xr3:uid="{4992B8F6-4A6D-4011-A649-DB1911159951}" name="Column16310" dataDxfId="147"/>
    <tableColumn id="16321" xr3:uid="{2915DDBA-7DA8-4030-A1AB-C7DE49FA4A03}" name="Column16311" dataDxfId="146"/>
    <tableColumn id="16322" xr3:uid="{5E6C1F03-EB8C-41D6-891E-AAAE00A8C01F}" name="Column16312" dataDxfId="145"/>
    <tableColumn id="16323" xr3:uid="{8122A351-F351-4403-89F9-E2A8EE169BA8}" name="Column16313" dataDxfId="144"/>
    <tableColumn id="16324" xr3:uid="{34E38553-BAD0-4492-BA5D-46E59EDD3630}" name="Column16314" dataDxfId="143"/>
    <tableColumn id="16325" xr3:uid="{F620DC6D-E699-444B-A90A-54BDB136CC97}" name="Column16315" dataDxfId="142"/>
    <tableColumn id="16326" xr3:uid="{579A24B2-91ED-45C1-ABB7-E208FD2288C1}" name="Column16316" dataDxfId="141"/>
    <tableColumn id="16327" xr3:uid="{B9A519B0-5024-4E74-8014-42C6F0846709}" name="Column16317" dataDxfId="140"/>
    <tableColumn id="16328" xr3:uid="{F2E880DB-5C6E-443A-80C0-2A9DC95EBF21}" name="Column16318" dataDxfId="139"/>
    <tableColumn id="16329" xr3:uid="{6994C263-26C6-4042-BAF4-2EF3006D0905}" name="Column16319" dataDxfId="138"/>
    <tableColumn id="16330" xr3:uid="{085B3CC1-B13A-41A1-A975-D4B0AE79F1D4}" name="Column16320" dataDxfId="137"/>
    <tableColumn id="16331" xr3:uid="{53C8BA25-27E5-4553-B097-F9DA5C94E426}" name="Column16321" dataDxfId="136"/>
    <tableColumn id="16332" xr3:uid="{BE949990-F4AB-4EFA-8B77-5CE9E18795B8}" name="Column16322" dataDxfId="135"/>
    <tableColumn id="16333" xr3:uid="{BC2CE337-77CA-4037-9F69-37E06DB55768}" name="Column16323" dataDxfId="134"/>
    <tableColumn id="16334" xr3:uid="{8CDC55C9-098E-4FBD-9DC2-2F8C9581FFD2}" name="Column16324" dataDxfId="133"/>
    <tableColumn id="16335" xr3:uid="{BCB92643-CA6E-4E10-9773-C9F1FC2E868E}" name="Column16325" dataDxfId="132"/>
    <tableColumn id="16336" xr3:uid="{6BDDD996-A84C-43EB-9110-711F51640E3E}" name="Column16326" dataDxfId="131"/>
    <tableColumn id="16337" xr3:uid="{78D803CB-9FD3-4396-B519-7BBC660B2371}" name="Column16327" dataDxfId="130"/>
    <tableColumn id="16338" xr3:uid="{96282327-D233-4073-9595-B40FC2896212}" name="Column16328" dataDxfId="129"/>
    <tableColumn id="16339" xr3:uid="{3D01E5F4-08F5-4EA3-8E9F-E553F6A50A89}" name="Column16329" dataDxfId="128"/>
    <tableColumn id="16340" xr3:uid="{6AB23575-B506-4526-A859-A7C20A2F5A92}" name="Column16330" dataDxfId="127"/>
    <tableColumn id="16341" xr3:uid="{55881AF9-5988-4AB6-8EEC-32863B7818E5}" name="Column16331" dataDxfId="126"/>
    <tableColumn id="16342" xr3:uid="{8D2034ED-9637-4BEB-8A86-41A31F157FC1}" name="Column16332" dataDxfId="125"/>
    <tableColumn id="16343" xr3:uid="{CE4C7F47-382C-4B04-8F1C-28D164A204E3}" name="Column16333" dataDxfId="124"/>
    <tableColumn id="16344" xr3:uid="{40D6DD53-13B4-4661-A37D-BA67A0542DA8}" name="Column16334" dataDxfId="123"/>
    <tableColumn id="16345" xr3:uid="{10D638FA-1BB3-4FD1-ADDA-785439A4917E}" name="Column16335" dataDxfId="122"/>
    <tableColumn id="16346" xr3:uid="{2462735F-8401-4EC3-B0A5-17AB6F409F5C}" name="Column16336" dataDxfId="121"/>
    <tableColumn id="16347" xr3:uid="{F9F7A889-BC54-49F2-9574-30CEE8B7E241}" name="Column16337" dataDxfId="120"/>
    <tableColumn id="16348" xr3:uid="{923FB8AD-8D4A-49E4-B719-40DD85D9E72D}" name="Column16338" dataDxfId="119"/>
    <tableColumn id="16349" xr3:uid="{A2FA127E-0CA5-40BE-BAD4-48BBB8F843E4}" name="Column16339" dataDxfId="118"/>
    <tableColumn id="16350" xr3:uid="{10446646-9729-48ED-BBCB-DB7DF25FBD72}" name="Column16340" dataDxfId="117"/>
    <tableColumn id="16351" xr3:uid="{0C2B5BBF-65AC-4B00-ABC3-380A53916E2C}" name="Column16341" dataDxfId="116"/>
    <tableColumn id="16352" xr3:uid="{2B05FBDF-53FC-4B5E-B731-BDE86568A581}" name="Column16342" dataDxfId="115"/>
    <tableColumn id="16353" xr3:uid="{4CDEC0E7-444E-4192-AA53-867F81084D09}" name="Column16343" dataDxfId="114"/>
    <tableColumn id="16354" xr3:uid="{F443E48F-88A5-4499-A204-536CCCF7C933}" name="Column16344" dataDxfId="113"/>
    <tableColumn id="16355" xr3:uid="{CE7AC518-B309-4794-A749-0A5309260BCE}" name="Column16345" dataDxfId="112"/>
    <tableColumn id="16356" xr3:uid="{9C866E8A-DCF5-4245-AB31-AC96F286113A}" name="Column16346" dataDxfId="111"/>
    <tableColumn id="16357" xr3:uid="{24924B73-7EC2-4901-91B1-C0E2FDC4AA61}" name="Column16347" dataDxfId="110"/>
    <tableColumn id="16358" xr3:uid="{AC4748F3-88CD-4C67-B53C-378127F1D855}" name="Column16348" dataDxfId="109"/>
    <tableColumn id="16359" xr3:uid="{C57F2657-C832-4A4D-9F3F-552DEB0F2461}" name="Column16349" dataDxfId="108"/>
    <tableColumn id="16360" xr3:uid="{2AB75D87-6D70-440E-8218-CA873134EE79}" name="Column16350" dataDxfId="107"/>
    <tableColumn id="16361" xr3:uid="{72F64287-12BA-46F9-8063-C6C0869AC826}" name="Column16351" dataDxfId="106"/>
    <tableColumn id="16362" xr3:uid="{BA7AF49E-3102-43E5-80F5-21523A890C8E}" name="Column16352" dataDxfId="105"/>
    <tableColumn id="16363" xr3:uid="{CA78114F-9E75-44A0-BC24-0A1A28BF423B}" name="Column16353" dataDxfId="104"/>
    <tableColumn id="16364" xr3:uid="{E2061B7E-489A-46C1-954E-8C01B06A687E}" name="Column16354" dataDxfId="103"/>
    <tableColumn id="16365" xr3:uid="{F54B3FFE-3557-4702-8EED-C7DC1F27B4E6}" name="Column16355" dataDxfId="102"/>
    <tableColumn id="16366" xr3:uid="{33AEB418-DDEA-4058-9127-2174E21AD241}" name="Column16356" dataDxfId="101"/>
    <tableColumn id="16367" xr3:uid="{CD752B1F-19A3-47BD-8086-D9587CD3B9D9}" name="Column16357" dataDxfId="100"/>
    <tableColumn id="16368" xr3:uid="{0A14B431-4310-4417-9425-04567B99CA2D}" name="Column16358" dataDxfId="99"/>
    <tableColumn id="16369" xr3:uid="{2D70CDF8-B7FF-425C-B200-7242FEAB5789}" name="Column16359" dataDxfId="98"/>
    <tableColumn id="16370" xr3:uid="{E77FF18E-BE4A-41E9-86FD-6A9097F00A16}" name="Column16360" dataDxfId="97"/>
    <tableColumn id="16371" xr3:uid="{FD4F13C3-EF03-4C31-A431-31BF5F4A10D8}" name="Column16361" dataDxfId="96"/>
    <tableColumn id="16372" xr3:uid="{97D0FAFA-C551-4323-801F-DD07D0E0FE77}" name="Column16362" dataDxfId="95"/>
    <tableColumn id="16373" xr3:uid="{643E3FD9-EABC-457E-9158-97C0EA521603}" name="Column16363" dataDxfId="94"/>
    <tableColumn id="16374" xr3:uid="{FB4C2318-2C4F-4BAB-A361-5731D01BC6C1}" name="Column16364" dataDxfId="93"/>
    <tableColumn id="16375" xr3:uid="{94BD5CDA-20D5-414B-80B5-9D76BB67954F}" name="Column16365" dataDxfId="92"/>
    <tableColumn id="16376" xr3:uid="{52475A70-772E-49A3-B166-10D74FA740C6}" name="Column16366" dataDxfId="91"/>
    <tableColumn id="16377" xr3:uid="{ABA5EEDF-B2EA-4F39-B6D1-1FC67F9627BD}" name="Column16367" dataDxfId="90"/>
    <tableColumn id="16378" xr3:uid="{8548997D-8C4C-4F74-A5AF-427E858D6319}" name="Column16368" dataDxfId="89"/>
    <tableColumn id="16379" xr3:uid="{63FBE517-FA83-48E9-88DE-EF69C70C6D26}" name="Column16369" dataDxfId="88"/>
    <tableColumn id="16380" xr3:uid="{DA14BB3E-7D77-4293-9AEE-7FFF9A276ED6}" name="Column16370" dataDxfId="87"/>
    <tableColumn id="16381" xr3:uid="{ED9EAC58-5249-46E7-8A9B-C9AF5ADF8FF8}" name="Column16371" dataDxfId="86"/>
    <tableColumn id="16382" xr3:uid="{39EFC3E3-B024-4C74-83D1-9EA5A51D95F4}" name="Column16372" dataDxfId="85"/>
    <tableColumn id="16383" xr3:uid="{2AFAF938-BC43-4B34-9257-D43B9E3B9E20}" name="Column16373" dataDxfId="84"/>
    <tableColumn id="16384" xr3:uid="{0AC89B23-B168-4EF0-B85B-6B8CF563EA5F}" name="Column16374" dataDxfId="83"/>
  </tableColumns>
  <tableStyleInfo name="TableStyleLight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578276D5-EF93-405B-ADB3-561F97BB05F0}" name="Table30" displayName="Table30" ref="A2:K531" totalsRowShown="0" headerRowDxfId="82">
  <autoFilter ref="A2:K531" xr:uid="{F95E5A1E-0932-4269-911C-3A11A219DB29}"/>
  <sortState xmlns:xlrd2="http://schemas.microsoft.com/office/spreadsheetml/2017/richdata2" ref="A3:K531">
    <sortCondition ref="K2:K531"/>
  </sortState>
  <tableColumns count="11">
    <tableColumn id="1" xr3:uid="{1B7121D4-CBD6-4C8E-B55A-2F7B5083A3F7}" name="Outcome"/>
    <tableColumn id="2" xr3:uid="{4803AA1A-573B-4B1C-8766-0D490562C5A2}" name="Exposure"/>
    <tableColumn id="3" xr3:uid="{FB87F326-07B2-45F0-808B-678CF4F863AA}" name="Method"/>
    <tableColumn id="4" xr3:uid="{E0587642-AF89-474C-8B51-D080A5EC0EFA}" name="No. of SNPs"/>
    <tableColumn id="5" xr3:uid="{FEF54058-CE65-4DB1-BCE3-85AB594EFB9B}" name="Beta" dataDxfId="81"/>
    <tableColumn id="6" xr3:uid="{01AD3175-07BE-4A97-97C3-675038FA9499}" name="se" dataDxfId="80"/>
    <tableColumn id="7" xr3:uid="{6C801867-3874-497A-92C3-A5B9874F9E90}" name="pval"/>
    <tableColumn id="8" xr3:uid="{DE816AFA-FEC3-4A7C-8C49-0160CFA9A9D5}" name="Beta per doubling in genetic liability to AD" dataDxfId="79">
      <calculatedColumnFormula>LN(2)*Table30[[#This Row],[Beta]]</calculatedColumnFormula>
    </tableColumn>
    <tableColumn id="9" xr3:uid="{9044D352-CD1A-48FC-8624-385147E1E77E}" name="Lower 95% CI" dataDxfId="78">
      <calculatedColumnFormula>(Table30[[#This Row],[Beta]]-1.96*Table30[[#This Row],[se]])*LN(2)</calculatedColumnFormula>
    </tableColumn>
    <tableColumn id="10" xr3:uid="{4E2BB981-A32A-47A8-8055-943C698DE573}" name="Upper 95% CI" dataDxfId="77">
      <calculatedColumnFormula>(Table30[[#This Row],[Beta]]+1.96*Table30[[#This Row],[se]])*LN(2)</calculatedColumnFormula>
    </tableColumn>
    <tableColumn id="11" xr3:uid="{FF5E1ABD-4D2A-4B23-A99B-FDBC4389A8BE}" name="p_fdr*" dataDxfId="76"/>
  </tableColumns>
  <tableStyleInfo name="TableStyleLight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4E5C65-3BAA-4930-9F69-AC9E51C038DE}" name="Table5" displayName="Table5" ref="A2:H102" totalsRowShown="0" headerRowDxfId="75">
  <autoFilter ref="A2:H102" xr:uid="{95E316AE-80B0-4BDE-954B-8EF9BD786B6B}"/>
  <sortState xmlns:xlrd2="http://schemas.microsoft.com/office/spreadsheetml/2017/richdata2" ref="A3:H102">
    <sortCondition ref="C102"/>
  </sortState>
  <tableColumns count="8">
    <tableColumn id="1" xr3:uid="{8AB8F3C5-4D26-40FF-9330-64176612F559}" name="Outcome"/>
    <tableColumn id="2" xr3:uid="{F10C9C92-950C-4DD5-BADE-AD52152898B5}" name="Exposure"/>
    <tableColumn id="3" xr3:uid="{A83E654D-9165-4204-A80C-C7BAC729B49D}" name="Method"/>
    <tableColumn id="4" xr3:uid="{AC5A19E6-C3C1-4FFC-A97F-810891EEF750}" name="No. of SNPs"/>
    <tableColumn id="5" xr3:uid="{7E74E936-6893-428B-82B0-70EA10B3BAB2}" name="Beta" dataDxfId="74"/>
    <tableColumn id="6" xr3:uid="{147469FB-5F4C-4E47-AEDE-7D52EF3E629B}" name="SE" dataDxfId="73"/>
    <tableColumn id="7" xr3:uid="{AD8075B3-D715-44B1-9C3C-984FE53C05A5}" name="P" dataDxfId="72"/>
    <tableColumn id="8" xr3:uid="{8D9060BA-20E6-4510-A735-0261B5BE243A}" name="p_fdr" dataDxfId="71"/>
  </tableColumns>
  <tableStyleInfo name="TableStyleLight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0FA2BC-A699-4078-8AAF-085B18EB03D4}" name="Table4" displayName="Table4" ref="A2:F48" totalsRowShown="0" headerRowDxfId="70">
  <autoFilter ref="A2:F48" xr:uid="{2A37CF38-F04C-4E80-9F96-41BABB16BCDF}"/>
  <tableColumns count="6">
    <tableColumn id="1" xr3:uid="{B175DEE9-C9AF-4517-8C81-BB45CD79DB03}" name="Outcome"/>
    <tableColumn id="2" xr3:uid="{7768259C-9F3E-4FDF-A6E8-D30C49FB1D5F}" name="Exposure"/>
    <tableColumn id="5" xr3:uid="{A9D4EED5-1F89-483C-B9C0-D003910A98AA}" name="Q"/>
    <tableColumn id="6" xr3:uid="{66F56D14-0BFF-4384-A2DC-E4D34BD416A2}" name="p for Q statistic"/>
    <tableColumn id="7" xr3:uid="{CD14688F-1E19-4DDD-9E0C-2FDCFD5A346C}" name="Egger intercept"/>
    <tableColumn id="8" xr3:uid="{365F65EF-5ADE-42C5-BEFB-C25419E037D3}" name="p for Egger"/>
  </tableColumns>
  <tableStyleInfo name="TableStyleLight1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A4F35CE-F838-4E6E-B364-2CDB24501AAF}" name="Table16" displayName="Table16" ref="A2:G48" totalsRowShown="0" headerRowDxfId="69" dataDxfId="68">
  <autoFilter ref="A2:G48" xr:uid="{57F07390-3EE0-41DE-91FA-A3A49EFA6246}"/>
  <tableColumns count="7">
    <tableColumn id="1" xr3:uid="{4E9D2723-EA8F-4FFB-8E2D-C28842B81099}" name="Outcome" dataDxfId="67"/>
    <tableColumn id="2" xr3:uid="{5C355E2B-45DE-4C77-B22F-7F9FDD604FEE}" name="Exposure" dataDxfId="66"/>
    <tableColumn id="3" xr3:uid="{A0EBB558-8B1D-4DB3-AD84-603BE24F9F4C}" name="Q" dataDxfId="65"/>
    <tableColumn id="4" xr3:uid="{F5DC5E1E-4723-47FB-98AC-EC779243FE37}" name="Q_df" dataDxfId="64"/>
    <tableColumn id="5" xr3:uid="{E85B2061-D037-41F3-93A2-C5E5DFA00930}" name="p for Q statistic" dataDxfId="63"/>
    <tableColumn id="6" xr3:uid="{222433B2-84D6-45D2-A5A2-03A7659FDCD7}" name="Egger intercept" dataDxfId="62"/>
    <tableColumn id="7" xr3:uid="{DB49E46C-1914-4A89-9494-AEDF66EB80D6}" name="p for Egger" dataDxfId="61"/>
  </tableColumns>
  <tableStyleInfo name="TableStyleLight1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7D23863-E545-4E57-904A-F99481E47BB0}" name="Table14" displayName="Table14" ref="A2:G50" totalsRowShown="0" headerRowDxfId="60" headerRowBorderDxfId="59" tableBorderDxfId="58">
  <autoFilter ref="A2:G50" xr:uid="{359EF069-A7E2-4828-9AB8-952D6F0D6BA2}"/>
  <tableColumns count="7">
    <tableColumn id="1" xr3:uid="{B3492411-C074-4971-9944-BFE3ED34F3E4}" name="Outcome"/>
    <tableColumn id="2" xr3:uid="{44446F3C-D3D1-4438-AF05-F7A240B509AE}" name="Exposure"/>
    <tableColumn id="6" xr3:uid="{918241BA-97F1-488D-BE86-17588C6237C6}" name="Q statistic" dataDxfId="57"/>
    <tableColumn id="7" xr3:uid="{1D97F470-313F-4348-B94D-C6B44771888D}" name="Q_df" dataDxfId="56"/>
    <tableColumn id="3" xr3:uid="{ADDFFC19-64ED-4482-BA48-B33599FD4568}" name="Q_pval"/>
    <tableColumn id="4" xr3:uid="{77790029-D9FA-44E3-AC0B-B0C061260008}" name="Egger intercept" dataDxfId="55"/>
    <tableColumn id="5" xr3:uid="{17FB5F8F-A46D-4B8A-BD1D-C18B1E3009A3}" name="p for Egger intercept" dataDxfId="54"/>
  </tableColumns>
  <tableStyleInfo name="TableStyleLight1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132EBB0-B26E-4F16-A23B-5F0C14839A13}" name="Table28" displayName="Table28" ref="A2:H47" totalsRowShown="0" headerRowDxfId="53">
  <autoFilter ref="A2:H47" xr:uid="{3C5C37DB-73EB-4B9D-8C8F-4E5A8F9C2B4D}"/>
  <sortState xmlns:xlrd2="http://schemas.microsoft.com/office/spreadsheetml/2017/richdata2" ref="A3:E46">
    <sortCondition ref="A46"/>
  </sortState>
  <tableColumns count="8">
    <tableColumn id="1" xr3:uid="{E8C8A967-3578-4566-A04E-D98E9293C703}" name="Outcome"/>
    <tableColumn id="2" xr3:uid="{2BE39585-8B5E-4D08-A23C-5C17E93DFD4D}" name="Exposure"/>
    <tableColumn id="5" xr3:uid="{AD90DABE-B885-4E4D-8E3E-0E236DD40A4D}" name="Method" dataDxfId="52"/>
    <tableColumn id="6" xr3:uid="{DAAE5F94-E3C0-4182-B79A-90003054BA17}" name="Q"/>
    <tableColumn id="7" xr3:uid="{234B806B-42D0-4819-9757-68E738821B51}" name="Q_df" dataDxfId="51"/>
    <tableColumn id="8" xr3:uid="{34958483-C1C7-4CA7-8C32-B616E9A4C6CE}" name="p for Q statistic" dataDxfId="50"/>
    <tableColumn id="9" xr3:uid="{9F45F0E2-D4F6-4276-84C4-C80C7A9F72A5}" name="Egger intercept" dataDxfId="49"/>
    <tableColumn id="10" xr3:uid="{0675F04B-DC3A-4A07-A9C4-730730F2C50C}" name="p for Egger intercept" dataDxfId="48"/>
  </tableColumns>
  <tableStyleInfo name="TableStyleLight1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64D36925-2D40-4350-8E38-218D12B36F7B}" name="Table31" displayName="Table31" ref="A2:F138" totalsRowShown="0" headerRowDxfId="47">
  <autoFilter ref="A2:F138" xr:uid="{EEA24775-1EAC-4E04-BAC9-63E7F3E7D3EC}"/>
  <tableColumns count="6">
    <tableColumn id="1" xr3:uid="{AB112AE1-F399-46C4-A9F5-1B73EDFFAFE3}" name="Outcome"/>
    <tableColumn id="2" xr3:uid="{87A7635A-E12E-4E38-9338-E1FCF4057C99}" name="Exposure"/>
    <tableColumn id="3" xr3:uid="{A8A9C5CD-2BFD-4609-91E5-47BAE899D3E9}" name="p for Egger" dataDxfId="46"/>
    <tableColumn id="4" xr3:uid="{875AFCBC-E2A9-41A0-9DCF-B752D7CEC708}" name="Q" dataDxfId="45"/>
    <tableColumn id="5" xr3:uid="{E967D6C0-5DDF-44FD-A92D-B2DFAD767F7C}" name="Q_df"/>
    <tableColumn id="6" xr3:uid="{01F1F892-B938-4337-B39D-C8BAE9B1E37A}" name="p for Q statistic" dataDxfId="44"/>
  </tableColumns>
  <tableStyleInfo name="TableStyleLight1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2EF4174-3D8E-4A48-8616-02A4E3C9DE2E}" name="Table10" displayName="Table10" ref="A2:F3" totalsRowShown="0" headerRowDxfId="43">
  <autoFilter ref="A2:F3" xr:uid="{42EF4174-3D8E-4A48-8616-02A4E3C9DE2E}"/>
  <tableColumns count="6">
    <tableColumn id="1" xr3:uid="{095829E4-0C22-46EE-A81C-A36FD9389C87}" name="Exposure"/>
    <tableColumn id="2" xr3:uid="{BA90A2DB-AA3F-4EDC-A082-3154B897B28A}" name="Egger intercept" dataDxfId="42"/>
    <tableColumn id="3" xr3:uid="{554FBE1F-D4ED-4DBD-B17D-D93BD61876DA}" name="P for Egger" dataDxfId="41"/>
    <tableColumn id="4" xr3:uid="{44B6A184-4BC2-4D50-9BF5-B79DABCE757C}" name="Q" dataDxfId="40"/>
    <tableColumn id="5" xr3:uid="{77122C34-6054-424B-81F5-3B47E2F402EE}" name="Df for Q" dataDxfId="39"/>
    <tableColumn id="6" xr3:uid="{E558A780-D5EA-43C9-A913-DFC2F6137617}" name="p for Q statistic" dataDxfId="38"/>
  </tableColumns>
  <tableStyleInfo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9768AAC-3057-45D3-96D3-E03EC2B3FFB6}" name="Table23" displayName="Table23" ref="A2:K49" totalsRowShown="0" headerRowDxfId="37" dataDxfId="36">
  <autoFilter ref="A2:K49" xr:uid="{11B1673E-CE4B-42AC-9420-61CDB986C2C9}"/>
  <tableColumns count="11">
    <tableColumn id="1" xr3:uid="{4B1E1755-82C5-4E88-B573-FAD9ACB53E57}" name="Outcome" dataDxfId="35"/>
    <tableColumn id="2" xr3:uid="{209A82E6-8059-4B16-8A5D-9CD6B8416348}" name="Beta (SD change in thickness/volume)" dataDxfId="34"/>
    <tableColumn id="3" xr3:uid="{60F97ECF-0381-4923-86AB-C4B34F920BF6}" name="Lower 95% confidence interval" dataDxfId="33"/>
    <tableColumn id="4" xr3:uid="{944C2628-669D-4CC5-A2E6-E1D46607E9D1}" name="Upper 95% confidence interval" dataDxfId="32"/>
    <tableColumn id="6" xr3:uid="{71BA9EA0-8CE7-4485-899F-0C899FB506F9}" name="No of Studies" dataDxfId="31"/>
    <tableColumn id="7" xr3:uid="{AA486C1C-76C7-4177-B275-7B3503E73AD3}" name="Beta (SD) change in thickness volume" dataDxfId="30"/>
    <tableColumn id="8" xr3:uid="{1EC4C52B-5743-47DC-8C6C-A4D2AA43A364}" name="Lower 95% CI" dataDxfId="29"/>
    <tableColumn id="9" xr3:uid="{625743E5-D899-4EAD-AC5E-CBC4E923AE45}" name="Upper 95% CI" dataDxfId="28"/>
    <tableColumn id="15" xr3:uid="{241E7B2C-2676-452B-A64C-74442D470CCC}" name="Beta (SD) change in thickness/volume per doubling in genetic liability to AD" dataDxfId="27">
      <calculatedColumnFormula>LN(2)*Table23[[#This Row],[Beta (SD) change in thickness volume]]</calculatedColumnFormula>
    </tableColumn>
    <tableColumn id="16" xr3:uid="{FF5F276F-E89A-4A6F-AA43-B5D48226661F}" name="Lower 95% CI per doubling in genetic liability to AD" dataDxfId="26">
      <calculatedColumnFormula>Table23[[#This Row],[Lower 95% CI]]*LN(2)</calculatedColumnFormula>
    </tableColumn>
    <tableColumn id="17" xr3:uid="{0E14DA51-D431-4FF9-BF80-14B5A22DEE35}" name="Upper 95% CI per doubling in genetic liability to AD" dataDxfId="25">
      <calculatedColumnFormula>LN(2)*Table23[[#This Row],[Upper 95% CI]]</calculatedColumnFormula>
    </tableColumn>
  </tableColumns>
  <tableStyleInfo name="TableStyleLight1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85A9088-8485-44D6-88A4-478F7C3761B1}" name="Table29" displayName="Table29" ref="A2:H48" totalsRowShown="0" headerRowDxfId="24">
  <autoFilter ref="A2:H48" xr:uid="{84205A3E-FACB-46C1-8C2A-B18A1BEC7298}"/>
  <tableColumns count="8">
    <tableColumn id="1" xr3:uid="{3364FAD1-417D-4D0D-8B6C-280FDA85009B}" name="Outcome"/>
    <tableColumn id="2" xr3:uid="{8742A6A2-6176-4A9D-8977-C52D15E10E1B}" name="No of Studies"/>
    <tableColumn id="3" xr3:uid="{5E40EBAA-D273-4A99-AD75-3268F44F9BEA}" name="Beta (SD) change in thickness volume" dataDxfId="23"/>
    <tableColumn id="4" xr3:uid="{B4E97EEF-747F-4981-B1A3-489C628DD01B}" name="Lower 95% CI" dataDxfId="22"/>
    <tableColumn id="5" xr3:uid="{1065F1DE-99AB-4DE3-B465-34DD26E2B0AD}" name="Upper 95% CI" dataDxfId="21"/>
    <tableColumn id="9" xr3:uid="{F4768C2E-DFCC-496B-B5D7-6E6483C3EC2A}" name="Beta (SD) change in thickness/volume per doubling in genetic liability to AD" dataDxfId="20">
      <calculatedColumnFormula>LN(2)*Table29[[#This Row],[Beta (SD) change in thickness volume]]</calculatedColumnFormula>
    </tableColumn>
    <tableColumn id="10" xr3:uid="{9F9E15DF-7F3F-4BE8-8319-04B8200DE9FB}" name="Lower 95% CI per doubling in genetic liability to AD" dataDxfId="19">
      <calculatedColumnFormula>LN(2)*Table29[[#This Row],[Lower 95% CI]]</calculatedColumnFormula>
    </tableColumn>
    <tableColumn id="11" xr3:uid="{1A132136-F07C-4408-A202-3D0DE52577F8}" name="Upper 95% CI per doubling in genetic liability to AD" dataDxfId="18">
      <calculatedColumnFormula>LN(2)*Table29[[#This Row],[Upper 95% CI]]</calculatedColumnFormula>
    </tableColumn>
  </tableColumns>
  <tableStyleInfo name="TableStyleLight1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57845D-8375-4F8E-A6C4-65B03CE00F88}" name="Table26" displayName="Table26" ref="A2:G86" totalsRowShown="0" headerRowDxfId="17">
  <autoFilter ref="A2:G86" xr:uid="{6BDB3223-BB89-4E0C-B611-3098687C0585}"/>
  <tableColumns count="7">
    <tableColumn id="1" xr3:uid="{12A7B3C3-4117-4DDD-BFCD-B9D6C3E7C97B}" name="Outcome"/>
    <tableColumn id="2" xr3:uid="{CFC01DF4-3099-4B4B-9E0D-BD548151CE0C}" name="Exposure" dataDxfId="16"/>
    <tableColumn id="3" xr3:uid="{F1D93250-8041-438B-9A61-B0A7DA1E190A}" name="Method" dataDxfId="15"/>
    <tableColumn id="4" xr3:uid="{344D9732-E39E-4C9E-ACBA-50D4B90EFA69}" name="No. of SNPs" dataDxfId="14"/>
    <tableColumn id="5" xr3:uid="{2C357797-50E6-401C-A31F-485A34328BE8}" name="Beta" dataDxfId="13"/>
    <tableColumn id="6" xr3:uid="{D4E8CCC5-EEBB-40F8-B037-F921D59792D9}" name="se" dataDxfId="12"/>
    <tableColumn id="7" xr3:uid="{E6FD4EE4-4C89-43D7-826C-7A5547FF1F1C}" name="pval" dataDxfId="11"/>
  </tableColumns>
  <tableStyleInfo name="TableStyleLight1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BADBF50-8031-47CC-9D15-D6E7A5A0A5DD}" name="directionality_test_thickness" displayName="directionality_test_thickness" ref="A2:F138" tableType="queryTable" totalsRowShown="0" headerRowDxfId="10">
  <autoFilter ref="A2:F138" xr:uid="{FB8E9E64-216A-46A7-BD4C-569BD72E7E0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3:F138">
    <sortCondition ref="B138"/>
  </sortState>
  <tableColumns count="6">
    <tableColumn id="3" xr3:uid="{C72853C9-CFA5-456B-AACE-720B8E3034C6}" uniqueName="3" name="Exposure" queryTableFieldId="3" dataDxfId="9"/>
    <tableColumn id="4" xr3:uid="{9B45D57B-A78F-4FA8-AB98-07B1B7B1AB3F}" uniqueName="4" name="Outcome" queryTableFieldId="4" dataDxfId="8"/>
    <tableColumn id="5" xr3:uid="{759B5536-90A7-48AA-A8A5-A3DEF243CCA0}" uniqueName="5" name="R2 explained in exposure" queryTableFieldId="5" dataDxfId="7"/>
    <tableColumn id="6" xr3:uid="{2E3AA019-2FBC-4E6F-8102-25C16011190C}" uniqueName="6" name="R2 explained in outcome" queryTableFieldId="6"/>
    <tableColumn id="7" xr3:uid="{B9D3BB6D-D0E0-46EC-B26E-2E11EBE73819}" uniqueName="7" name="Correct causal direction" queryTableFieldId="7"/>
    <tableColumn id="8" xr3:uid="{08863B51-CA27-46EA-BD45-D9D8DE2C3E32}" uniqueName="8" name="P value for Steiger test" queryTableFieldId="8"/>
  </tableColumns>
  <tableStyleInfo name="TableStyleLight1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93EA84-BD30-443E-9FEF-B5011843D766}" name="directionality_test" displayName="directionality_test" ref="A2:F38" tableType="queryTable" totalsRowShown="0" headerRowDxfId="6">
  <autoFilter ref="A2:F38" xr:uid="{1FECE9DA-81D4-4B0B-BC4D-E7724888D456}"/>
  <sortState xmlns:xlrd2="http://schemas.microsoft.com/office/spreadsheetml/2017/richdata2" ref="A3:F38">
    <sortCondition ref="A2:A38"/>
  </sortState>
  <tableColumns count="6">
    <tableColumn id="3" xr3:uid="{8E05DD21-EA5C-4F6E-832D-491237F20277}" uniqueName="3" name="Exposure" queryTableFieldId="3" dataDxfId="5"/>
    <tableColumn id="4" xr3:uid="{CC08F642-29F7-4851-A43E-A75FAABBE615}" uniqueName="4" name="Outcome" queryTableFieldId="4" dataDxfId="4"/>
    <tableColumn id="5" xr3:uid="{E5D1E391-ED47-4081-92C9-B9D274BBA98F}" uniqueName="5" name="R2 explained in exposure" queryTableFieldId="5" dataDxfId="3"/>
    <tableColumn id="6" xr3:uid="{DF5FFEDA-62DC-420D-8078-D8F6859F5664}" uniqueName="6" name="R2 explained in outcome" queryTableFieldId="6" dataDxfId="2"/>
    <tableColumn id="7" xr3:uid="{DC9FB8BA-F9B5-4B1E-9175-F9622745B4D6}" uniqueName="7" name="Correct causal direction" queryTableFieldId="7" dataDxfId="1"/>
    <tableColumn id="8" xr3:uid="{9752216A-A6D9-4934-A86D-1E387F998ACA}" uniqueName="8" name="P value for Steiger test" queryTableFieldId="8" dataDxfId="0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Grayscale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7FE7F-5C5D-49B4-AE07-415824F63F35}">
  <sheetPr codeName="Sheet1"/>
  <dimension ref="A1:A22"/>
  <sheetViews>
    <sheetView topLeftCell="A10" workbookViewId="0">
      <selection activeCell="A41" sqref="A41"/>
    </sheetView>
  </sheetViews>
  <sheetFormatPr baseColWidth="10" defaultColWidth="8.83203125" defaultRowHeight="15" x14ac:dyDescent="0.2"/>
  <cols>
    <col min="1" max="1" width="122.5" customWidth="1"/>
  </cols>
  <sheetData>
    <row r="1" spans="1:1" x14ac:dyDescent="0.2">
      <c r="A1" s="24" t="s">
        <v>0</v>
      </c>
    </row>
    <row r="2" spans="1:1" x14ac:dyDescent="0.2">
      <c r="A2" s="24" t="s">
        <v>1</v>
      </c>
    </row>
    <row r="3" spans="1:1" x14ac:dyDescent="0.2">
      <c r="A3" s="24" t="s">
        <v>16422</v>
      </c>
    </row>
    <row r="4" spans="1:1" x14ac:dyDescent="0.2">
      <c r="A4" s="24" t="s">
        <v>2</v>
      </c>
    </row>
    <row r="5" spans="1:1" s="39" customFormat="1" x14ac:dyDescent="0.2">
      <c r="A5" s="39" t="s">
        <v>16423</v>
      </c>
    </row>
    <row r="6" spans="1:1" x14ac:dyDescent="0.2">
      <c r="A6" s="59" t="s">
        <v>16444</v>
      </c>
    </row>
    <row r="7" spans="1:1" s="39" customFormat="1" x14ac:dyDescent="0.2">
      <c r="A7" s="39" t="s">
        <v>16424</v>
      </c>
    </row>
    <row r="8" spans="1:1" s="39" customFormat="1" x14ac:dyDescent="0.2">
      <c r="A8" s="24" t="s">
        <v>16425</v>
      </c>
    </row>
    <row r="9" spans="1:1" x14ac:dyDescent="0.2">
      <c r="A9" s="24" t="s">
        <v>16426</v>
      </c>
    </row>
    <row r="10" spans="1:1" x14ac:dyDescent="0.2">
      <c r="A10" s="24" t="s">
        <v>16427</v>
      </c>
    </row>
    <row r="11" spans="1:1" x14ac:dyDescent="0.2">
      <c r="A11" s="24" t="s">
        <v>16428</v>
      </c>
    </row>
    <row r="12" spans="1:1" x14ac:dyDescent="0.2">
      <c r="A12" s="24" t="s">
        <v>16429</v>
      </c>
    </row>
    <row r="13" spans="1:1" x14ac:dyDescent="0.2">
      <c r="A13" s="24" t="s">
        <v>16430</v>
      </c>
    </row>
    <row r="14" spans="1:1" x14ac:dyDescent="0.2">
      <c r="A14" s="24" t="s">
        <v>16431</v>
      </c>
    </row>
    <row r="15" spans="1:1" x14ac:dyDescent="0.2">
      <c r="A15" s="24" t="s">
        <v>16432</v>
      </c>
    </row>
    <row r="16" spans="1:1" x14ac:dyDescent="0.2">
      <c r="A16" s="24" t="s">
        <v>16433</v>
      </c>
    </row>
    <row r="17" spans="1:1" x14ac:dyDescent="0.2">
      <c r="A17" t="s">
        <v>16434</v>
      </c>
    </row>
    <row r="18" spans="1:1" x14ac:dyDescent="0.2">
      <c r="A18" s="24" t="s">
        <v>16446</v>
      </c>
    </row>
    <row r="19" spans="1:1" x14ac:dyDescent="0.2">
      <c r="A19" s="24" t="s">
        <v>16447</v>
      </c>
    </row>
    <row r="20" spans="1:1" ht="17" customHeight="1" x14ac:dyDescent="0.2">
      <c r="A20" s="25" t="s">
        <v>16448</v>
      </c>
    </row>
    <row r="21" spans="1:1" ht="15" customHeight="1" x14ac:dyDescent="0.2">
      <c r="A21" s="24" t="s">
        <v>16449</v>
      </c>
    </row>
    <row r="22" spans="1:1" x14ac:dyDescent="0.2">
      <c r="A22" s="24" t="s">
        <v>16450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922E1-8C06-49EB-AC92-C9BB711DFC30}">
  <sheetPr codeName="Sheet2">
    <tabColor rgb="FFFFC000"/>
  </sheetPr>
  <dimension ref="A1:J191"/>
  <sheetViews>
    <sheetView topLeftCell="B1" workbookViewId="0">
      <selection activeCell="C27" sqref="C27"/>
    </sheetView>
  </sheetViews>
  <sheetFormatPr baseColWidth="10" defaultColWidth="8.83203125" defaultRowHeight="15" x14ac:dyDescent="0.2"/>
  <cols>
    <col min="1" max="1" width="38.1640625" customWidth="1"/>
    <col min="2" max="2" width="20" customWidth="1"/>
    <col min="3" max="3" width="28.1640625" customWidth="1"/>
    <col min="4" max="4" width="12.5" customWidth="1"/>
    <col min="5" max="5" width="7.83203125" customWidth="1"/>
    <col min="10" max="10" width="7" customWidth="1"/>
  </cols>
  <sheetData>
    <row r="1" spans="1:10" x14ac:dyDescent="0.2">
      <c r="A1" s="4" t="s">
        <v>0</v>
      </c>
    </row>
    <row r="2" spans="1:10" x14ac:dyDescent="0.2">
      <c r="A2" s="4" t="s">
        <v>4</v>
      </c>
      <c r="B2" s="4" t="s">
        <v>5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78</v>
      </c>
      <c r="I2" s="4" t="s">
        <v>69</v>
      </c>
      <c r="J2" s="4" t="s">
        <v>70</v>
      </c>
    </row>
    <row r="3" spans="1:10" x14ac:dyDescent="0.2">
      <c r="A3" t="s">
        <v>11</v>
      </c>
      <c r="B3" t="s">
        <v>12</v>
      </c>
      <c r="C3" t="s">
        <v>13</v>
      </c>
      <c r="D3">
        <v>25</v>
      </c>
      <c r="E3" s="9">
        <v>1.2267273409526901E-2</v>
      </c>
      <c r="F3" s="9">
        <v>2.7476072953245001E-2</v>
      </c>
      <c r="G3" s="9">
        <v>0.65943233782180499</v>
      </c>
      <c r="H3" s="9">
        <f>LN(2)*Table35[[#This Row],[Beta]]</f>
        <v>8.5030259769715583E-3</v>
      </c>
      <c r="I3" s="9">
        <f>Table35[[#This Row],[Beta]]-1.96*(Table35[[#This Row],[se]])*LN(2)</f>
        <v>-2.5060853091259334E-2</v>
      </c>
      <c r="J3" s="9">
        <f>Table35[[#This Row],[Beta]]+1.96*(Table35[[#This Row],[se]])*(LN(2))</f>
        <v>4.9595399910313136E-2</v>
      </c>
    </row>
    <row r="4" spans="1:10" x14ac:dyDescent="0.2">
      <c r="A4" t="s">
        <v>11</v>
      </c>
      <c r="B4" t="s">
        <v>12</v>
      </c>
      <c r="C4" t="s">
        <v>14</v>
      </c>
      <c r="D4">
        <v>25</v>
      </c>
      <c r="E4" s="9">
        <v>7.2080621009270301E-3</v>
      </c>
      <c r="F4" s="9">
        <v>2.20065127058446E-2</v>
      </c>
      <c r="G4" s="9">
        <v>0.74325781289220505</v>
      </c>
      <c r="H4" s="9">
        <f>LN(2)*Table35[[#This Row],[Beta]]</f>
        <v>4.9962479225585665E-3</v>
      </c>
      <c r="I4" s="9">
        <f>Table35[[#This Row],[Beta]]-1.96*(Table35[[#This Row],[se]])*LN(2)</f>
        <v>-2.2689292281658051E-2</v>
      </c>
      <c r="J4" s="9">
        <f>Table35[[#This Row],[Beta]]+1.96*(Table35[[#This Row],[se]])*(LN(2))</f>
        <v>3.7105416483512114E-2</v>
      </c>
    </row>
    <row r="5" spans="1:10" x14ac:dyDescent="0.2">
      <c r="A5" t="s">
        <v>11</v>
      </c>
      <c r="B5" t="s">
        <v>12</v>
      </c>
      <c r="C5" t="s">
        <v>15</v>
      </c>
      <c r="D5">
        <v>25</v>
      </c>
      <c r="E5" s="9">
        <v>6.1410400214987303E-3</v>
      </c>
      <c r="F5" s="9">
        <v>2.0493108493898599E-2</v>
      </c>
      <c r="G5" s="9">
        <v>0.76701366008277105</v>
      </c>
      <c r="H5" s="9">
        <f>LN(2)*Table35[[#This Row],[Beta]]</f>
        <v>4.256644576607631E-3</v>
      </c>
      <c r="I5" s="9">
        <f>Table35[[#This Row],[Beta]]-1.96*(Table35[[#This Row],[se]])*LN(2)</f>
        <v>-2.1700251110472833E-2</v>
      </c>
      <c r="J5" s="9">
        <f>Table35[[#This Row],[Beta]]+1.96*(Table35[[#This Row],[se]])*(LN(2))</f>
        <v>3.3982331153470297E-2</v>
      </c>
    </row>
    <row r="6" spans="1:10" x14ac:dyDescent="0.2">
      <c r="A6" t="s">
        <v>11</v>
      </c>
      <c r="B6" t="s">
        <v>12</v>
      </c>
      <c r="C6" t="s">
        <v>16</v>
      </c>
      <c r="D6">
        <v>25</v>
      </c>
      <c r="E6" s="9">
        <v>3.7051212467772402E-3</v>
      </c>
      <c r="F6" s="9">
        <v>2.16002359404125E-2</v>
      </c>
      <c r="G6" s="9">
        <v>0.86380585038464597</v>
      </c>
      <c r="H6" s="9">
        <f>LN(2)*Table35[[#This Row],[Beta]]</f>
        <v>2.5681943458363931E-3</v>
      </c>
      <c r="I6" s="9">
        <f>Table35[[#This Row],[Beta]]-1.96*(Table35[[#This Row],[se]])*LN(2)</f>
        <v>-2.5640278330614746E-2</v>
      </c>
      <c r="J6" s="9">
        <f>Table35[[#This Row],[Beta]]+1.96*(Table35[[#This Row],[se]])*(LN(2))</f>
        <v>3.3050520824169226E-2</v>
      </c>
    </row>
    <row r="7" spans="1:10" x14ac:dyDescent="0.2">
      <c r="A7" t="s">
        <v>17</v>
      </c>
      <c r="B7" t="s">
        <v>12</v>
      </c>
      <c r="C7" t="s">
        <v>16</v>
      </c>
      <c r="D7">
        <v>25</v>
      </c>
      <c r="E7" s="9">
        <v>1.5882040808473601E-2</v>
      </c>
      <c r="F7" s="9">
        <v>1.5794812475240502E-2</v>
      </c>
      <c r="G7" s="9">
        <v>0.314645275661323</v>
      </c>
      <c r="H7" s="9">
        <f>LN(2)*Table35[[#This Row],[Beta]]</f>
        <v>1.100859180793147E-2</v>
      </c>
      <c r="I7" s="9">
        <f>Table35[[#This Row],[Beta]]-1.96*(Table35[[#This Row],[se]])*LN(2)</f>
        <v>-5.5762934715109687E-3</v>
      </c>
      <c r="J7" s="9">
        <f>Table35[[#This Row],[Beta]]+1.96*(Table35[[#This Row],[se]])*(LN(2))</f>
        <v>3.7340375088458166E-2</v>
      </c>
    </row>
    <row r="8" spans="1:10" x14ac:dyDescent="0.2">
      <c r="A8" t="s">
        <v>17</v>
      </c>
      <c r="B8" t="s">
        <v>12</v>
      </c>
      <c r="C8" t="s">
        <v>15</v>
      </c>
      <c r="D8">
        <v>25</v>
      </c>
      <c r="E8" s="9">
        <v>1.54221202974411E-2</v>
      </c>
      <c r="F8" s="9">
        <v>1.72836800018181E-2</v>
      </c>
      <c r="G8" s="9">
        <v>0.38109509910380102</v>
      </c>
      <c r="H8" s="9">
        <f>LN(2)*Table35[[#This Row],[Beta]]</f>
        <v>1.0689799202427604E-2</v>
      </c>
      <c r="I8" s="9">
        <f>Table35[[#This Row],[Beta]]-1.96*(Table35[[#This Row],[se]])*LN(2)</f>
        <v>-8.0589424659615293E-3</v>
      </c>
      <c r="J8" s="9">
        <f>Table35[[#This Row],[Beta]]+1.96*(Table35[[#This Row],[se]])*(LN(2))</f>
        <v>3.8903183060843727E-2</v>
      </c>
    </row>
    <row r="9" spans="1:10" x14ac:dyDescent="0.2">
      <c r="A9" t="s">
        <v>17</v>
      </c>
      <c r="B9" t="s">
        <v>12</v>
      </c>
      <c r="C9" t="s">
        <v>14</v>
      </c>
      <c r="D9">
        <v>25</v>
      </c>
      <c r="E9" s="9">
        <v>1.3918839827907601E-2</v>
      </c>
      <c r="F9" s="9">
        <v>1.87923897780417E-2</v>
      </c>
      <c r="G9" s="9">
        <v>0.45889741034957299</v>
      </c>
      <c r="H9" s="9">
        <f>LN(2)*Table35[[#This Row],[Beta]]</f>
        <v>9.647804583379627E-3</v>
      </c>
      <c r="I9" s="9">
        <f>Table35[[#This Row],[Beta]]-1.96*(Table35[[#This Row],[se]])*LN(2)</f>
        <v>-1.1611908473733354E-2</v>
      </c>
      <c r="J9" s="9">
        <f>Table35[[#This Row],[Beta]]+1.96*(Table35[[#This Row],[se]])*(LN(2))</f>
        <v>3.9449588129548553E-2</v>
      </c>
    </row>
    <row r="10" spans="1:10" x14ac:dyDescent="0.2">
      <c r="A10" t="s">
        <v>17</v>
      </c>
      <c r="B10" t="s">
        <v>12</v>
      </c>
      <c r="C10" t="s">
        <v>13</v>
      </c>
      <c r="D10">
        <v>25</v>
      </c>
      <c r="E10" s="9">
        <v>1.1999682637948501E-2</v>
      </c>
      <c r="F10" s="9">
        <v>1.97802528426596E-2</v>
      </c>
      <c r="G10" s="9">
        <v>0.55002532317371</v>
      </c>
      <c r="H10" s="9">
        <f>LN(2)*Table35[[#This Row],[Beta]]</f>
        <v>8.3175461881081301E-3</v>
      </c>
      <c r="I10" s="9">
        <f>Table35[[#This Row],[Beta]]-1.96*(Table35[[#This Row],[se]])*LN(2)</f>
        <v>-1.4873145279810093E-2</v>
      </c>
      <c r="J10" s="9">
        <f>Table35[[#This Row],[Beta]]+1.96*(Table35[[#This Row],[se]])*(LN(2))</f>
        <v>3.887251055570709E-2</v>
      </c>
    </row>
    <row r="11" spans="1:10" x14ac:dyDescent="0.2">
      <c r="A11" t="s">
        <v>18</v>
      </c>
      <c r="B11" t="s">
        <v>12</v>
      </c>
      <c r="C11" t="s">
        <v>16</v>
      </c>
      <c r="D11">
        <v>25</v>
      </c>
      <c r="E11" s="9">
        <v>5.99455440312823E-2</v>
      </c>
      <c r="F11" s="9">
        <v>1.50213140480148E-2</v>
      </c>
      <c r="G11" s="9">
        <v>6.5878826169157604E-5</v>
      </c>
      <c r="H11" s="9">
        <f>LN(2)*Table35[[#This Row],[Beta]]</f>
        <v>4.1551084832415382E-2</v>
      </c>
      <c r="I11" s="9">
        <f>Table35[[#This Row],[Beta]]-1.96*(Table35[[#This Row],[se]])*LN(2)</f>
        <v>3.9538060329135864E-2</v>
      </c>
      <c r="J11" s="9">
        <f>Table35[[#This Row],[Beta]]+1.96*(Table35[[#This Row],[se]])*(LN(2))</f>
        <v>8.0353027733428728E-2</v>
      </c>
    </row>
    <row r="12" spans="1:10" x14ac:dyDescent="0.2">
      <c r="A12" t="s">
        <v>18</v>
      </c>
      <c r="B12" t="s">
        <v>12</v>
      </c>
      <c r="C12" t="s">
        <v>14</v>
      </c>
      <c r="D12">
        <v>25</v>
      </c>
      <c r="E12" s="9">
        <v>5.8034894787637001E-2</v>
      </c>
      <c r="F12" s="9">
        <v>1.7420375054304299E-2</v>
      </c>
      <c r="G12" s="9">
        <v>8.6398626235774498E-4</v>
      </c>
      <c r="H12" s="9">
        <f>LN(2)*Table35[[#This Row],[Beta]]</f>
        <v>4.0226723696143649E-2</v>
      </c>
      <c r="I12" s="9">
        <f>Table35[[#This Row],[Beta]]-1.96*(Table35[[#This Row],[se]])*LN(2)</f>
        <v>3.4368122435388858E-2</v>
      </c>
      <c r="J12" s="9">
        <f>Table35[[#This Row],[Beta]]+1.96*(Table35[[#This Row],[se]])*(LN(2))</f>
        <v>8.1701667139885137E-2</v>
      </c>
    </row>
    <row r="13" spans="1:10" x14ac:dyDescent="0.2">
      <c r="A13" t="s">
        <v>18</v>
      </c>
      <c r="B13" t="s">
        <v>12</v>
      </c>
      <c r="C13" t="s">
        <v>15</v>
      </c>
      <c r="D13">
        <v>25</v>
      </c>
      <c r="E13" s="9">
        <v>5.8833979709012899E-2</v>
      </c>
      <c r="F13" s="9">
        <v>1.7175751849155398E-2</v>
      </c>
      <c r="G13" s="9">
        <v>2.2147388199084401E-3</v>
      </c>
      <c r="H13" s="9">
        <f>LN(2)*Table35[[#This Row],[Beta]]</f>
        <v>4.0780607156423322E-2</v>
      </c>
      <c r="I13" s="9">
        <f>Table35[[#This Row],[Beta]]-1.96*(Table35[[#This Row],[se]])*LN(2)</f>
        <v>3.5499544731263807E-2</v>
      </c>
      <c r="J13" s="9">
        <f>Table35[[#This Row],[Beta]]+1.96*(Table35[[#This Row],[se]])*(LN(2))</f>
        <v>8.216841468676199E-2</v>
      </c>
    </row>
    <row r="14" spans="1:10" x14ac:dyDescent="0.2">
      <c r="A14" t="s">
        <v>18</v>
      </c>
      <c r="B14" t="s">
        <v>12</v>
      </c>
      <c r="C14" t="s">
        <v>13</v>
      </c>
      <c r="D14">
        <v>25</v>
      </c>
      <c r="E14" s="9">
        <v>5.7596606903204402E-2</v>
      </c>
      <c r="F14" s="9">
        <v>1.88104279272461E-2</v>
      </c>
      <c r="G14" s="9">
        <v>5.5229710918974799E-3</v>
      </c>
      <c r="H14" s="9">
        <f>LN(2)*Table35[[#This Row],[Beta]]</f>
        <v>3.9922925684775609E-2</v>
      </c>
      <c r="I14" s="9">
        <f>Table35[[#This Row],[Beta]]-1.96*(Table35[[#This Row],[se]])*LN(2)</f>
        <v>3.2041352540726889E-2</v>
      </c>
      <c r="J14" s="9">
        <f>Table35[[#This Row],[Beta]]+1.96*(Table35[[#This Row],[se]])*(LN(2))</f>
        <v>8.3151861265681914E-2</v>
      </c>
    </row>
    <row r="15" spans="1:10" x14ac:dyDescent="0.2">
      <c r="A15" t="s">
        <v>19</v>
      </c>
      <c r="B15" t="s">
        <v>12</v>
      </c>
      <c r="C15" t="s">
        <v>14</v>
      </c>
      <c r="D15">
        <v>25</v>
      </c>
      <c r="E15" s="9">
        <v>-1.21761268579438E-2</v>
      </c>
      <c r="F15" s="9">
        <v>1.6084086768744801E-2</v>
      </c>
      <c r="G15" s="9">
        <v>0.44903223767797601</v>
      </c>
      <c r="H15" s="9">
        <f>LN(2)*Table35[[#This Row],[Beta]]</f>
        <v>-8.4398480017239697E-3</v>
      </c>
      <c r="I15" s="9">
        <f>Table35[[#This Row],[Beta]]-1.96*(Table35[[#This Row],[se]])*LN(2)</f>
        <v>-3.4027460073392281E-2</v>
      </c>
      <c r="J15" s="9">
        <f>Table35[[#This Row],[Beta]]+1.96*(Table35[[#This Row],[se]])*(LN(2))</f>
        <v>9.6752063575046791E-3</v>
      </c>
    </row>
    <row r="16" spans="1:10" x14ac:dyDescent="0.2">
      <c r="A16" t="s">
        <v>19</v>
      </c>
      <c r="B16" t="s">
        <v>12</v>
      </c>
      <c r="C16" t="s">
        <v>15</v>
      </c>
      <c r="D16">
        <v>25</v>
      </c>
      <c r="E16" s="9">
        <v>-1.06988830380271E-2</v>
      </c>
      <c r="F16" s="9">
        <v>1.50797694868179E-2</v>
      </c>
      <c r="G16" s="9">
        <v>0.48485935762086202</v>
      </c>
      <c r="H16" s="9">
        <f>LN(2)*Table35[[#This Row],[Beta]]</f>
        <v>-7.415900612949106E-3</v>
      </c>
      <c r="I16" s="9">
        <f>Table35[[#This Row],[Beta]]-1.96*(Table35[[#This Row],[se]])*LN(2)</f>
        <v>-3.1185782456459275E-2</v>
      </c>
      <c r="J16" s="9">
        <f>Table35[[#This Row],[Beta]]+1.96*(Table35[[#This Row],[se]])*(LN(2))</f>
        <v>9.7880163804050738E-3</v>
      </c>
    </row>
    <row r="17" spans="1:10" x14ac:dyDescent="0.2">
      <c r="A17" t="s">
        <v>19</v>
      </c>
      <c r="B17" t="s">
        <v>12</v>
      </c>
      <c r="C17" t="s">
        <v>13</v>
      </c>
      <c r="D17">
        <v>25</v>
      </c>
      <c r="E17" s="9">
        <v>-1.03275984233582E-2</v>
      </c>
      <c r="F17" s="9">
        <v>1.79224855330175E-2</v>
      </c>
      <c r="G17" s="9">
        <v>0.57005157696481601</v>
      </c>
      <c r="H17" s="9">
        <f>LN(2)*Table35[[#This Row],[Beta]]</f>
        <v>-7.1585457291060721E-3</v>
      </c>
      <c r="I17" s="9">
        <f>Table35[[#This Row],[Beta]]-1.96*(Table35[[#This Row],[se]])*LN(2)</f>
        <v>-3.4676522242399678E-2</v>
      </c>
      <c r="J17" s="9">
        <f>Table35[[#This Row],[Beta]]+1.96*(Table35[[#This Row],[se]])*(LN(2))</f>
        <v>1.4021325395683279E-2</v>
      </c>
    </row>
    <row r="18" spans="1:10" x14ac:dyDescent="0.2">
      <c r="A18" t="s">
        <v>19</v>
      </c>
      <c r="B18" t="s">
        <v>12</v>
      </c>
      <c r="C18" t="s">
        <v>16</v>
      </c>
      <c r="D18">
        <v>25</v>
      </c>
      <c r="E18" s="9">
        <v>-3.3882416947603701E-3</v>
      </c>
      <c r="F18" s="9">
        <v>1.4304214173239E-2</v>
      </c>
      <c r="G18" s="9">
        <v>0.81275750956595505</v>
      </c>
      <c r="H18" s="9">
        <f>LN(2)*Table35[[#This Row],[Beta]]</f>
        <v>-2.3485501777788013E-3</v>
      </c>
      <c r="I18" s="9">
        <f>Table35[[#This Row],[Beta]]-1.96*(Table35[[#This Row],[se]])*LN(2)</f>
        <v>-2.2821496114400566E-2</v>
      </c>
      <c r="J18" s="9">
        <f>Table35[[#This Row],[Beta]]+1.96*(Table35[[#This Row],[se]])*(LN(2))</f>
        <v>1.6045012724879824E-2</v>
      </c>
    </row>
    <row r="19" spans="1:10" x14ac:dyDescent="0.2">
      <c r="A19" t="s">
        <v>20</v>
      </c>
      <c r="B19" t="s">
        <v>12</v>
      </c>
      <c r="C19" t="s">
        <v>16</v>
      </c>
      <c r="D19">
        <v>25</v>
      </c>
      <c r="E19" s="9">
        <v>-5.29299635424463E-2</v>
      </c>
      <c r="F19" s="9">
        <v>1.8440190018829399E-2</v>
      </c>
      <c r="G19" s="9">
        <v>4.1000613781720799E-3</v>
      </c>
      <c r="H19" s="9">
        <f>LN(2)*Table35[[#This Row],[Beta]]</f>
        <v>-3.6688254996587344E-2</v>
      </c>
      <c r="I19" s="9">
        <f>Table35[[#This Row],[Beta]]-1.96*(Table35[[#This Row],[se]])*LN(2)</f>
        <v>-7.7982224354707141E-2</v>
      </c>
      <c r="J19" s="9">
        <f>Table35[[#This Row],[Beta]]+1.96*(Table35[[#This Row],[se]])*(LN(2))</f>
        <v>-2.7877702730185465E-2</v>
      </c>
    </row>
    <row r="20" spans="1:10" x14ac:dyDescent="0.2">
      <c r="A20" t="s">
        <v>20</v>
      </c>
      <c r="B20" t="s">
        <v>12</v>
      </c>
      <c r="C20" t="s">
        <v>15</v>
      </c>
      <c r="D20">
        <v>25</v>
      </c>
      <c r="E20" s="9">
        <v>-4.43386272485096E-2</v>
      </c>
      <c r="F20" s="9">
        <v>2.0509040387277799E-2</v>
      </c>
      <c r="G20" s="9">
        <v>4.08157138406013E-2</v>
      </c>
      <c r="H20" s="9">
        <f>LN(2)*Table35[[#This Row],[Beta]]</f>
        <v>-3.0733194467202796E-2</v>
      </c>
      <c r="I20" s="9">
        <f>Table35[[#This Row],[Beta]]-1.96*(Table35[[#This Row],[se]])*LN(2)</f>
        <v>-7.2201562948555648E-2</v>
      </c>
      <c r="J20" s="9">
        <f>Table35[[#This Row],[Beta]]+1.96*(Table35[[#This Row],[se]])*(LN(2))</f>
        <v>-1.647569154846356E-2</v>
      </c>
    </row>
    <row r="21" spans="1:10" x14ac:dyDescent="0.2">
      <c r="A21" t="s">
        <v>20</v>
      </c>
      <c r="B21" t="s">
        <v>12</v>
      </c>
      <c r="C21" t="s">
        <v>14</v>
      </c>
      <c r="D21">
        <v>25</v>
      </c>
      <c r="E21" s="9">
        <v>-4.04231260894398E-2</v>
      </c>
      <c r="F21" s="9">
        <v>2.1128365908649398E-2</v>
      </c>
      <c r="G21" s="9">
        <v>5.5720415856772697E-2</v>
      </c>
      <c r="H21" s="9">
        <f>LN(2)*Table35[[#This Row],[Beta]]</f>
        <v>-2.8019175878314363E-2</v>
      </c>
      <c r="I21" s="9">
        <f>Table35[[#This Row],[Beta]]-1.96*(Table35[[#This Row],[se]])*LN(2)</f>
        <v>-6.9127457917901425E-2</v>
      </c>
      <c r="J21" s="9">
        <f>Table35[[#This Row],[Beta]]+1.96*(Table35[[#This Row],[se]])*(LN(2))</f>
        <v>-1.1718794260978171E-2</v>
      </c>
    </row>
    <row r="22" spans="1:10" x14ac:dyDescent="0.2">
      <c r="A22" t="s">
        <v>20</v>
      </c>
      <c r="B22" t="s">
        <v>12</v>
      </c>
      <c r="C22" t="s">
        <v>13</v>
      </c>
      <c r="D22">
        <v>25</v>
      </c>
      <c r="E22" s="9">
        <v>-4.4888434233443297E-2</v>
      </c>
      <c r="F22" s="9">
        <v>2.3097088302915202E-2</v>
      </c>
      <c r="G22" s="9">
        <v>6.4295444303834298E-2</v>
      </c>
      <c r="H22" s="9">
        <f>LN(2)*Table35[[#This Row],[Beta]]</f>
        <v>-3.111429162866175E-2</v>
      </c>
      <c r="I22" s="9">
        <f>Table35[[#This Row],[Beta]]-1.96*(Table35[[#This Row],[se]])*LN(2)</f>
        <v>-7.6267410240610428E-2</v>
      </c>
      <c r="J22" s="9">
        <f>Table35[[#This Row],[Beta]]+1.96*(Table35[[#This Row],[se]])*(LN(2))</f>
        <v>-1.3509458226276159E-2</v>
      </c>
    </row>
    <row r="23" spans="1:10" x14ac:dyDescent="0.2">
      <c r="A23" t="s">
        <v>21</v>
      </c>
      <c r="B23" t="s">
        <v>12</v>
      </c>
      <c r="C23" t="s">
        <v>13</v>
      </c>
      <c r="D23">
        <v>25</v>
      </c>
      <c r="E23" s="9">
        <v>-9.4777788429395108E-3</v>
      </c>
      <c r="F23" s="9">
        <v>1.5646592528682501E-2</v>
      </c>
      <c r="G23" s="9">
        <v>0.55061839275592295</v>
      </c>
      <c r="H23" s="9">
        <f>LN(2)*Table35[[#This Row],[Beta]]</f>
        <v>-6.5694956829542225E-3</v>
      </c>
      <c r="I23" s="9">
        <f>Table35[[#This Row],[Beta]]-1.96*(Table35[[#This Row],[se]])*LN(2)</f>
        <v>-3.0734746176327606E-2</v>
      </c>
      <c r="J23" s="9">
        <f>Table35[[#This Row],[Beta]]+1.96*(Table35[[#This Row],[se]])*(LN(2))</f>
        <v>1.1779188490448586E-2</v>
      </c>
    </row>
    <row r="24" spans="1:10" x14ac:dyDescent="0.2">
      <c r="A24" t="s">
        <v>21</v>
      </c>
      <c r="B24" t="s">
        <v>12</v>
      </c>
      <c r="C24" t="s">
        <v>14</v>
      </c>
      <c r="D24">
        <v>25</v>
      </c>
      <c r="E24" s="9">
        <v>-7.3989060530142E-3</v>
      </c>
      <c r="F24" s="9">
        <v>1.3486568238466E-2</v>
      </c>
      <c r="G24" s="9">
        <v>0.58327109342166905</v>
      </c>
      <c r="H24" s="9">
        <f>LN(2)*Table35[[#This Row],[Beta]]</f>
        <v>-5.1285308698747062E-3</v>
      </c>
      <c r="I24" s="9">
        <f>Table35[[#This Row],[Beta]]-1.96*(Table35[[#This Row],[se]])*LN(2)</f>
        <v>-2.5721332482861351E-2</v>
      </c>
      <c r="J24" s="9">
        <f>Table35[[#This Row],[Beta]]+1.96*(Table35[[#This Row],[se]])*(LN(2))</f>
        <v>1.0923520376832949E-2</v>
      </c>
    </row>
    <row r="25" spans="1:10" x14ac:dyDescent="0.2">
      <c r="A25" t="s">
        <v>21</v>
      </c>
      <c r="B25" t="s">
        <v>12</v>
      </c>
      <c r="C25" t="s">
        <v>15</v>
      </c>
      <c r="D25">
        <v>25</v>
      </c>
      <c r="E25" s="9">
        <v>-5.56708614980694E-3</v>
      </c>
      <c r="F25" s="9">
        <v>1.37973321559373E-2</v>
      </c>
      <c r="G25" s="9">
        <v>0.69016016332146402</v>
      </c>
      <c r="H25" s="9">
        <f>LN(2)*Table35[[#This Row],[Beta]]</f>
        <v>-3.8588100686730016E-3</v>
      </c>
      <c r="I25" s="9">
        <f>Table35[[#This Row],[Beta]]-1.96*(Table35[[#This Row],[se]])*LN(2)</f>
        <v>-2.4311706640755482E-2</v>
      </c>
      <c r="J25" s="9">
        <f>Table35[[#This Row],[Beta]]+1.96*(Table35[[#This Row],[se]])*(LN(2))</f>
        <v>1.3177534341141602E-2</v>
      </c>
    </row>
    <row r="26" spans="1:10" x14ac:dyDescent="0.2">
      <c r="A26" t="s">
        <v>21</v>
      </c>
      <c r="B26" t="s">
        <v>12</v>
      </c>
      <c r="C26" t="s">
        <v>16</v>
      </c>
      <c r="D26">
        <v>25</v>
      </c>
      <c r="E26" s="9">
        <v>6.0123420610719801E-4</v>
      </c>
      <c r="F26" s="9">
        <v>1.2492356097929201E-2</v>
      </c>
      <c r="G26" s="9">
        <v>0.961614097833563</v>
      </c>
      <c r="H26" s="9">
        <f>LN(2)*Table35[[#This Row],[Beta]]</f>
        <v>4.1674379481940134E-4</v>
      </c>
      <c r="I26" s="9">
        <f>Table35[[#This Row],[Beta]]-1.96*(Table35[[#This Row],[se]])*LN(2)</f>
        <v>-1.6370486953240514E-2</v>
      </c>
      <c r="J26" s="9">
        <f>Table35[[#This Row],[Beta]]+1.96*(Table35[[#This Row],[se]])*(LN(2))</f>
        <v>1.7572955365454907E-2</v>
      </c>
    </row>
    <row r="27" spans="1:10" x14ac:dyDescent="0.2">
      <c r="A27" t="s">
        <v>22</v>
      </c>
      <c r="B27" t="s">
        <v>12</v>
      </c>
      <c r="C27" t="s">
        <v>13</v>
      </c>
      <c r="D27">
        <v>25</v>
      </c>
      <c r="E27" s="9">
        <v>3.1261142132684001E-3</v>
      </c>
      <c r="F27" s="9">
        <v>2.1090907875732801E-2</v>
      </c>
      <c r="G27" s="9">
        <v>0.88346022211361297</v>
      </c>
      <c r="H27" s="9">
        <f>LN(2)*Table35[[#This Row],[Beta]]</f>
        <v>2.166857253035363E-3</v>
      </c>
      <c r="I27" s="9">
        <f>Table35[[#This Row],[Beta]]-1.96*(Table35[[#This Row],[se]])*LN(2)</f>
        <v>-2.5527328312578524E-2</v>
      </c>
      <c r="J27" s="9">
        <f>Table35[[#This Row],[Beta]]+1.96*(Table35[[#This Row],[se]])*(LN(2))</f>
        <v>3.1779556739115325E-2</v>
      </c>
    </row>
    <row r="28" spans="1:10" x14ac:dyDescent="0.2">
      <c r="A28" t="s">
        <v>22</v>
      </c>
      <c r="B28" t="s">
        <v>12</v>
      </c>
      <c r="C28" t="s">
        <v>15</v>
      </c>
      <c r="D28">
        <v>25</v>
      </c>
      <c r="E28" s="9">
        <v>2.7700832249417701E-3</v>
      </c>
      <c r="F28" s="9">
        <v>1.9283575066371201E-2</v>
      </c>
      <c r="G28" s="9">
        <v>0.88697630730924504</v>
      </c>
      <c r="H28" s="9">
        <f>LN(2)*Table35[[#This Row],[Beta]]</f>
        <v>1.9200753772847887E-3</v>
      </c>
      <c r="I28" s="9">
        <f>Table35[[#This Row],[Beta]]-1.96*(Table35[[#This Row],[se]])*LN(2)</f>
        <v>-2.3427973924265894E-2</v>
      </c>
      <c r="J28" s="9">
        <f>Table35[[#This Row],[Beta]]+1.96*(Table35[[#This Row],[se]])*(LN(2))</f>
        <v>2.8968140374149434E-2</v>
      </c>
    </row>
    <row r="29" spans="1:10" x14ac:dyDescent="0.2">
      <c r="A29" t="s">
        <v>22</v>
      </c>
      <c r="B29" t="s">
        <v>12</v>
      </c>
      <c r="C29" t="s">
        <v>14</v>
      </c>
      <c r="D29">
        <v>25</v>
      </c>
      <c r="E29" s="9">
        <v>4.99797074298779E-4</v>
      </c>
      <c r="F29" s="9">
        <v>1.9317777289401601E-2</v>
      </c>
      <c r="G29" s="9">
        <v>0.97935912199914399</v>
      </c>
      <c r="H29" s="9">
        <f>LN(2)*Table35[[#This Row],[Beta]]</f>
        <v>3.4643293290230817E-4</v>
      </c>
      <c r="I29" s="9">
        <f>Table35[[#This Row],[Beta]]-1.96*(Table35[[#This Row],[se]])*LN(2)</f>
        <v>-2.57447261368552E-2</v>
      </c>
      <c r="J29" s="9">
        <f>Table35[[#This Row],[Beta]]+1.96*(Table35[[#This Row],[se]])*(LN(2))</f>
        <v>2.6744320285452757E-2</v>
      </c>
    </row>
    <row r="30" spans="1:10" x14ac:dyDescent="0.2">
      <c r="A30" t="s">
        <v>22</v>
      </c>
      <c r="B30" t="s">
        <v>12</v>
      </c>
      <c r="C30" t="s">
        <v>16</v>
      </c>
      <c r="D30">
        <v>25</v>
      </c>
      <c r="E30" s="9">
        <v>4.0573741323126099E-4</v>
      </c>
      <c r="F30" s="9">
        <v>1.6833095878454302E-2</v>
      </c>
      <c r="G30" s="9">
        <v>0.98077000952016402</v>
      </c>
      <c r="H30" s="9">
        <f>LN(2)*Table35[[#This Row],[Beta]]</f>
        <v>2.8123574402893402E-4</v>
      </c>
      <c r="I30" s="9">
        <f>Table35[[#This Row],[Beta]]-1.96*(Table35[[#This Row],[se]])*LN(2)</f>
        <v>-2.2463175965330574E-2</v>
      </c>
      <c r="J30" s="9">
        <f>Table35[[#This Row],[Beta]]+1.96*(Table35[[#This Row],[se]])*(LN(2))</f>
        <v>2.3274650791793097E-2</v>
      </c>
    </row>
    <row r="31" spans="1:10" x14ac:dyDescent="0.2">
      <c r="A31" t="s">
        <v>23</v>
      </c>
      <c r="B31" t="s">
        <v>12</v>
      </c>
      <c r="C31" t="s">
        <v>14</v>
      </c>
      <c r="D31">
        <v>25</v>
      </c>
      <c r="E31" s="9">
        <v>3.1003839040761101E-2</v>
      </c>
      <c r="F31" s="9">
        <v>1.8702236171724999E-2</v>
      </c>
      <c r="G31" s="9">
        <v>9.7365701947122296E-2</v>
      </c>
      <c r="H31" s="9">
        <f>LN(2)*Table35[[#This Row],[Beta]]</f>
        <v>2.1490223617637916E-2</v>
      </c>
      <c r="I31" s="9">
        <f>Table35[[#This Row],[Beta]]-1.96*(Table35[[#This Row],[se]])*LN(2)</f>
        <v>5.5955705864701825E-3</v>
      </c>
      <c r="J31" s="9">
        <f>Table35[[#This Row],[Beta]]+1.96*(Table35[[#This Row],[se]])*(LN(2))</f>
        <v>5.6412107495052016E-2</v>
      </c>
    </row>
    <row r="32" spans="1:10" x14ac:dyDescent="0.2">
      <c r="A32" t="s">
        <v>23</v>
      </c>
      <c r="B32" t="s">
        <v>12</v>
      </c>
      <c r="C32" t="s">
        <v>15</v>
      </c>
      <c r="D32">
        <v>25</v>
      </c>
      <c r="E32" s="9">
        <v>3.1004690711317302E-2</v>
      </c>
      <c r="F32" s="9">
        <v>1.9152409267258499E-2</v>
      </c>
      <c r="G32" s="9">
        <v>0.118549751104968</v>
      </c>
      <c r="H32" s="9">
        <f>LN(2)*Table35[[#This Row],[Beta]]</f>
        <v>2.1490813950682711E-2</v>
      </c>
      <c r="I32" s="9">
        <f>Table35[[#This Row],[Beta]]-1.96*(Table35[[#This Row],[se]])*LN(2)</f>
        <v>4.9848312816377256E-3</v>
      </c>
      <c r="J32" s="9">
        <f>Table35[[#This Row],[Beta]]+1.96*(Table35[[#This Row],[se]])*(LN(2))</f>
        <v>5.7024550140996874E-2</v>
      </c>
    </row>
    <row r="33" spans="1:10" x14ac:dyDescent="0.2">
      <c r="A33" t="s">
        <v>23</v>
      </c>
      <c r="B33" t="s">
        <v>12</v>
      </c>
      <c r="C33" t="s">
        <v>13</v>
      </c>
      <c r="D33">
        <v>25</v>
      </c>
      <c r="E33" s="9">
        <v>3.2308522267935201E-2</v>
      </c>
      <c r="F33" s="9">
        <v>2.0572021847564001E-2</v>
      </c>
      <c r="G33" s="9">
        <v>0.12995350901650701</v>
      </c>
      <c r="H33" s="9">
        <f>LN(2)*Table35[[#This Row],[Beta]]</f>
        <v>2.2394561118077493E-2</v>
      </c>
      <c r="I33" s="9">
        <f>Table35[[#This Row],[Beta]]-1.96*(Table35[[#This Row],[se]])*LN(2)</f>
        <v>4.3600219415042968E-3</v>
      </c>
      <c r="J33" s="9">
        <f>Table35[[#This Row],[Beta]]+1.96*(Table35[[#This Row],[se]])*(LN(2))</f>
        <v>6.0257022594366105E-2</v>
      </c>
    </row>
    <row r="34" spans="1:10" x14ac:dyDescent="0.2">
      <c r="A34" t="s">
        <v>23</v>
      </c>
      <c r="B34" t="s">
        <v>12</v>
      </c>
      <c r="C34" t="s">
        <v>16</v>
      </c>
      <c r="D34">
        <v>25</v>
      </c>
      <c r="E34" s="9">
        <v>2.1695909546250801E-2</v>
      </c>
      <c r="F34" s="9">
        <v>1.64256394789907E-2</v>
      </c>
      <c r="G34" s="9">
        <v>0.18654927993377199</v>
      </c>
      <c r="H34" s="9">
        <f>LN(2)*Table35[[#This Row],[Beta]]</f>
        <v>1.5038458531667345E-2</v>
      </c>
      <c r="I34" s="9">
        <f>Table35[[#This Row],[Beta]]-1.96*(Table35[[#This Row],[se]])*LN(2)</f>
        <v>-6.1944641351200161E-4</v>
      </c>
      <c r="J34" s="9">
        <f>Table35[[#This Row],[Beta]]+1.96*(Table35[[#This Row],[se]])*(LN(2))</f>
        <v>4.40112655060136E-2</v>
      </c>
    </row>
    <row r="35" spans="1:10" x14ac:dyDescent="0.2">
      <c r="A35" t="s">
        <v>24</v>
      </c>
      <c r="B35" t="s">
        <v>12</v>
      </c>
      <c r="C35" t="s">
        <v>16</v>
      </c>
      <c r="D35">
        <v>25</v>
      </c>
      <c r="E35" s="9">
        <v>-8.6949910587780302E-3</v>
      </c>
      <c r="F35" s="9">
        <v>1.9091115850678599E-2</v>
      </c>
      <c r="G35" s="9">
        <v>0.64878770324178403</v>
      </c>
      <c r="H35" s="9">
        <f>LN(2)*Table35[[#This Row],[Beta]]</f>
        <v>-6.0269085373859249E-3</v>
      </c>
      <c r="I35" s="9">
        <f>Table35[[#This Row],[Beta]]-1.96*(Table35[[#This Row],[se]])*LN(2)</f>
        <v>-3.4631579185034692E-2</v>
      </c>
      <c r="J35" s="9">
        <f>Table35[[#This Row],[Beta]]+1.96*(Table35[[#This Row],[se]])*(LN(2))</f>
        <v>1.7241597067478628E-2</v>
      </c>
    </row>
    <row r="36" spans="1:10" x14ac:dyDescent="0.2">
      <c r="A36" t="s">
        <v>24</v>
      </c>
      <c r="B36" t="s">
        <v>12</v>
      </c>
      <c r="C36" t="s">
        <v>15</v>
      </c>
      <c r="D36">
        <v>25</v>
      </c>
      <c r="E36" s="9">
        <v>-6.8270403828770698E-3</v>
      </c>
      <c r="F36" s="9">
        <v>2.11870299733346E-2</v>
      </c>
      <c r="G36" s="9">
        <v>0.75007057019199397</v>
      </c>
      <c r="H36" s="9">
        <f>LN(2)*Table35[[#This Row],[Beta]]</f>
        <v>-4.7321437929601301E-3</v>
      </c>
      <c r="I36" s="9">
        <f>Table35[[#This Row],[Beta]]-1.96*(Table35[[#This Row],[se]])*LN(2)</f>
        <v>-3.5611071360170693E-2</v>
      </c>
      <c r="J36" s="9">
        <f>Table35[[#This Row],[Beta]]+1.96*(Table35[[#This Row],[se]])*(LN(2))</f>
        <v>2.1956990594416553E-2</v>
      </c>
    </row>
    <row r="37" spans="1:10" x14ac:dyDescent="0.2">
      <c r="A37" t="s">
        <v>24</v>
      </c>
      <c r="B37" t="s">
        <v>12</v>
      </c>
      <c r="C37" t="s">
        <v>13</v>
      </c>
      <c r="D37">
        <v>25</v>
      </c>
      <c r="E37" s="9">
        <v>-5.9530496408130998E-3</v>
      </c>
      <c r="F37" s="9">
        <v>2.4404439852736898E-2</v>
      </c>
      <c r="G37" s="9">
        <v>0.80944543078672404</v>
      </c>
      <c r="H37" s="9">
        <f>LN(2)*Table35[[#This Row],[Beta]]</f>
        <v>-4.1263395742629954E-3</v>
      </c>
      <c r="I37" s="9">
        <f>Table35[[#This Row],[Beta]]-1.96*(Table35[[#This Row],[se]])*LN(2)</f>
        <v>-3.9108152247869017E-2</v>
      </c>
      <c r="J37" s="9">
        <f>Table35[[#This Row],[Beta]]+1.96*(Table35[[#This Row],[se]])*(LN(2))</f>
        <v>2.7202052966242819E-2</v>
      </c>
    </row>
    <row r="38" spans="1:10" x14ac:dyDescent="0.2">
      <c r="A38" t="s">
        <v>24</v>
      </c>
      <c r="B38" t="s">
        <v>12</v>
      </c>
      <c r="C38" t="s">
        <v>14</v>
      </c>
      <c r="D38">
        <v>25</v>
      </c>
      <c r="E38" s="9">
        <v>-4.3395552337116804E-3</v>
      </c>
      <c r="F38" s="9">
        <v>2.0718460095691501E-2</v>
      </c>
      <c r="G38" s="9">
        <v>0.83409418469098096</v>
      </c>
      <c r="H38" s="9">
        <f>LN(2)*Table35[[#This Row],[Beta]]</f>
        <v>-3.0079504751314057E-3</v>
      </c>
      <c r="I38" s="9">
        <f>Table35[[#This Row],[Beta]]-1.96*(Table35[[#This Row],[se]])*LN(2)</f>
        <v>-3.2487001947421379E-2</v>
      </c>
      <c r="J38" s="9">
        <f>Table35[[#This Row],[Beta]]+1.96*(Table35[[#This Row],[se]])*(LN(2))</f>
        <v>2.3807891479998022E-2</v>
      </c>
    </row>
    <row r="39" spans="1:10" x14ac:dyDescent="0.2">
      <c r="A39" t="s">
        <v>16481</v>
      </c>
      <c r="B39" t="s">
        <v>12</v>
      </c>
      <c r="C39" t="s">
        <v>15</v>
      </c>
      <c r="D39">
        <v>25</v>
      </c>
      <c r="E39" s="9">
        <v>-8.1730808406225205E-3</v>
      </c>
      <c r="F39" s="9">
        <v>1.7075796470790199E-2</v>
      </c>
      <c r="G39" s="9">
        <v>0.63652973776587696</v>
      </c>
      <c r="H39" s="9">
        <f>LN(2)*Table35[[#This Row],[Beta]]</f>
        <v>-5.6651479411660077E-3</v>
      </c>
      <c r="I39" s="9">
        <f>Table35[[#This Row],[Beta]]-1.96*(Table35[[#This Row],[se]])*LN(2)</f>
        <v>-3.1371719592528151E-2</v>
      </c>
      <c r="J39" s="9">
        <f>Table35[[#This Row],[Beta]]+1.96*(Table35[[#This Row],[se]])*(LN(2))</f>
        <v>1.5025557911283112E-2</v>
      </c>
    </row>
    <row r="40" spans="1:10" x14ac:dyDescent="0.2">
      <c r="A40" t="s">
        <v>16481</v>
      </c>
      <c r="B40" t="s">
        <v>12</v>
      </c>
      <c r="C40" t="s">
        <v>13</v>
      </c>
      <c r="D40">
        <v>25</v>
      </c>
      <c r="E40" s="9">
        <v>-1.11850448836045E-2</v>
      </c>
      <c r="F40" s="9">
        <v>2.62396399973229E-2</v>
      </c>
      <c r="G40" s="9">
        <v>0.67387760413339404</v>
      </c>
      <c r="H40" s="9">
        <f>LN(2)*Table35[[#This Row],[Beta]]</f>
        <v>-7.7528823255069009E-3</v>
      </c>
      <c r="I40" s="9">
        <f>Table35[[#This Row],[Beta]]-1.96*(Table35[[#This Row],[se]])*LN(2)</f>
        <v>-4.6833392550387085E-2</v>
      </c>
      <c r="J40" s="9">
        <f>Table35[[#This Row],[Beta]]+1.96*(Table35[[#This Row],[se]])*(LN(2))</f>
        <v>2.4463302783178084E-2</v>
      </c>
    </row>
    <row r="41" spans="1:10" x14ac:dyDescent="0.2">
      <c r="A41" t="s">
        <v>16481</v>
      </c>
      <c r="B41" t="s">
        <v>12</v>
      </c>
      <c r="C41" t="s">
        <v>14</v>
      </c>
      <c r="D41">
        <v>25</v>
      </c>
      <c r="E41" s="9">
        <v>-5.6543758471785796E-3</v>
      </c>
      <c r="F41" s="9">
        <v>1.8682489540971198E-2</v>
      </c>
      <c r="G41" s="9">
        <v>0.76215169453870302</v>
      </c>
      <c r="H41" s="9">
        <f>LN(2)*Table35[[#This Row],[Beta]]</f>
        <v>-3.9193146762980845E-3</v>
      </c>
      <c r="I41" s="9">
        <f>Table35[[#This Row],[Beta]]-1.96*(Table35[[#This Row],[se]])*LN(2)</f>
        <v>-3.1035817151461691E-2</v>
      </c>
      <c r="J41" s="9">
        <f>Table35[[#This Row],[Beta]]+1.96*(Table35[[#This Row],[se]])*(LN(2))</f>
        <v>1.972706545710453E-2</v>
      </c>
    </row>
    <row r="42" spans="1:10" x14ac:dyDescent="0.2">
      <c r="A42" t="s">
        <v>16481</v>
      </c>
      <c r="B42" t="s">
        <v>12</v>
      </c>
      <c r="C42" t="s">
        <v>16</v>
      </c>
      <c r="D42">
        <v>25</v>
      </c>
      <c r="E42" s="9">
        <v>4.9721755294603702E-3</v>
      </c>
      <c r="F42" s="9">
        <v>2.0969652792974899E-2</v>
      </c>
      <c r="G42" s="9">
        <v>0.812569192236128</v>
      </c>
      <c r="H42" s="9">
        <f>LN(2)*Table35[[#This Row],[Beta]]</f>
        <v>3.4464494494946089E-3</v>
      </c>
      <c r="I42" s="9">
        <f>Table35[[#This Row],[Beta]]-1.96*(Table35[[#This Row],[se]])*LN(2)</f>
        <v>-2.3516533663651834E-2</v>
      </c>
      <c r="J42" s="9">
        <f>Table35[[#This Row],[Beta]]+1.96*(Table35[[#This Row],[se]])*(LN(2))</f>
        <v>3.3460884722572574E-2</v>
      </c>
    </row>
    <row r="43" spans="1:10" x14ac:dyDescent="0.2">
      <c r="A43" t="s">
        <v>26</v>
      </c>
      <c r="B43" t="s">
        <v>12</v>
      </c>
      <c r="C43" t="s">
        <v>13</v>
      </c>
      <c r="D43">
        <v>25</v>
      </c>
      <c r="E43" s="9">
        <v>2.0250407192092899E-2</v>
      </c>
      <c r="F43" s="9">
        <v>2.2981974620165099E-2</v>
      </c>
      <c r="G43" s="9">
        <v>0.387355853697814</v>
      </c>
      <c r="H43" s="9">
        <f>LN(2)*Table35[[#This Row],[Beta]]</f>
        <v>1.4036512650390031E-2</v>
      </c>
      <c r="I43" s="9">
        <f>Table35[[#This Row],[Beta]]-1.96*(Table35[[#This Row],[se]])*LN(2)</f>
        <v>-1.0972178994775709E-2</v>
      </c>
      <c r="J43" s="9">
        <f>Table35[[#This Row],[Beta]]+1.96*(Table35[[#This Row],[se]])*(LN(2))</f>
        <v>5.147299337896151E-2</v>
      </c>
    </row>
    <row r="44" spans="1:10" x14ac:dyDescent="0.2">
      <c r="A44" t="s">
        <v>26</v>
      </c>
      <c r="B44" t="s">
        <v>12</v>
      </c>
      <c r="C44" t="s">
        <v>15</v>
      </c>
      <c r="D44">
        <v>25</v>
      </c>
      <c r="E44" s="9">
        <v>6.7450203617973603E-3</v>
      </c>
      <c r="F44" s="9">
        <v>1.9936653528261399E-2</v>
      </c>
      <c r="G44" s="9">
        <v>0.73806194828734595</v>
      </c>
      <c r="H44" s="9">
        <f>LN(2)*Table35[[#This Row],[Beta]]</f>
        <v>4.6752918465992627E-3</v>
      </c>
      <c r="I44" s="9">
        <f>Table35[[#This Row],[Beta]]-1.96*(Table35[[#This Row],[se]])*LN(2)</f>
        <v>-2.0340288596715789E-2</v>
      </c>
      <c r="J44" s="9">
        <f>Table35[[#This Row],[Beta]]+1.96*(Table35[[#This Row],[se]])*(LN(2))</f>
        <v>3.3830329320310507E-2</v>
      </c>
    </row>
    <row r="45" spans="1:10" x14ac:dyDescent="0.2">
      <c r="A45" t="s">
        <v>26</v>
      </c>
      <c r="B45" t="s">
        <v>12</v>
      </c>
      <c r="C45" t="s">
        <v>14</v>
      </c>
      <c r="D45">
        <v>25</v>
      </c>
      <c r="E45" s="9">
        <v>6.4045550064778601E-3</v>
      </c>
      <c r="F45" s="9">
        <v>1.9747398409492099E-2</v>
      </c>
      <c r="G45" s="9">
        <v>0.74569276049262001</v>
      </c>
      <c r="H45" s="9">
        <f>LN(2)*Table35[[#This Row],[Beta]]</f>
        <v>4.4392992454812107E-3</v>
      </c>
      <c r="I45" s="9">
        <f>Table35[[#This Row],[Beta]]-1.96*(Table35[[#This Row],[se]])*LN(2)</f>
        <v>-2.0423637914151596E-2</v>
      </c>
      <c r="J45" s="9">
        <f>Table35[[#This Row],[Beta]]+1.96*(Table35[[#This Row],[se]])*(LN(2))</f>
        <v>3.3232747927107315E-2</v>
      </c>
    </row>
    <row r="46" spans="1:10" x14ac:dyDescent="0.2">
      <c r="A46" t="s">
        <v>26</v>
      </c>
      <c r="B46" t="s">
        <v>12</v>
      </c>
      <c r="C46" t="s">
        <v>16</v>
      </c>
      <c r="D46">
        <v>25</v>
      </c>
      <c r="E46" s="9">
        <v>-2.2564385095763299E-3</v>
      </c>
      <c r="F46" s="9">
        <v>1.89695118238031E-2</v>
      </c>
      <c r="G46" s="9">
        <v>0.90531433891755897</v>
      </c>
      <c r="H46" s="9">
        <f>LN(2)*Table35[[#This Row],[Beta]]</f>
        <v>-1.5640439910197181E-3</v>
      </c>
      <c r="I46" s="9">
        <f>Table35[[#This Row],[Beta]]-1.96*(Table35[[#This Row],[se]])*LN(2)</f>
        <v>-2.8027819238620952E-2</v>
      </c>
      <c r="J46" s="9">
        <f>Table35[[#This Row],[Beta]]+1.96*(Table35[[#This Row],[se]])*(LN(2))</f>
        <v>2.3514942219468295E-2</v>
      </c>
    </row>
    <row r="47" spans="1:10" x14ac:dyDescent="0.2">
      <c r="A47" t="s">
        <v>27</v>
      </c>
      <c r="B47" t="s">
        <v>12</v>
      </c>
      <c r="C47" t="s">
        <v>15</v>
      </c>
      <c r="D47">
        <v>25</v>
      </c>
      <c r="E47" s="9">
        <v>1.7815118061919301E-2</v>
      </c>
      <c r="F47" s="9">
        <v>1.46851148976751E-2</v>
      </c>
      <c r="G47" s="9">
        <v>0.23688133514937301</v>
      </c>
      <c r="H47" s="9">
        <f>LN(2)*Table35[[#This Row],[Beta]]</f>
        <v>1.2348498855961921E-2</v>
      </c>
      <c r="I47" s="9">
        <f>Table35[[#This Row],[Beta]]-1.96*(Table35[[#This Row],[se]])*LN(2)</f>
        <v>-2.1356160736244953E-3</v>
      </c>
      <c r="J47" s="9">
        <f>Table35[[#This Row],[Beta]]+1.96*(Table35[[#This Row],[se]])*(LN(2))</f>
        <v>3.7765852197463097E-2</v>
      </c>
    </row>
    <row r="48" spans="1:10" x14ac:dyDescent="0.2">
      <c r="A48" t="s">
        <v>27</v>
      </c>
      <c r="B48" t="s">
        <v>12</v>
      </c>
      <c r="C48" t="s">
        <v>13</v>
      </c>
      <c r="D48">
        <v>25</v>
      </c>
      <c r="E48" s="9">
        <v>2.1794142329667698E-2</v>
      </c>
      <c r="F48" s="9">
        <v>2.0716948250273301E-2</v>
      </c>
      <c r="G48" s="9">
        <v>0.30372913338026197</v>
      </c>
      <c r="H48" s="9">
        <f>LN(2)*Table35[[#This Row],[Beta]]</f>
        <v>1.5106548308531323E-2</v>
      </c>
      <c r="I48" s="9">
        <f>Table35[[#This Row],[Beta]]-1.96*(Table35[[#This Row],[se]])*LN(2)</f>
        <v>-6.3512504385194318E-3</v>
      </c>
      <c r="J48" s="9">
        <f>Table35[[#This Row],[Beta]]+1.96*(Table35[[#This Row],[se]])*(LN(2))</f>
        <v>4.9939535097854829E-2</v>
      </c>
    </row>
    <row r="49" spans="1:10" x14ac:dyDescent="0.2">
      <c r="A49" t="s">
        <v>27</v>
      </c>
      <c r="B49" t="s">
        <v>12</v>
      </c>
      <c r="C49" t="s">
        <v>14</v>
      </c>
      <c r="D49">
        <v>25</v>
      </c>
      <c r="E49" s="9">
        <v>1.4732283934323701E-2</v>
      </c>
      <c r="F49" s="9">
        <v>1.48456530875533E-2</v>
      </c>
      <c r="G49" s="9">
        <v>0.32102024802154</v>
      </c>
      <c r="H49" s="9">
        <f>LN(2)*Table35[[#This Row],[Beta]]</f>
        <v>1.0211641072285052E-2</v>
      </c>
      <c r="I49" s="9">
        <f>Table35[[#This Row],[Beta]]-1.96*(Table35[[#This Row],[se]])*LN(2)</f>
        <v>-5.4365523248451897E-3</v>
      </c>
      <c r="J49" s="9">
        <f>Table35[[#This Row],[Beta]]+1.96*(Table35[[#This Row],[se]])*(LN(2))</f>
        <v>3.4901120193492591E-2</v>
      </c>
    </row>
    <row r="50" spans="1:10" x14ac:dyDescent="0.2">
      <c r="A50" t="s">
        <v>27</v>
      </c>
      <c r="B50" t="s">
        <v>12</v>
      </c>
      <c r="C50" t="s">
        <v>16</v>
      </c>
      <c r="D50">
        <v>25</v>
      </c>
      <c r="E50" s="9">
        <v>1.4675160168438599E-2</v>
      </c>
      <c r="F50" s="9">
        <v>1.63088686851161E-2</v>
      </c>
      <c r="G50" s="9">
        <v>0.36821233033745498</v>
      </c>
      <c r="H50" s="9">
        <f>LN(2)*Table35[[#This Row],[Beta]]</f>
        <v>1.0172045895018827E-2</v>
      </c>
      <c r="I50" s="9">
        <f>Table35[[#This Row],[Beta]]-1.96*(Table35[[#This Row],[se]])*LN(2)</f>
        <v>-7.4815546720941872E-3</v>
      </c>
      <c r="J50" s="9">
        <f>Table35[[#This Row],[Beta]]+1.96*(Table35[[#This Row],[se]])*(LN(2))</f>
        <v>3.6831875008971386E-2</v>
      </c>
    </row>
    <row r="51" spans="1:10" x14ac:dyDescent="0.2">
      <c r="A51" t="s">
        <v>28</v>
      </c>
      <c r="B51" t="s">
        <v>12</v>
      </c>
      <c r="C51" t="s">
        <v>16</v>
      </c>
      <c r="D51">
        <v>25</v>
      </c>
      <c r="E51" s="9">
        <v>-1.4868167233837999E-2</v>
      </c>
      <c r="F51" s="9">
        <v>1.59575631924102E-2</v>
      </c>
      <c r="G51" s="9">
        <v>0.35147520765977602</v>
      </c>
      <c r="H51" s="9">
        <f>LN(2)*Table35[[#This Row],[Beta]]</f>
        <v>-1.030582819822857E-2</v>
      </c>
      <c r="I51" s="9">
        <f>Table35[[#This Row],[Beta]]-1.96*(Table35[[#This Row],[se]])*LN(2)</f>
        <v>-3.6547609507273524E-2</v>
      </c>
      <c r="J51" s="9">
        <f>Table35[[#This Row],[Beta]]+1.96*(Table35[[#This Row],[se]])*(LN(2))</f>
        <v>6.8112750395975287E-3</v>
      </c>
    </row>
    <row r="52" spans="1:10" x14ac:dyDescent="0.2">
      <c r="A52" t="s">
        <v>28</v>
      </c>
      <c r="B52" t="s">
        <v>12</v>
      </c>
      <c r="C52" t="s">
        <v>15</v>
      </c>
      <c r="D52">
        <v>25</v>
      </c>
      <c r="E52" s="9">
        <v>-1.05124325477901E-2</v>
      </c>
      <c r="F52" s="9">
        <v>1.73891618055649E-2</v>
      </c>
      <c r="G52" s="9">
        <v>0.55115818610732803</v>
      </c>
      <c r="H52" s="9">
        <f>LN(2)*Table35[[#This Row],[Beta]]</f>
        <v>-7.2866629813273104E-3</v>
      </c>
      <c r="I52" s="9">
        <f>Table35[[#This Row],[Beta]]-1.96*(Table35[[#This Row],[se]])*LN(2)</f>
        <v>-3.4136799564332979E-2</v>
      </c>
      <c r="J52" s="9">
        <f>Table35[[#This Row],[Beta]]+1.96*(Table35[[#This Row],[se]])*(LN(2))</f>
        <v>1.3111934468752775E-2</v>
      </c>
    </row>
    <row r="53" spans="1:10" x14ac:dyDescent="0.2">
      <c r="A53" t="s">
        <v>28</v>
      </c>
      <c r="B53" t="s">
        <v>12</v>
      </c>
      <c r="C53" t="s">
        <v>14</v>
      </c>
      <c r="D53">
        <v>25</v>
      </c>
      <c r="E53" s="9">
        <v>-9.0421906855997405E-3</v>
      </c>
      <c r="F53" s="9">
        <v>1.7265078565793901E-2</v>
      </c>
      <c r="G53" s="9">
        <v>0.60046831728855798</v>
      </c>
      <c r="H53" s="9">
        <f>LN(2)*Table35[[#This Row],[Beta]]</f>
        <v>-6.2675689798088585E-3</v>
      </c>
      <c r="I53" s="9">
        <f>Table35[[#This Row],[Beta]]-1.96*(Table35[[#This Row],[se]])*LN(2)</f>
        <v>-3.2497982124450674E-2</v>
      </c>
      <c r="J53" s="9">
        <f>Table35[[#This Row],[Beta]]+1.96*(Table35[[#This Row],[se]])*(LN(2))</f>
        <v>1.4413600753251191E-2</v>
      </c>
    </row>
    <row r="54" spans="1:10" x14ac:dyDescent="0.2">
      <c r="A54" t="s">
        <v>28</v>
      </c>
      <c r="B54" t="s">
        <v>12</v>
      </c>
      <c r="C54" t="s">
        <v>13</v>
      </c>
      <c r="D54">
        <v>25</v>
      </c>
      <c r="E54" s="9">
        <v>-7.8553235010244693E-3</v>
      </c>
      <c r="F54" s="9">
        <v>2.0273004619557802E-2</v>
      </c>
      <c r="G54" s="9">
        <v>0.70196562242515004</v>
      </c>
      <c r="H54" s="9">
        <f>LN(2)*Table35[[#This Row],[Beta]]</f>
        <v>-5.4448953371213898E-3</v>
      </c>
      <c r="I54" s="9">
        <f>Table35[[#This Row],[Beta]]-1.96*(Table35[[#This Row],[se]])*LN(2)</f>
        <v>-3.5397588448333933E-2</v>
      </c>
      <c r="J54" s="9">
        <f>Table35[[#This Row],[Beta]]+1.96*(Table35[[#This Row],[se]])*(LN(2))</f>
        <v>1.9686941446284991E-2</v>
      </c>
    </row>
    <row r="55" spans="1:10" x14ac:dyDescent="0.2">
      <c r="A55" t="s">
        <v>29</v>
      </c>
      <c r="B55" t="s">
        <v>12</v>
      </c>
      <c r="C55" t="s">
        <v>16</v>
      </c>
      <c r="D55">
        <v>25</v>
      </c>
      <c r="E55" s="9">
        <v>1.19707771054464E-2</v>
      </c>
      <c r="F55" s="9">
        <v>1.2234255975462901E-2</v>
      </c>
      <c r="G55" s="9">
        <v>0.32784496617107001</v>
      </c>
      <c r="H55" s="9">
        <f>LN(2)*Table35[[#This Row],[Beta]]</f>
        <v>8.2975103997517154E-3</v>
      </c>
      <c r="I55" s="9">
        <f>Table35[[#This Row],[Beta]]-1.96*(Table35[[#This Row],[se]])*LN(2)</f>
        <v>-4.6502973644095141E-3</v>
      </c>
      <c r="J55" s="9">
        <f>Table35[[#This Row],[Beta]]+1.96*(Table35[[#This Row],[se]])*(LN(2))</f>
        <v>2.8591851575302314E-2</v>
      </c>
    </row>
    <row r="56" spans="1:10" x14ac:dyDescent="0.2">
      <c r="A56" t="s">
        <v>29</v>
      </c>
      <c r="B56" t="s">
        <v>12</v>
      </c>
      <c r="C56" t="s">
        <v>14</v>
      </c>
      <c r="D56">
        <v>25</v>
      </c>
      <c r="E56" s="9">
        <v>1.1039354135739201E-2</v>
      </c>
      <c r="F56" s="9">
        <v>1.1382528903780101E-2</v>
      </c>
      <c r="G56" s="9">
        <v>0.332120894528104</v>
      </c>
      <c r="H56" s="9">
        <f>LN(2)*Table35[[#This Row],[Beta]]</f>
        <v>7.6518971943903983E-3</v>
      </c>
      <c r="I56" s="9">
        <f>Table35[[#This Row],[Beta]]-1.96*(Table35[[#This Row],[se]])*LN(2)</f>
        <v>-4.424590786163432E-3</v>
      </c>
      <c r="J56" s="9">
        <f>Table35[[#This Row],[Beta]]+1.96*(Table35[[#This Row],[se]])*(LN(2))</f>
        <v>2.6503299057641833E-2</v>
      </c>
    </row>
    <row r="57" spans="1:10" x14ac:dyDescent="0.2">
      <c r="A57" t="s">
        <v>29</v>
      </c>
      <c r="B57" t="s">
        <v>12</v>
      </c>
      <c r="C57" t="s">
        <v>15</v>
      </c>
      <c r="D57">
        <v>25</v>
      </c>
      <c r="E57" s="9">
        <v>9.4291716254589208E-3</v>
      </c>
      <c r="F57" s="9">
        <v>1.0902751470225E-2</v>
      </c>
      <c r="G57" s="9">
        <v>0.39568720907194299</v>
      </c>
      <c r="H57" s="9">
        <f>LN(2)*Table35[[#This Row],[Beta]]</f>
        <v>6.5358037272026876E-3</v>
      </c>
      <c r="I57" s="9">
        <f>Table35[[#This Row],[Beta]]-1.96*(Table35[[#This Row],[se]])*LN(2)</f>
        <v>-5.3829628007283029E-3</v>
      </c>
      <c r="J57" s="9">
        <f>Table35[[#This Row],[Beta]]+1.96*(Table35[[#This Row],[se]])*(LN(2))</f>
        <v>2.4241306051646143E-2</v>
      </c>
    </row>
    <row r="58" spans="1:10" x14ac:dyDescent="0.2">
      <c r="A58" t="s">
        <v>29</v>
      </c>
      <c r="B58" t="s">
        <v>12</v>
      </c>
      <c r="C58" t="s">
        <v>13</v>
      </c>
      <c r="D58">
        <v>25</v>
      </c>
      <c r="E58" s="9">
        <v>1.0253347694560801E-2</v>
      </c>
      <c r="F58" s="9">
        <v>1.5642137691713499E-2</v>
      </c>
      <c r="G58" s="9">
        <v>0.51865236496417799</v>
      </c>
      <c r="H58" s="9">
        <f>LN(2)*Table35[[#This Row],[Beta]]</f>
        <v>7.1070790457856336E-3</v>
      </c>
      <c r="I58" s="9">
        <f>Table35[[#This Row],[Beta]]-1.96*(Table35[[#This Row],[se]])*LN(2)</f>
        <v>-1.0997567437764859E-2</v>
      </c>
      <c r="J58" s="9">
        <f>Table35[[#This Row],[Beta]]+1.96*(Table35[[#This Row],[se]])*(LN(2))</f>
        <v>3.150426282688646E-2</v>
      </c>
    </row>
    <row r="59" spans="1:10" x14ac:dyDescent="0.2">
      <c r="A59" t="s">
        <v>30</v>
      </c>
      <c r="B59" t="s">
        <v>12</v>
      </c>
      <c r="C59" t="s">
        <v>14</v>
      </c>
      <c r="D59">
        <v>25</v>
      </c>
      <c r="E59" s="9">
        <v>-2.7068393346526699E-2</v>
      </c>
      <c r="F59" s="9">
        <v>1.41590962203994E-2</v>
      </c>
      <c r="G59" s="9">
        <v>5.5910613812315199E-2</v>
      </c>
      <c r="H59" s="9">
        <f>LN(2)*Table35[[#This Row],[Beta]]</f>
        <v>-1.8762380530432565E-2</v>
      </c>
      <c r="I59" s="9">
        <f>Table35[[#This Row],[Beta]]-1.96*(Table35[[#This Row],[se]])*LN(2)</f>
        <v>-4.6304495090442474E-2</v>
      </c>
      <c r="J59" s="9">
        <f>Table35[[#This Row],[Beta]]+1.96*(Table35[[#This Row],[se]])*(LN(2))</f>
        <v>-7.8322916026109281E-3</v>
      </c>
    </row>
    <row r="60" spans="1:10" x14ac:dyDescent="0.2">
      <c r="A60" t="s">
        <v>30</v>
      </c>
      <c r="B60" t="s">
        <v>12</v>
      </c>
      <c r="C60" t="s">
        <v>16</v>
      </c>
      <c r="D60">
        <v>25</v>
      </c>
      <c r="E60" s="9">
        <v>-2.21720233944281E-2</v>
      </c>
      <c r="F60" s="9">
        <v>1.2403500579709801E-2</v>
      </c>
      <c r="G60" s="9">
        <v>7.3846738733577097E-2</v>
      </c>
      <c r="H60" s="9">
        <f>LN(2)*Table35[[#This Row],[Beta]]</f>
        <v>-1.5368475503156986E-2</v>
      </c>
      <c r="I60" s="9">
        <f>Table35[[#This Row],[Beta]]-1.96*(Table35[[#This Row],[se]])*LN(2)</f>
        <v>-3.9023028247991115E-2</v>
      </c>
      <c r="J60" s="9">
        <f>Table35[[#This Row],[Beta]]+1.96*(Table35[[#This Row],[se]])*(LN(2))</f>
        <v>-5.3210185408650891E-3</v>
      </c>
    </row>
    <row r="61" spans="1:10" x14ac:dyDescent="0.2">
      <c r="A61" t="s">
        <v>30</v>
      </c>
      <c r="B61" t="s">
        <v>12</v>
      </c>
      <c r="C61" t="s">
        <v>15</v>
      </c>
      <c r="D61">
        <v>25</v>
      </c>
      <c r="E61" s="9">
        <v>-2.5455163049095699E-2</v>
      </c>
      <c r="F61" s="9">
        <v>1.38136110122322E-2</v>
      </c>
      <c r="G61" s="9">
        <v>7.7751203124482596E-2</v>
      </c>
      <c r="H61" s="9">
        <f>LN(2)*Table35[[#This Row],[Beta]]</f>
        <v>-1.7644174498174382E-2</v>
      </c>
      <c r="I61" s="9">
        <f>Table35[[#This Row],[Beta]]-1.96*(Table35[[#This Row],[se]])*LN(2)</f>
        <v>-4.4221899480997598E-2</v>
      </c>
      <c r="J61" s="9">
        <f>Table35[[#This Row],[Beta]]+1.96*(Table35[[#This Row],[se]])*(LN(2))</f>
        <v>-6.6884266171938003E-3</v>
      </c>
    </row>
    <row r="62" spans="1:10" x14ac:dyDescent="0.2">
      <c r="A62" t="s">
        <v>30</v>
      </c>
      <c r="B62" t="s">
        <v>12</v>
      </c>
      <c r="C62" t="s">
        <v>13</v>
      </c>
      <c r="D62">
        <v>25</v>
      </c>
      <c r="E62" s="9">
        <v>-2.66797718017458E-2</v>
      </c>
      <c r="F62" s="9">
        <v>1.55345822224815E-2</v>
      </c>
      <c r="G62" s="9">
        <v>9.9335400538409405E-2</v>
      </c>
      <c r="H62" s="9">
        <f>LN(2)*Table35[[#This Row],[Beta]]</f>
        <v>-1.8493008602362832E-2</v>
      </c>
      <c r="I62" s="9">
        <f>Table35[[#This Row],[Beta]]-1.96*(Table35[[#This Row],[se]])*LN(2)</f>
        <v>-4.7784565464377607E-2</v>
      </c>
      <c r="J62" s="9">
        <f>Table35[[#This Row],[Beta]]+1.96*(Table35[[#This Row],[se]])*(LN(2))</f>
        <v>-5.574978139113989E-3</v>
      </c>
    </row>
    <row r="63" spans="1:10" x14ac:dyDescent="0.2">
      <c r="A63" t="s">
        <v>31</v>
      </c>
      <c r="B63" t="s">
        <v>12</v>
      </c>
      <c r="C63" t="s">
        <v>16</v>
      </c>
      <c r="D63">
        <v>25</v>
      </c>
      <c r="E63" s="9">
        <v>-2.08071789515871E-2</v>
      </c>
      <c r="F63" s="9">
        <v>1.77881302624276E-2</v>
      </c>
      <c r="G63" s="9">
        <v>0.24211259823745801</v>
      </c>
      <c r="H63" s="9">
        <f>LN(2)*Table35[[#This Row],[Beta]]</f>
        <v>-1.4422437425698837E-2</v>
      </c>
      <c r="I63" s="9">
        <f>Table35[[#This Row],[Beta]]-1.96*(Table35[[#This Row],[se]])*LN(2)</f>
        <v>-4.4973571935703172E-2</v>
      </c>
      <c r="J63" s="9">
        <f>Table35[[#This Row],[Beta]]+1.96*(Table35[[#This Row],[se]])*(LN(2))</f>
        <v>3.3592140325289718E-3</v>
      </c>
    </row>
    <row r="64" spans="1:10" x14ac:dyDescent="0.2">
      <c r="A64" t="s">
        <v>31</v>
      </c>
      <c r="B64" t="s">
        <v>12</v>
      </c>
      <c r="C64" t="s">
        <v>13</v>
      </c>
      <c r="D64">
        <v>25</v>
      </c>
      <c r="E64" s="9">
        <v>-2.09755758565521E-2</v>
      </c>
      <c r="F64" s="9">
        <v>2.2277627062209999E-2</v>
      </c>
      <c r="G64" s="9">
        <v>0.35620641711436002</v>
      </c>
      <c r="H64" s="9">
        <f>LN(2)*Table35[[#This Row],[Beta]]</f>
        <v>-1.4539161265590347E-2</v>
      </c>
      <c r="I64" s="9">
        <f>Table35[[#This Row],[Beta]]-1.96*(Table35[[#This Row],[se]])*LN(2)</f>
        <v>-5.1241257656516222E-2</v>
      </c>
      <c r="J64" s="9">
        <f>Table35[[#This Row],[Beta]]+1.96*(Table35[[#This Row],[se]])*(LN(2))</f>
        <v>9.290105943412022E-3</v>
      </c>
    </row>
    <row r="65" spans="1:10" x14ac:dyDescent="0.2">
      <c r="A65" t="s">
        <v>31</v>
      </c>
      <c r="B65" t="s">
        <v>12</v>
      </c>
      <c r="C65" t="s">
        <v>15</v>
      </c>
      <c r="D65">
        <v>25</v>
      </c>
      <c r="E65" s="9">
        <v>-1.8502381763112499E-2</v>
      </c>
      <c r="F65" s="9">
        <v>2.0222421176809498E-2</v>
      </c>
      <c r="G65" s="9">
        <v>0.36932268397683898</v>
      </c>
      <c r="H65" s="9">
        <f>LN(2)*Table35[[#This Row],[Beta]]</f>
        <v>-1.2824873752745177E-2</v>
      </c>
      <c r="I65" s="9">
        <f>Table35[[#This Row],[Beta]]-1.96*(Table35[[#This Row],[se]])*LN(2)</f>
        <v>-4.597592563980292E-2</v>
      </c>
      <c r="J65" s="9">
        <f>Table35[[#This Row],[Beta]]+1.96*(Table35[[#This Row],[se]])*(LN(2))</f>
        <v>8.9711621135779192E-3</v>
      </c>
    </row>
    <row r="66" spans="1:10" x14ac:dyDescent="0.2">
      <c r="A66" t="s">
        <v>31</v>
      </c>
      <c r="B66" t="s">
        <v>12</v>
      </c>
      <c r="C66" t="s">
        <v>14</v>
      </c>
      <c r="D66">
        <v>25</v>
      </c>
      <c r="E66" s="9">
        <v>-1.7413898058032101E-2</v>
      </c>
      <c r="F66" s="9">
        <v>2.0337626743470599E-2</v>
      </c>
      <c r="G66" s="9">
        <v>0.391864809412801</v>
      </c>
      <c r="H66" s="9">
        <f>LN(2)*Table35[[#This Row],[Beta]]</f>
        <v>-1.2070394341483257E-2</v>
      </c>
      <c r="I66" s="9">
        <f>Table35[[#This Row],[Beta]]-1.96*(Table35[[#This Row],[se]])*LN(2)</f>
        <v>-4.5043956585605782E-2</v>
      </c>
      <c r="J66" s="9">
        <f>Table35[[#This Row],[Beta]]+1.96*(Table35[[#This Row],[se]])*(LN(2))</f>
        <v>1.0216160469541585E-2</v>
      </c>
    </row>
    <row r="67" spans="1:10" x14ac:dyDescent="0.2">
      <c r="A67" t="s">
        <v>32</v>
      </c>
      <c r="B67" t="s">
        <v>12</v>
      </c>
      <c r="C67" t="s">
        <v>16</v>
      </c>
      <c r="D67">
        <v>25</v>
      </c>
      <c r="E67" s="9">
        <v>-5.24010254117337E-3</v>
      </c>
      <c r="F67" s="9">
        <v>1.88270089407797E-2</v>
      </c>
      <c r="G67" s="9">
        <v>0.78075981771620095</v>
      </c>
      <c r="H67" s="9">
        <f>LN(2)*Table35[[#This Row],[Beta]]</f>
        <v>-3.6321623022593261E-3</v>
      </c>
      <c r="I67" s="9">
        <f>Table35[[#This Row],[Beta]]-1.96*(Table35[[#This Row],[se]])*LN(2)</f>
        <v>-3.0817883345902897E-2</v>
      </c>
      <c r="J67" s="9">
        <f>Table35[[#This Row],[Beta]]+1.96*(Table35[[#This Row],[se]])*(LN(2))</f>
        <v>2.0337678263556157E-2</v>
      </c>
    </row>
    <row r="68" spans="1:10" x14ac:dyDescent="0.2">
      <c r="A68" t="s">
        <v>32</v>
      </c>
      <c r="B68" t="s">
        <v>12</v>
      </c>
      <c r="C68" t="s">
        <v>15</v>
      </c>
      <c r="D68">
        <v>25</v>
      </c>
      <c r="E68" s="9">
        <v>2.8742255820775101E-3</v>
      </c>
      <c r="F68" s="9">
        <v>2.1028898737184099E-2</v>
      </c>
      <c r="G68" s="9">
        <v>0.89242399864616495</v>
      </c>
      <c r="H68" s="9">
        <f>LN(2)*Table35[[#This Row],[Beta]]</f>
        <v>1.9922613585102939E-3</v>
      </c>
      <c r="I68" s="9">
        <f>Table35[[#This Row],[Beta]]-1.96*(Table35[[#This Row],[se]])*LN(2)</f>
        <v>-2.5694973283043602E-2</v>
      </c>
      <c r="J68" s="9">
        <f>Table35[[#This Row],[Beta]]+1.96*(Table35[[#This Row],[se]])*(LN(2))</f>
        <v>3.1443424447198623E-2</v>
      </c>
    </row>
    <row r="69" spans="1:10" x14ac:dyDescent="0.2">
      <c r="A69" t="s">
        <v>32</v>
      </c>
      <c r="B69" t="s">
        <v>12</v>
      </c>
      <c r="C69" t="s">
        <v>14</v>
      </c>
      <c r="D69">
        <v>25</v>
      </c>
      <c r="E69" s="9">
        <v>1.91048258530568E-3</v>
      </c>
      <c r="F69" s="9">
        <v>2.0564287675193499E-2</v>
      </c>
      <c r="G69" s="9">
        <v>0.92598067774648896</v>
      </c>
      <c r="H69" s="9">
        <f>LN(2)*Table35[[#This Row],[Beta]]</f>
        <v>1.3242456175135073E-3</v>
      </c>
      <c r="I69" s="9">
        <f>Table35[[#This Row],[Beta]]-1.96*(Table35[[#This Row],[se]])*LN(2)</f>
        <v>-2.602751033837097E-2</v>
      </c>
      <c r="J69" s="9">
        <f>Table35[[#This Row],[Beta]]+1.96*(Table35[[#This Row],[se]])*(LN(2))</f>
        <v>2.9848475508982331E-2</v>
      </c>
    </row>
    <row r="70" spans="1:10" x14ac:dyDescent="0.2">
      <c r="A70" t="s">
        <v>32</v>
      </c>
      <c r="B70" t="s">
        <v>12</v>
      </c>
      <c r="C70" t="s">
        <v>13</v>
      </c>
      <c r="D70">
        <v>25</v>
      </c>
      <c r="E70" s="9">
        <v>1.0959730307933499E-3</v>
      </c>
      <c r="F70" s="9">
        <v>2.3581781343487599E-2</v>
      </c>
      <c r="G70" s="9">
        <v>0.96333251689379096</v>
      </c>
      <c r="H70" s="9">
        <f>LN(2)*Table35[[#This Row],[Beta]]</f>
        <v>7.5967061626414859E-4</v>
      </c>
      <c r="I70" s="9">
        <f>Table35[[#This Row],[Beta]]-1.96*(Table35[[#This Row],[se]])*LN(2)</f>
        <v>-3.0941491660812965E-2</v>
      </c>
      <c r="J70" s="9">
        <f>Table35[[#This Row],[Beta]]+1.96*(Table35[[#This Row],[se]])*(LN(2))</f>
        <v>3.3133437722399663E-2</v>
      </c>
    </row>
    <row r="71" spans="1:10" x14ac:dyDescent="0.2">
      <c r="A71" t="s">
        <v>33</v>
      </c>
      <c r="B71" t="s">
        <v>12</v>
      </c>
      <c r="C71" t="s">
        <v>16</v>
      </c>
      <c r="D71">
        <v>25</v>
      </c>
      <c r="E71" s="9">
        <v>1.52947814052497E-2</v>
      </c>
      <c r="F71" s="9">
        <v>1.19435833662325E-2</v>
      </c>
      <c r="G71" s="9">
        <v>0.20033924486459201</v>
      </c>
      <c r="H71" s="9">
        <f>LN(2)*Table35[[#This Row],[Beta]]</f>
        <v>1.0601534608329508E-2</v>
      </c>
      <c r="I71" s="9">
        <f>Table35[[#This Row],[Beta]]-1.96*(Table35[[#This Row],[se]])*LN(2)</f>
        <v>-9.313944214802642E-4</v>
      </c>
      <c r="J71" s="9">
        <f>Table35[[#This Row],[Beta]]+1.96*(Table35[[#This Row],[se]])*(LN(2))</f>
        <v>3.1520957231979667E-2</v>
      </c>
    </row>
    <row r="72" spans="1:10" x14ac:dyDescent="0.2">
      <c r="A72" t="s">
        <v>33</v>
      </c>
      <c r="B72" t="s">
        <v>12</v>
      </c>
      <c r="C72" t="s">
        <v>15</v>
      </c>
      <c r="D72">
        <v>25</v>
      </c>
      <c r="E72" s="9">
        <v>1.01616787443324E-2</v>
      </c>
      <c r="F72" s="9">
        <v>1.23687360968643E-2</v>
      </c>
      <c r="G72" s="9">
        <v>0.41941338274587098</v>
      </c>
      <c r="H72" s="9">
        <f>LN(2)*Table35[[#This Row],[Beta]]</f>
        <v>7.0435389713899279E-3</v>
      </c>
      <c r="I72" s="9">
        <f>Table35[[#This Row],[Beta]]-1.96*(Table35[[#This Row],[se]])*LN(2)</f>
        <v>-6.6420961788253626E-3</v>
      </c>
      <c r="J72" s="9">
        <f>Table35[[#This Row],[Beta]]+1.96*(Table35[[#This Row],[se]])*(LN(2))</f>
        <v>2.6965453667490161E-2</v>
      </c>
    </row>
    <row r="73" spans="1:10" x14ac:dyDescent="0.2">
      <c r="A73" t="s">
        <v>33</v>
      </c>
      <c r="B73" t="s">
        <v>12</v>
      </c>
      <c r="C73" t="s">
        <v>14</v>
      </c>
      <c r="D73">
        <v>25</v>
      </c>
      <c r="E73" s="9">
        <v>9.0558967595693995E-3</v>
      </c>
      <c r="F73" s="9">
        <v>1.20733321733491E-2</v>
      </c>
      <c r="G73" s="9">
        <v>0.45320992799788901</v>
      </c>
      <c r="H73" s="9">
        <f>LN(2)*Table35[[#This Row],[Beta]]</f>
        <v>6.2770693063374742E-3</v>
      </c>
      <c r="I73" s="9">
        <f>Table35[[#This Row],[Beta]]-1.96*(Table35[[#This Row],[se]])*LN(2)</f>
        <v>-7.3465517060349855E-3</v>
      </c>
      <c r="J73" s="9">
        <f>Table35[[#This Row],[Beta]]+1.96*(Table35[[#This Row],[se]])*(LN(2))</f>
        <v>2.5458345225173783E-2</v>
      </c>
    </row>
    <row r="74" spans="1:10" x14ac:dyDescent="0.2">
      <c r="A74" t="s">
        <v>33</v>
      </c>
      <c r="B74" t="s">
        <v>12</v>
      </c>
      <c r="C74" t="s">
        <v>13</v>
      </c>
      <c r="D74">
        <v>25</v>
      </c>
      <c r="E74" s="9">
        <v>1.02480471987134E-2</v>
      </c>
      <c r="F74" s="9">
        <v>1.5183613240435699E-2</v>
      </c>
      <c r="G74" s="9">
        <v>0.50644194577781998</v>
      </c>
      <c r="H74" s="9">
        <f>LN(2)*Table35[[#This Row],[Beta]]</f>
        <v>7.1034050220334386E-3</v>
      </c>
      <c r="I74" s="9">
        <f>Table35[[#This Row],[Beta]]-1.96*(Table35[[#This Row],[se]])*LN(2)</f>
        <v>-1.0379931069595092E-2</v>
      </c>
      <c r="J74" s="9">
        <f>Table35[[#This Row],[Beta]]+1.96*(Table35[[#This Row],[se]])*(LN(2))</f>
        <v>3.0876025467021891E-2</v>
      </c>
    </row>
    <row r="75" spans="1:10" x14ac:dyDescent="0.2">
      <c r="A75" t="s">
        <v>34</v>
      </c>
      <c r="B75" t="s">
        <v>12</v>
      </c>
      <c r="C75" t="s">
        <v>16</v>
      </c>
      <c r="D75">
        <v>25</v>
      </c>
      <c r="E75" s="9">
        <v>-1.4173672606197099E-2</v>
      </c>
      <c r="F75" s="9">
        <v>1.78346923357155E-2</v>
      </c>
      <c r="G75" s="9">
        <v>0.42677359295107198</v>
      </c>
      <c r="H75" s="9">
        <f>LN(2)*Table35[[#This Row],[Beta]]</f>
        <v>-9.8244412051652508E-3</v>
      </c>
      <c r="I75" s="9">
        <f>Table35[[#This Row],[Beta]]-1.96*(Table35[[#This Row],[se]])*LN(2)</f>
        <v>-3.8403323355161417E-2</v>
      </c>
      <c r="J75" s="9">
        <f>Table35[[#This Row],[Beta]]+1.96*(Table35[[#This Row],[se]])*(LN(2))</f>
        <v>1.0055978142767217E-2</v>
      </c>
    </row>
    <row r="76" spans="1:10" x14ac:dyDescent="0.2">
      <c r="A76" t="s">
        <v>34</v>
      </c>
      <c r="B76" t="s">
        <v>12</v>
      </c>
      <c r="C76" t="s">
        <v>13</v>
      </c>
      <c r="D76">
        <v>25</v>
      </c>
      <c r="E76" s="9">
        <v>3.0073634678077E-3</v>
      </c>
      <c r="F76" s="9">
        <v>2.2027790220020001E-2</v>
      </c>
      <c r="G76" s="9">
        <v>0.89259356828894398</v>
      </c>
      <c r="H76" s="9">
        <f>LN(2)*Table35[[#This Row],[Beta]]</f>
        <v>2.0845455086298871E-3</v>
      </c>
      <c r="I76" s="9">
        <f>Table35[[#This Row],[Beta]]-1.96*(Table35[[#This Row],[se]])*LN(2)</f>
        <v>-2.6918897874738987E-2</v>
      </c>
      <c r="J76" s="9">
        <f>Table35[[#This Row],[Beta]]+1.96*(Table35[[#This Row],[se]])*(LN(2))</f>
        <v>3.2933624810354389E-2</v>
      </c>
    </row>
    <row r="77" spans="1:10" x14ac:dyDescent="0.2">
      <c r="A77" t="s">
        <v>34</v>
      </c>
      <c r="B77" t="s">
        <v>12</v>
      </c>
      <c r="C77" t="s">
        <v>14</v>
      </c>
      <c r="D77">
        <v>25</v>
      </c>
      <c r="E77" s="9">
        <v>-7.3284722493946203E-4</v>
      </c>
      <c r="F77" s="9">
        <v>1.76537647238873E-2</v>
      </c>
      <c r="G77" s="9">
        <v>0.966887539365061</v>
      </c>
      <c r="H77" s="9">
        <f>LN(2)*Table35[[#This Row],[Beta]]</f>
        <v>-5.0797098774796811E-4</v>
      </c>
      <c r="I77" s="9">
        <f>Table35[[#This Row],[Beta]]-1.96*(Table35[[#This Row],[se]])*LN(2)</f>
        <v>-2.4716695424416422E-2</v>
      </c>
      <c r="J77" s="9">
        <f>Table35[[#This Row],[Beta]]+1.96*(Table35[[#This Row],[se]])*(LN(2))</f>
        <v>2.32510009745375E-2</v>
      </c>
    </row>
    <row r="78" spans="1:10" x14ac:dyDescent="0.2">
      <c r="A78" t="s">
        <v>34</v>
      </c>
      <c r="B78" t="s">
        <v>12</v>
      </c>
      <c r="C78" t="s">
        <v>15</v>
      </c>
      <c r="D78">
        <v>25</v>
      </c>
      <c r="E78" s="9">
        <v>-9.90555151265671E-5</v>
      </c>
      <c r="F78" s="9">
        <v>1.6428914999855399E-2</v>
      </c>
      <c r="G78" s="9">
        <v>0.99523914993698304</v>
      </c>
      <c r="H78" s="9">
        <f>LN(2)*Table35[[#This Row],[Beta]]</f>
        <v>-6.8660051028892995E-5</v>
      </c>
      <c r="I78" s="9">
        <f>Table35[[#This Row],[Beta]]-1.96*(Table35[[#This Row],[se]])*LN(2)</f>
        <v>-2.241886149427174E-2</v>
      </c>
      <c r="J78" s="9">
        <f>Table35[[#This Row],[Beta]]+1.96*(Table35[[#This Row],[se]])*(LN(2))</f>
        <v>2.2220750464018606E-2</v>
      </c>
    </row>
    <row r="79" spans="1:10" x14ac:dyDescent="0.2">
      <c r="A79" t="s">
        <v>35</v>
      </c>
      <c r="B79" t="s">
        <v>12</v>
      </c>
      <c r="C79" t="s">
        <v>13</v>
      </c>
      <c r="D79">
        <v>25</v>
      </c>
      <c r="E79" s="9">
        <v>8.7137660031624403E-3</v>
      </c>
      <c r="F79" s="9">
        <v>2.4042998362529999E-2</v>
      </c>
      <c r="G79" s="9">
        <v>0.72034403331633901</v>
      </c>
      <c r="H79" s="9">
        <f>LN(2)*Table35[[#This Row],[Beta]]</f>
        <v>6.0399223371511487E-3</v>
      </c>
      <c r="I79" s="9">
        <f>Table35[[#This Row],[Beta]]-1.96*(Table35[[#This Row],[se]])*LN(2)</f>
        <v>-2.3950293590139858E-2</v>
      </c>
      <c r="J79" s="9">
        <f>Table35[[#This Row],[Beta]]+1.96*(Table35[[#This Row],[se]])*(LN(2))</f>
        <v>4.1377825596464739E-2</v>
      </c>
    </row>
    <row r="80" spans="1:10" x14ac:dyDescent="0.2">
      <c r="A80" t="s">
        <v>35</v>
      </c>
      <c r="B80" t="s">
        <v>12</v>
      </c>
      <c r="C80" t="s">
        <v>16</v>
      </c>
      <c r="D80">
        <v>25</v>
      </c>
      <c r="E80" s="9">
        <v>-5.7785681413589102E-3</v>
      </c>
      <c r="F80" s="9">
        <v>1.9193142131063899E-2</v>
      </c>
      <c r="G80" s="9">
        <v>0.763357587285724</v>
      </c>
      <c r="H80" s="9">
        <f>LN(2)*Table35[[#This Row],[Beta]]</f>
        <v>-4.0053982148564524E-3</v>
      </c>
      <c r="I80" s="9">
        <f>Table35[[#This Row],[Beta]]-1.96*(Table35[[#This Row],[se]])*LN(2)</f>
        <v>-3.1853765955656067E-2</v>
      </c>
      <c r="J80" s="9">
        <f>Table35[[#This Row],[Beta]]+1.96*(Table35[[#This Row],[se]])*(LN(2))</f>
        <v>2.0296629672938243E-2</v>
      </c>
    </row>
    <row r="81" spans="1:10" x14ac:dyDescent="0.2">
      <c r="A81" t="s">
        <v>35</v>
      </c>
      <c r="B81" t="s">
        <v>12</v>
      </c>
      <c r="C81" t="s">
        <v>14</v>
      </c>
      <c r="D81">
        <v>25</v>
      </c>
      <c r="E81" s="9">
        <v>-3.9012806505507899E-3</v>
      </c>
      <c r="F81" s="9">
        <v>2.1163472500532601E-2</v>
      </c>
      <c r="G81" s="9">
        <v>0.853746508903378</v>
      </c>
      <c r="H81" s="9">
        <f>LN(2)*Table35[[#This Row],[Beta]]</f>
        <v>-2.7041616835023494E-3</v>
      </c>
      <c r="I81" s="9">
        <f>Table35[[#This Row],[Beta]]-1.96*(Table35[[#This Row],[se]])*LN(2)</f>
        <v>-3.2653307187970923E-2</v>
      </c>
      <c r="J81" s="9">
        <f>Table35[[#This Row],[Beta]]+1.96*(Table35[[#This Row],[se]])*(LN(2))</f>
        <v>2.4850745886869342E-2</v>
      </c>
    </row>
    <row r="82" spans="1:10" x14ac:dyDescent="0.2">
      <c r="A82" t="s">
        <v>35</v>
      </c>
      <c r="B82" t="s">
        <v>12</v>
      </c>
      <c r="C82" t="s">
        <v>15</v>
      </c>
      <c r="D82">
        <v>25</v>
      </c>
      <c r="E82" s="9">
        <v>-2.3496964420444098E-3</v>
      </c>
      <c r="F82" s="9">
        <v>2.2070173950555601E-2</v>
      </c>
      <c r="G82" s="9">
        <v>0.91609851613762905</v>
      </c>
      <c r="H82" s="9">
        <f>LN(2)*Table35[[#This Row],[Beta]]</f>
        <v>-1.6286854639748175E-3</v>
      </c>
      <c r="I82" s="9">
        <f>Table35[[#This Row],[Beta]]-1.96*(Table35[[#This Row],[se]])*LN(2)</f>
        <v>-3.2333538984702932E-2</v>
      </c>
      <c r="J82" s="9">
        <f>Table35[[#This Row],[Beta]]+1.96*(Table35[[#This Row],[se]])*(LN(2))</f>
        <v>2.7634146100614113E-2</v>
      </c>
    </row>
    <row r="83" spans="1:10" x14ac:dyDescent="0.2">
      <c r="A83" t="s">
        <v>36</v>
      </c>
      <c r="B83" t="s">
        <v>12</v>
      </c>
      <c r="C83" t="s">
        <v>14</v>
      </c>
      <c r="D83">
        <v>25</v>
      </c>
      <c r="E83" s="9">
        <v>2.7536492345755899E-2</v>
      </c>
      <c r="F83" s="9">
        <v>1.9253275852612901E-2</v>
      </c>
      <c r="G83" s="9">
        <v>0.15265281171526701</v>
      </c>
      <c r="H83" s="9">
        <f>LN(2)*Table35[[#This Row],[Beta]]</f>
        <v>1.9086842031971217E-2</v>
      </c>
      <c r="I83" s="9">
        <f>Table35[[#This Row],[Beta]]-1.96*(Table35[[#This Row],[se]])*LN(2)</f>
        <v>1.3795987531441435E-3</v>
      </c>
      <c r="J83" s="9">
        <f>Table35[[#This Row],[Beta]]+1.96*(Table35[[#This Row],[se]])*(LN(2))</f>
        <v>5.3693385938367658E-2</v>
      </c>
    </row>
    <row r="84" spans="1:10" x14ac:dyDescent="0.2">
      <c r="A84" t="s">
        <v>36</v>
      </c>
      <c r="B84" t="s">
        <v>12</v>
      </c>
      <c r="C84" t="s">
        <v>15</v>
      </c>
      <c r="D84">
        <v>25</v>
      </c>
      <c r="E84" s="9">
        <v>2.5576936372666101E-2</v>
      </c>
      <c r="F84" s="9">
        <v>2.05206085473871E-2</v>
      </c>
      <c r="G84" s="9">
        <v>0.22464561485857801</v>
      </c>
      <c r="H84" s="9">
        <f>LN(2)*Table35[[#This Row],[Beta]]</f>
        <v>1.7728581334074622E-2</v>
      </c>
      <c r="I84" s="9">
        <f>Table35[[#This Row],[Beta]]-1.96*(Table35[[#This Row],[se]])*LN(2)</f>
        <v>-2.3017154650054397E-3</v>
      </c>
      <c r="J84" s="9">
        <f>Table35[[#This Row],[Beta]]+1.96*(Table35[[#This Row],[se]])*(LN(2))</f>
        <v>5.3455588210337641E-2</v>
      </c>
    </row>
    <row r="85" spans="1:10" x14ac:dyDescent="0.2">
      <c r="A85" t="s">
        <v>36</v>
      </c>
      <c r="B85" t="s">
        <v>12</v>
      </c>
      <c r="C85" t="s">
        <v>16</v>
      </c>
      <c r="D85">
        <v>25</v>
      </c>
      <c r="E85" s="9">
        <v>1.9723401793043601E-2</v>
      </c>
      <c r="F85" s="9">
        <v>1.8481181867332299E-2</v>
      </c>
      <c r="G85" s="9">
        <v>0.285874582596783</v>
      </c>
      <c r="H85" s="9">
        <f>LN(2)*Table35[[#This Row],[Beta]]</f>
        <v>1.3671220343899141E-2</v>
      </c>
      <c r="I85" s="9">
        <f>Table35[[#This Row],[Beta]]-1.96*(Table35[[#This Row],[se]])*LN(2)</f>
        <v>-5.3845492522800534E-3</v>
      </c>
      <c r="J85" s="9">
        <f>Table35[[#This Row],[Beta]]+1.96*(Table35[[#This Row],[se]])*(LN(2))</f>
        <v>4.4831352838367255E-2</v>
      </c>
    </row>
    <row r="86" spans="1:10" x14ac:dyDescent="0.2">
      <c r="A86" t="s">
        <v>36</v>
      </c>
      <c r="B86" t="s">
        <v>12</v>
      </c>
      <c r="C86" t="s">
        <v>13</v>
      </c>
      <c r="D86">
        <v>25</v>
      </c>
      <c r="E86" s="9">
        <v>2.1933972435278299E-2</v>
      </c>
      <c r="F86" s="9">
        <v>2.3635321255580901E-2</v>
      </c>
      <c r="G86" s="9">
        <v>0.36303617050779602</v>
      </c>
      <c r="H86" s="9">
        <f>LN(2)*Table35[[#This Row],[Beta]]</f>
        <v>1.520347115199271E-2</v>
      </c>
      <c r="I86" s="9">
        <f>Table35[[#This Row],[Beta]]-1.96*(Table35[[#This Row],[se]])*LN(2)</f>
        <v>-1.0176229892993219E-2</v>
      </c>
      <c r="J86" s="9">
        <f>Table35[[#This Row],[Beta]]+1.96*(Table35[[#This Row],[se]])*(LN(2))</f>
        <v>5.4044174763549821E-2</v>
      </c>
    </row>
    <row r="87" spans="1:10" x14ac:dyDescent="0.2">
      <c r="A87" t="s">
        <v>37</v>
      </c>
      <c r="B87" t="s">
        <v>12</v>
      </c>
      <c r="C87" t="s">
        <v>13</v>
      </c>
      <c r="D87">
        <v>25</v>
      </c>
      <c r="E87" s="9">
        <v>1.33588165467697E-2</v>
      </c>
      <c r="F87" s="9">
        <v>2.49837075099456E-2</v>
      </c>
      <c r="G87" s="9">
        <v>0.59798824344512402</v>
      </c>
      <c r="H87" s="9">
        <f>LN(2)*Table35[[#This Row],[Beta]]</f>
        <v>9.259626025010962E-3</v>
      </c>
      <c r="I87" s="9">
        <f>Table35[[#This Row],[Beta]]-1.96*(Table35[[#This Row],[se]])*LN(2)</f>
        <v>-2.0583260837318422E-2</v>
      </c>
      <c r="J87" s="9">
        <f>Table35[[#This Row],[Beta]]+1.96*(Table35[[#This Row],[se]])*(LN(2))</f>
        <v>4.7300893930857825E-2</v>
      </c>
    </row>
    <row r="88" spans="1:10" x14ac:dyDescent="0.2">
      <c r="A88" t="s">
        <v>37</v>
      </c>
      <c r="B88" t="s">
        <v>12</v>
      </c>
      <c r="C88" t="s">
        <v>15</v>
      </c>
      <c r="D88">
        <v>25</v>
      </c>
      <c r="E88" s="9">
        <v>7.9218698293575009E-3</v>
      </c>
      <c r="F88" s="9">
        <v>2.10317289333702E-2</v>
      </c>
      <c r="G88" s="9">
        <v>0.70973387939631405</v>
      </c>
      <c r="H88" s="9">
        <f>LN(2)*Table35[[#This Row],[Beta]]</f>
        <v>5.491021736982047E-3</v>
      </c>
      <c r="I88" s="9">
        <f>Table35[[#This Row],[Beta]]-1.96*(Table35[[#This Row],[se]])*LN(2)</f>
        <v>-2.0651174051076995E-2</v>
      </c>
      <c r="J88" s="9">
        <f>Table35[[#This Row],[Beta]]+1.96*(Table35[[#This Row],[se]])*(LN(2))</f>
        <v>3.6494913709791993E-2</v>
      </c>
    </row>
    <row r="89" spans="1:10" x14ac:dyDescent="0.2">
      <c r="A89" t="s">
        <v>37</v>
      </c>
      <c r="B89" t="s">
        <v>12</v>
      </c>
      <c r="C89" t="s">
        <v>16</v>
      </c>
      <c r="D89">
        <v>25</v>
      </c>
      <c r="E89" s="9">
        <v>-7.3095841420486403E-3</v>
      </c>
      <c r="F89" s="9">
        <v>2.0305976280499301E-2</v>
      </c>
      <c r="G89" s="9">
        <v>0.71886802668718397</v>
      </c>
      <c r="H89" s="9">
        <f>LN(2)*Table35[[#This Row],[Beta]]</f>
        <v>-5.0666176391267019E-3</v>
      </c>
      <c r="I89" s="9">
        <f>Table35[[#This Row],[Beta]]-1.96*(Table35[[#This Row],[se]])*LN(2)</f>
        <v>-3.4896643348445264E-2</v>
      </c>
      <c r="J89" s="9">
        <f>Table35[[#This Row],[Beta]]+1.96*(Table35[[#This Row],[se]])*(LN(2))</f>
        <v>2.0277475064347981E-2</v>
      </c>
    </row>
    <row r="90" spans="1:10" x14ac:dyDescent="0.2">
      <c r="A90" t="s">
        <v>37</v>
      </c>
      <c r="B90" t="s">
        <v>12</v>
      </c>
      <c r="C90" t="s">
        <v>14</v>
      </c>
      <c r="D90">
        <v>25</v>
      </c>
      <c r="E90" s="9">
        <v>7.4095478516830399E-3</v>
      </c>
      <c r="F90" s="9">
        <v>2.2106228346932301E-2</v>
      </c>
      <c r="G90" s="9">
        <v>0.73748991418722898</v>
      </c>
      <c r="H90" s="9">
        <f>LN(2)*Table35[[#This Row],[Beta]]</f>
        <v>5.1359072026180988E-3</v>
      </c>
      <c r="I90" s="9">
        <f>Table35[[#This Row],[Beta]]-1.96*(Table35[[#This Row],[se]])*LN(2)</f>
        <v>-2.262327705723827E-2</v>
      </c>
      <c r="J90" s="9">
        <f>Table35[[#This Row],[Beta]]+1.96*(Table35[[#This Row],[se]])*(LN(2))</f>
        <v>3.7442372760604352E-2</v>
      </c>
    </row>
    <row r="91" spans="1:10" x14ac:dyDescent="0.2">
      <c r="A91" t="s">
        <v>38</v>
      </c>
      <c r="B91" t="s">
        <v>12</v>
      </c>
      <c r="C91" t="s">
        <v>16</v>
      </c>
      <c r="D91">
        <v>25</v>
      </c>
      <c r="E91" s="9">
        <v>-2.7798816154489401E-2</v>
      </c>
      <c r="F91" s="9">
        <v>1.9365764811041099E-2</v>
      </c>
      <c r="G91" s="9">
        <v>0.15115553837725099</v>
      </c>
      <c r="H91" s="9">
        <f>LN(2)*Table35[[#This Row],[Beta]]</f>
        <v>-1.9268671040388589E-2</v>
      </c>
      <c r="I91" s="9">
        <f>Table35[[#This Row],[Beta]]-1.96*(Table35[[#This Row],[se]])*LN(2)</f>
        <v>-5.4108533699683277E-2</v>
      </c>
      <c r="J91" s="9">
        <f>Table35[[#This Row],[Beta]]+1.96*(Table35[[#This Row],[se]])*(LN(2))</f>
        <v>-1.489098609295525E-3</v>
      </c>
    </row>
    <row r="92" spans="1:10" x14ac:dyDescent="0.2">
      <c r="A92" t="s">
        <v>38</v>
      </c>
      <c r="B92" t="s">
        <v>12</v>
      </c>
      <c r="C92" t="s">
        <v>14</v>
      </c>
      <c r="D92">
        <v>25</v>
      </c>
      <c r="E92" s="9">
        <v>-1.16978664542517E-2</v>
      </c>
      <c r="F92" s="9">
        <v>2.0953112763794701E-2</v>
      </c>
      <c r="G92" s="9">
        <v>0.57664789961739904</v>
      </c>
      <c r="H92" s="9">
        <f>LN(2)*Table35[[#This Row],[Beta]]</f>
        <v>-8.1083431513313299E-3</v>
      </c>
      <c r="I92" s="9">
        <f>Table35[[#This Row],[Beta]]-1.96*(Table35[[#This Row],[se]])*LN(2)</f>
        <v>-4.0164104885162338E-2</v>
      </c>
      <c r="J92" s="9">
        <f>Table35[[#This Row],[Beta]]+1.96*(Table35[[#This Row],[se]])*(LN(2))</f>
        <v>1.6768371976658942E-2</v>
      </c>
    </row>
    <row r="93" spans="1:10" x14ac:dyDescent="0.2">
      <c r="A93" t="s">
        <v>38</v>
      </c>
      <c r="B93" t="s">
        <v>12</v>
      </c>
      <c r="C93" t="s">
        <v>15</v>
      </c>
      <c r="D93">
        <v>25</v>
      </c>
      <c r="E93" s="9">
        <v>-1.02113849586808E-2</v>
      </c>
      <c r="F93" s="9">
        <v>2.0558283137600001E-2</v>
      </c>
      <c r="G93" s="9">
        <v>0.62391692343440497</v>
      </c>
      <c r="H93" s="9">
        <f>LN(2)*Table35[[#This Row],[Beta]]</f>
        <v>-7.0779926937218299E-3</v>
      </c>
      <c r="I93" s="9">
        <f>Table35[[#This Row],[Beta]]-1.96*(Table35[[#This Row],[se]])*LN(2)</f>
        <v>-3.8141220306882592E-2</v>
      </c>
      <c r="J93" s="9">
        <f>Table35[[#This Row],[Beta]]+1.96*(Table35[[#This Row],[se]])*(LN(2))</f>
        <v>1.7718450389520989E-2</v>
      </c>
    </row>
    <row r="94" spans="1:10" x14ac:dyDescent="0.2">
      <c r="A94" t="s">
        <v>38</v>
      </c>
      <c r="B94" t="s">
        <v>12</v>
      </c>
      <c r="C94" t="s">
        <v>13</v>
      </c>
      <c r="D94">
        <v>25</v>
      </c>
      <c r="E94" s="9">
        <v>7.0721066809701803E-3</v>
      </c>
      <c r="F94" s="9">
        <v>2.2605091875085401E-2</v>
      </c>
      <c r="G94" s="9">
        <v>0.75721032390041398</v>
      </c>
      <c r="H94" s="9">
        <f>LN(2)*Table35[[#This Row],[Beta]]</f>
        <v>4.9020108065336333E-3</v>
      </c>
      <c r="I94" s="9">
        <f>Table35[[#This Row],[Beta]]-1.96*(Table35[[#This Row],[se]])*LN(2)</f>
        <v>-2.3638458490077206E-2</v>
      </c>
      <c r="J94" s="9">
        <f>Table35[[#This Row],[Beta]]+1.96*(Table35[[#This Row],[se]])*(LN(2))</f>
        <v>3.7782671852017564E-2</v>
      </c>
    </row>
    <row r="95" spans="1:10" x14ac:dyDescent="0.2">
      <c r="A95" t="s">
        <v>39</v>
      </c>
      <c r="B95" t="s">
        <v>12</v>
      </c>
      <c r="C95" t="s">
        <v>13</v>
      </c>
      <c r="D95">
        <v>25</v>
      </c>
      <c r="E95" s="9">
        <v>-4.0530407961843398E-3</v>
      </c>
      <c r="F95" s="9">
        <v>1.4895954921425E-2</v>
      </c>
      <c r="G95" s="9">
        <v>0.787980431640394</v>
      </c>
      <c r="H95" s="9">
        <f>LN(2)*Table35[[#This Row],[Beta]]</f>
        <v>-2.8093538005696111E-3</v>
      </c>
      <c r="I95" s="9">
        <f>Table35[[#This Row],[Beta]]-1.96*(Table35[[#This Row],[se]])*LN(2)</f>
        <v>-2.4290215541030551E-2</v>
      </c>
      <c r="J95" s="9">
        <f>Table35[[#This Row],[Beta]]+1.96*(Table35[[#This Row],[se]])*(LN(2))</f>
        <v>1.6184133948661868E-2</v>
      </c>
    </row>
    <row r="96" spans="1:10" x14ac:dyDescent="0.2">
      <c r="A96" t="s">
        <v>39</v>
      </c>
      <c r="B96" t="s">
        <v>12</v>
      </c>
      <c r="C96" t="s">
        <v>16</v>
      </c>
      <c r="D96">
        <v>25</v>
      </c>
      <c r="E96" s="9">
        <v>1.13703206413966E-3</v>
      </c>
      <c r="F96" s="9">
        <v>1.18934032481208E-2</v>
      </c>
      <c r="G96" s="9">
        <v>0.92383674837603202</v>
      </c>
      <c r="H96" s="9">
        <f>LN(2)*Table35[[#This Row],[Beta]]</f>
        <v>7.8813056946466016E-4</v>
      </c>
      <c r="I96" s="9">
        <f>Table35[[#This Row],[Beta]]-1.96*(Table35[[#This Row],[se]])*LN(2)</f>
        <v>-1.5020970636107299E-2</v>
      </c>
      <c r="J96" s="9">
        <f>Table35[[#This Row],[Beta]]+1.96*(Table35[[#This Row],[se]])*(LN(2))</f>
        <v>1.7295034764386617E-2</v>
      </c>
    </row>
    <row r="97" spans="1:10" x14ac:dyDescent="0.2">
      <c r="A97" t="s">
        <v>39</v>
      </c>
      <c r="B97" t="s">
        <v>12</v>
      </c>
      <c r="C97" t="s">
        <v>15</v>
      </c>
      <c r="D97">
        <v>25</v>
      </c>
      <c r="E97" s="9">
        <v>5.7344636950384898E-4</v>
      </c>
      <c r="F97" s="9">
        <v>1.28600886554723E-2</v>
      </c>
      <c r="G97" s="9">
        <v>0.96480212729049097</v>
      </c>
      <c r="H97" s="9">
        <f>LN(2)*Table35[[#This Row],[Beta]]</f>
        <v>3.9748273422392954E-4</v>
      </c>
      <c r="I97" s="9">
        <f>Table35[[#This Row],[Beta]]-1.96*(Table35[[#This Row],[se]])*LN(2)</f>
        <v>-1.6897864649347612E-2</v>
      </c>
      <c r="J97" s="9">
        <f>Table35[[#This Row],[Beta]]+1.96*(Table35[[#This Row],[se]])*(LN(2))</f>
        <v>1.8044757388355311E-2</v>
      </c>
    </row>
    <row r="98" spans="1:10" x14ac:dyDescent="0.2">
      <c r="A98" t="s">
        <v>39</v>
      </c>
      <c r="B98" t="s">
        <v>12</v>
      </c>
      <c r="C98" t="s">
        <v>14</v>
      </c>
      <c r="D98">
        <v>25</v>
      </c>
      <c r="E98" s="9">
        <v>-1.2104943999745701E-4</v>
      </c>
      <c r="F98" s="9">
        <v>1.33171353820715E-2</v>
      </c>
      <c r="G98" s="9">
        <v>0.99274752816567502</v>
      </c>
      <c r="H98" s="9">
        <f>LN(2)*Table35[[#This Row],[Beta]]</f>
        <v>-8.3905078042597589E-5</v>
      </c>
      <c r="I98" s="9">
        <f>Table35[[#This Row],[Beta]]-1.96*(Table35[[#This Row],[se]])*LN(2)</f>
        <v>-1.8213289732704637E-2</v>
      </c>
      <c r="J98" s="9">
        <f>Table35[[#This Row],[Beta]]+1.96*(Table35[[#This Row],[se]])*(LN(2))</f>
        <v>1.7971190852709724E-2</v>
      </c>
    </row>
    <row r="99" spans="1:10" x14ac:dyDescent="0.2">
      <c r="A99" t="s">
        <v>40</v>
      </c>
      <c r="B99" t="s">
        <v>12</v>
      </c>
      <c r="C99" t="s">
        <v>14</v>
      </c>
      <c r="D99">
        <v>25</v>
      </c>
      <c r="E99" s="9">
        <v>-7.1800849057026498E-3</v>
      </c>
      <c r="F99" s="9">
        <v>1.8423175066921E-2</v>
      </c>
      <c r="G99" s="9">
        <v>0.69673537195771995</v>
      </c>
      <c r="H99" s="9">
        <f>LN(2)*Table35[[#This Row],[Beta]]</f>
        <v>-4.9768556085688122E-3</v>
      </c>
      <c r="I99" s="9">
        <f>Table35[[#This Row],[Beta]]-1.96*(Table35[[#This Row],[se]])*LN(2)</f>
        <v>-3.2209229740715849E-2</v>
      </c>
      <c r="J99" s="9">
        <f>Table35[[#This Row],[Beta]]+1.96*(Table35[[#This Row],[se]])*(LN(2))</f>
        <v>1.7849059929310553E-2</v>
      </c>
    </row>
    <row r="100" spans="1:10" x14ac:dyDescent="0.2">
      <c r="A100" t="s">
        <v>40</v>
      </c>
      <c r="B100" t="s">
        <v>12</v>
      </c>
      <c r="C100" t="s">
        <v>13</v>
      </c>
      <c r="D100">
        <v>25</v>
      </c>
      <c r="E100" s="9">
        <v>-6.6120936324476796E-3</v>
      </c>
      <c r="F100" s="9">
        <v>2.2993416285780301E-2</v>
      </c>
      <c r="G100" s="9">
        <v>0.77625512258971896</v>
      </c>
      <c r="H100" s="9">
        <f>LN(2)*Table35[[#This Row],[Beta]]</f>
        <v>-4.5831540589294766E-3</v>
      </c>
      <c r="I100" s="9">
        <f>Table35[[#This Row],[Beta]]-1.96*(Table35[[#This Row],[se]])*LN(2)</f>
        <v>-3.7850224105509978E-2</v>
      </c>
      <c r="J100" s="9">
        <f>Table35[[#This Row],[Beta]]+1.96*(Table35[[#This Row],[se]])*(LN(2))</f>
        <v>2.462603684061462E-2</v>
      </c>
    </row>
    <row r="101" spans="1:10" x14ac:dyDescent="0.2">
      <c r="A101" t="s">
        <v>40</v>
      </c>
      <c r="B101" t="s">
        <v>12</v>
      </c>
      <c r="C101" t="s">
        <v>15</v>
      </c>
      <c r="D101">
        <v>25</v>
      </c>
      <c r="E101" s="9">
        <v>-4.9550065558010602E-3</v>
      </c>
      <c r="F101" s="9">
        <v>1.9075903210143099E-2</v>
      </c>
      <c r="G101" s="9">
        <v>0.797270296193893</v>
      </c>
      <c r="H101" s="9">
        <f>LN(2)*Table35[[#This Row],[Beta]]</f>
        <v>-3.43454882380955E-3</v>
      </c>
      <c r="I101" s="9">
        <f>Table35[[#This Row],[Beta]]-1.96*(Table35[[#This Row],[se]])*LN(2)</f>
        <v>-3.0870927268221451E-2</v>
      </c>
      <c r="J101" s="9">
        <f>Table35[[#This Row],[Beta]]+1.96*(Table35[[#This Row],[se]])*(LN(2))</f>
        <v>2.0960914156619333E-2</v>
      </c>
    </row>
    <row r="102" spans="1:10" x14ac:dyDescent="0.2">
      <c r="A102" t="s">
        <v>40</v>
      </c>
      <c r="B102" t="s">
        <v>12</v>
      </c>
      <c r="C102" t="s">
        <v>16</v>
      </c>
      <c r="D102">
        <v>25</v>
      </c>
      <c r="E102" s="9">
        <v>-3.1414671498631399E-3</v>
      </c>
      <c r="F102" s="9">
        <v>1.79942711774356E-2</v>
      </c>
      <c r="G102" s="9">
        <v>0.861408473245452</v>
      </c>
      <c r="H102" s="9">
        <f>LN(2)*Table35[[#This Row],[Beta]]</f>
        <v>-2.1774990977493224E-3</v>
      </c>
      <c r="I102" s="9">
        <f>Table35[[#This Row],[Beta]]-1.96*(Table35[[#This Row],[se]])*LN(2)</f>
        <v>-2.7587916682289465E-2</v>
      </c>
      <c r="J102" s="9">
        <f>Table35[[#This Row],[Beta]]+1.96*(Table35[[#This Row],[se]])*(LN(2))</f>
        <v>2.1304982382563183E-2</v>
      </c>
    </row>
    <row r="103" spans="1:10" x14ac:dyDescent="0.2">
      <c r="A103" t="s">
        <v>41</v>
      </c>
      <c r="B103" t="s">
        <v>12</v>
      </c>
      <c r="C103" t="s">
        <v>16</v>
      </c>
      <c r="D103">
        <v>25</v>
      </c>
      <c r="E103" s="9">
        <v>1.9587226755207601E-2</v>
      </c>
      <c r="F103" s="9">
        <v>1.31182958232574E-2</v>
      </c>
      <c r="G103" s="9">
        <v>0.135405042075223</v>
      </c>
      <c r="H103" s="9">
        <f>LN(2)*Table35[[#This Row],[Beta]]</f>
        <v>1.3576831000360473E-2</v>
      </c>
      <c r="I103" s="9">
        <f>Table35[[#This Row],[Beta]]-1.96*(Table35[[#This Row],[se]])*LN(2)</f>
        <v>1.7651236184689431E-3</v>
      </c>
      <c r="J103" s="9">
        <f>Table35[[#This Row],[Beta]]+1.96*(Table35[[#This Row],[se]])*(LN(2))</f>
        <v>3.7409329891946258E-2</v>
      </c>
    </row>
    <row r="104" spans="1:10" x14ac:dyDescent="0.2">
      <c r="A104" t="s">
        <v>41</v>
      </c>
      <c r="B104" t="s">
        <v>12</v>
      </c>
      <c r="C104" t="s">
        <v>14</v>
      </c>
      <c r="D104">
        <v>25</v>
      </c>
      <c r="E104" s="9">
        <v>1.9865652830647899E-2</v>
      </c>
      <c r="F104" s="9">
        <v>1.4639296146757901E-2</v>
      </c>
      <c r="G104" s="9">
        <v>0.17477843320672401</v>
      </c>
      <c r="H104" s="9">
        <f>LN(2)*Table35[[#This Row],[Beta]]</f>
        <v>1.3769821249546288E-2</v>
      </c>
      <c r="I104" s="9">
        <f>Table35[[#This Row],[Beta]]-1.96*(Table35[[#This Row],[se]])*LN(2)</f>
        <v>-2.2833394386426176E-5</v>
      </c>
      <c r="J104" s="9">
        <f>Table35[[#This Row],[Beta]]+1.96*(Table35[[#This Row],[se]])*(LN(2))</f>
        <v>3.9754139055682224E-2</v>
      </c>
    </row>
    <row r="105" spans="1:10" x14ac:dyDescent="0.2">
      <c r="A105" t="s">
        <v>41</v>
      </c>
      <c r="B105" t="s">
        <v>12</v>
      </c>
      <c r="C105" t="s">
        <v>15</v>
      </c>
      <c r="D105">
        <v>25</v>
      </c>
      <c r="E105" s="9">
        <v>1.6254165464881599E-2</v>
      </c>
      <c r="F105" s="9">
        <v>1.4314021419415001E-2</v>
      </c>
      <c r="G105" s="9">
        <v>0.26736170463987102</v>
      </c>
      <c r="H105" s="9">
        <f>LN(2)*Table35[[#This Row],[Beta]]</f>
        <v>1.1266528964337512E-2</v>
      </c>
      <c r="I105" s="9">
        <f>Table35[[#This Row],[Beta]]-1.96*(Table35[[#This Row],[se]])*LN(2)</f>
        <v>-3.1924127702290597E-3</v>
      </c>
      <c r="J105" s="9">
        <f>Table35[[#This Row],[Beta]]+1.96*(Table35[[#This Row],[se]])*(LN(2))</f>
        <v>3.5700743699992259E-2</v>
      </c>
    </row>
    <row r="106" spans="1:10" x14ac:dyDescent="0.2">
      <c r="A106" t="s">
        <v>41</v>
      </c>
      <c r="B106" t="s">
        <v>12</v>
      </c>
      <c r="C106" t="s">
        <v>13</v>
      </c>
      <c r="D106">
        <v>25</v>
      </c>
      <c r="E106" s="9">
        <v>1.3165910820027001E-2</v>
      </c>
      <c r="F106" s="9">
        <v>1.6427123813772902E-2</v>
      </c>
      <c r="G106" s="9">
        <v>0.43106015120937702</v>
      </c>
      <c r="H106" s="9">
        <f>LN(2)*Table35[[#This Row],[Beta]]</f>
        <v>9.1259139644053935E-3</v>
      </c>
      <c r="I106" s="9">
        <f>Table35[[#This Row],[Beta]]-1.96*(Table35[[#This Row],[se]])*LN(2)</f>
        <v>-9.1514617101756124E-3</v>
      </c>
      <c r="J106" s="9">
        <f>Table35[[#This Row],[Beta]]+1.96*(Table35[[#This Row],[se]])*(LN(2))</f>
        <v>3.5483283350229614E-2</v>
      </c>
    </row>
    <row r="107" spans="1:10" x14ac:dyDescent="0.2">
      <c r="A107" t="s">
        <v>42</v>
      </c>
      <c r="B107" t="s">
        <v>12</v>
      </c>
      <c r="C107" t="s">
        <v>16</v>
      </c>
      <c r="D107">
        <v>25</v>
      </c>
      <c r="E107" s="9">
        <v>-1.4517425797081601E-2</v>
      </c>
      <c r="F107" s="9">
        <v>2.0424074239223801E-2</v>
      </c>
      <c r="G107" s="9">
        <v>0.47720836793594401</v>
      </c>
      <c r="H107" s="9">
        <f>LN(2)*Table35[[#This Row],[Beta]]</f>
        <v>-1.0062712760235328E-2</v>
      </c>
      <c r="I107" s="9">
        <f>Table35[[#This Row],[Beta]]-1.96*(Table35[[#This Row],[se]])*LN(2)</f>
        <v>-4.2264929167032977E-2</v>
      </c>
      <c r="J107" s="9">
        <f>Table35[[#This Row],[Beta]]+1.96*(Table35[[#This Row],[se]])*(LN(2))</f>
        <v>1.3230077572869774E-2</v>
      </c>
    </row>
    <row r="108" spans="1:10" x14ac:dyDescent="0.2">
      <c r="A108" t="s">
        <v>42</v>
      </c>
      <c r="B108" t="s">
        <v>12</v>
      </c>
      <c r="C108" t="s">
        <v>16</v>
      </c>
      <c r="D108">
        <v>25</v>
      </c>
      <c r="E108" s="9">
        <v>-1.4517425797081601E-2</v>
      </c>
      <c r="F108" s="9">
        <v>2.0424074239223801E-2</v>
      </c>
      <c r="G108" s="9">
        <v>0.47720836793594401</v>
      </c>
      <c r="H108" s="9">
        <f>LN(2)*Table35[[#This Row],[Beta]]</f>
        <v>-1.0062712760235328E-2</v>
      </c>
      <c r="I108" s="9">
        <f>Table35[[#This Row],[Beta]]-1.96*(Table35[[#This Row],[se]])*LN(2)</f>
        <v>-4.2264929167032977E-2</v>
      </c>
      <c r="J108" s="9">
        <f>Table35[[#This Row],[Beta]]+1.96*(Table35[[#This Row],[se]])*(LN(2))</f>
        <v>1.3230077572869774E-2</v>
      </c>
    </row>
    <row r="109" spans="1:10" x14ac:dyDescent="0.2">
      <c r="A109" t="s">
        <v>42</v>
      </c>
      <c r="B109" t="s">
        <v>12</v>
      </c>
      <c r="C109" t="s">
        <v>13</v>
      </c>
      <c r="D109">
        <v>25</v>
      </c>
      <c r="E109" s="9">
        <v>6.1734483135604899E-3</v>
      </c>
      <c r="F109" s="9">
        <v>2.51308686875619E-2</v>
      </c>
      <c r="G109" s="9">
        <v>0.80813043777483595</v>
      </c>
      <c r="H109" s="9">
        <f>LN(2)*Table35[[#This Row],[Beta]]</f>
        <v>4.2791082928770024E-3</v>
      </c>
      <c r="I109" s="9">
        <f>Table35[[#This Row],[Beta]]-1.96*(Table35[[#This Row],[se]])*LN(2)</f>
        <v>-2.7968557607018767E-2</v>
      </c>
      <c r="J109" s="9">
        <f>Table35[[#This Row],[Beta]]+1.96*(Table35[[#This Row],[se]])*(LN(2))</f>
        <v>4.0315454234139743E-2</v>
      </c>
    </row>
    <row r="110" spans="1:10" x14ac:dyDescent="0.2">
      <c r="A110" t="s">
        <v>42</v>
      </c>
      <c r="B110" t="s">
        <v>12</v>
      </c>
      <c r="C110" t="s">
        <v>13</v>
      </c>
      <c r="D110">
        <v>25</v>
      </c>
      <c r="E110" s="9">
        <v>6.1734483135604899E-3</v>
      </c>
      <c r="F110" s="9">
        <v>2.51308686875619E-2</v>
      </c>
      <c r="G110" s="9">
        <v>0.80813043777483595</v>
      </c>
      <c r="H110" s="9">
        <f>LN(2)*Table35[[#This Row],[Beta]]</f>
        <v>4.2791082928770024E-3</v>
      </c>
      <c r="I110" s="9">
        <f>Table35[[#This Row],[Beta]]-1.96*(Table35[[#This Row],[se]])*LN(2)</f>
        <v>-2.7968557607018767E-2</v>
      </c>
      <c r="J110" s="9">
        <f>Table35[[#This Row],[Beta]]+1.96*(Table35[[#This Row],[se]])*(LN(2))</f>
        <v>4.0315454234139743E-2</v>
      </c>
    </row>
    <row r="111" spans="1:10" x14ac:dyDescent="0.2">
      <c r="A111" t="s">
        <v>42</v>
      </c>
      <c r="B111" t="s">
        <v>12</v>
      </c>
      <c r="C111" t="s">
        <v>15</v>
      </c>
      <c r="D111">
        <v>25</v>
      </c>
      <c r="E111" s="9">
        <v>-3.1773254952612898E-3</v>
      </c>
      <c r="F111" s="9">
        <v>2.0696242692708599E-2</v>
      </c>
      <c r="G111" s="9">
        <v>0.87927032468076005</v>
      </c>
      <c r="H111" s="9">
        <f>LN(2)*Table35[[#This Row],[Beta]]</f>
        <v>-2.2023542087615949E-3</v>
      </c>
      <c r="I111" s="9">
        <f>Table35[[#This Row],[Beta]]-1.96*(Table35[[#This Row],[se]])*LN(2)</f>
        <v>-3.1294588345706552E-2</v>
      </c>
      <c r="J111" s="9">
        <f>Table35[[#This Row],[Beta]]+1.96*(Table35[[#This Row],[se]])*(LN(2))</f>
        <v>2.4939937355183971E-2</v>
      </c>
    </row>
    <row r="112" spans="1:10" x14ac:dyDescent="0.2">
      <c r="A112" t="s">
        <v>42</v>
      </c>
      <c r="B112" t="s">
        <v>12</v>
      </c>
      <c r="C112" t="s">
        <v>15</v>
      </c>
      <c r="D112">
        <v>25</v>
      </c>
      <c r="E112" s="9">
        <v>-3.1773254952612898E-3</v>
      </c>
      <c r="F112" s="9">
        <v>2.21739640703153E-2</v>
      </c>
      <c r="G112" s="9">
        <v>0.88725680499452697</v>
      </c>
      <c r="H112" s="9">
        <f>LN(2)*Table35[[#This Row],[Beta]]</f>
        <v>-2.2023542087615949E-3</v>
      </c>
      <c r="I112" s="9">
        <f>Table35[[#This Row],[Beta]]-1.96*(Table35[[#This Row],[se]])*LN(2)</f>
        <v>-3.330217402252738E-2</v>
      </c>
      <c r="J112" s="9">
        <f>Table35[[#This Row],[Beta]]+1.96*(Table35[[#This Row],[se]])*(LN(2))</f>
        <v>2.6947523032004803E-2</v>
      </c>
    </row>
    <row r="113" spans="1:10" x14ac:dyDescent="0.2">
      <c r="A113" t="s">
        <v>42</v>
      </c>
      <c r="B113" t="s">
        <v>12</v>
      </c>
      <c r="C113" t="s">
        <v>14</v>
      </c>
      <c r="D113">
        <v>25</v>
      </c>
      <c r="E113" s="9">
        <v>-1.19338919279732E-3</v>
      </c>
      <c r="F113" s="9">
        <v>2.0379207933273202E-2</v>
      </c>
      <c r="G113" s="9">
        <v>0.95330324454147597</v>
      </c>
      <c r="H113" s="9">
        <f>LN(2)*Table35[[#This Row],[Beta]]</f>
        <v>-8.2719435429817127E-4</v>
      </c>
      <c r="I113" s="9">
        <f>Table35[[#This Row],[Beta]]-1.96*(Table35[[#This Row],[se]])*LN(2)</f>
        <v>-2.8879938613943969E-2</v>
      </c>
      <c r="J113" s="9">
        <f>Table35[[#This Row],[Beta]]+1.96*(Table35[[#This Row],[se]])*(LN(2))</f>
        <v>2.6493160228349331E-2</v>
      </c>
    </row>
    <row r="114" spans="1:10" x14ac:dyDescent="0.2">
      <c r="A114" t="s">
        <v>42</v>
      </c>
      <c r="B114" t="s">
        <v>12</v>
      </c>
      <c r="C114" t="s">
        <v>14</v>
      </c>
      <c r="D114">
        <v>25</v>
      </c>
      <c r="E114" s="9">
        <v>-1.19338919279732E-3</v>
      </c>
      <c r="F114" s="9">
        <v>2.1191296086449998E-2</v>
      </c>
      <c r="G114" s="9">
        <v>0.95509081863821998</v>
      </c>
      <c r="H114" s="9">
        <f>LN(2)*Table35[[#This Row],[Beta]]</f>
        <v>-8.2719435429817127E-4</v>
      </c>
      <c r="I114" s="9">
        <f>Table35[[#This Row],[Beta]]-1.96*(Table35[[#This Row],[se]])*LN(2)</f>
        <v>-2.9983215976875602E-2</v>
      </c>
      <c r="J114" s="9">
        <f>Table35[[#This Row],[Beta]]+1.96*(Table35[[#This Row],[se]])*(LN(2))</f>
        <v>2.7596437591280963E-2</v>
      </c>
    </row>
    <row r="115" spans="1:10" x14ac:dyDescent="0.2">
      <c r="A115" t="s">
        <v>43</v>
      </c>
      <c r="B115" t="s">
        <v>12</v>
      </c>
      <c r="C115" t="s">
        <v>14</v>
      </c>
      <c r="D115">
        <v>25</v>
      </c>
      <c r="E115" s="9">
        <v>-1.2272693007319301E-2</v>
      </c>
      <c r="F115" s="9">
        <v>1.44370972774865E-2</v>
      </c>
      <c r="G115" s="9">
        <v>0.39528040402099501</v>
      </c>
      <c r="H115" s="9">
        <f>LN(2)*Table35[[#This Row],[Beta]]</f>
        <v>-8.5067825559011299E-3</v>
      </c>
      <c r="I115" s="9">
        <f>Table35[[#This Row],[Beta]]-1.96*(Table35[[#This Row],[se]])*LN(2)</f>
        <v>-3.1886478223103781E-2</v>
      </c>
      <c r="J115" s="9">
        <f>Table35[[#This Row],[Beta]]+1.96*(Table35[[#This Row],[se]])*(LN(2))</f>
        <v>7.3410922084651813E-3</v>
      </c>
    </row>
    <row r="116" spans="1:10" x14ac:dyDescent="0.2">
      <c r="A116" t="s">
        <v>43</v>
      </c>
      <c r="B116" t="s">
        <v>12</v>
      </c>
      <c r="C116" t="s">
        <v>15</v>
      </c>
      <c r="D116">
        <v>25</v>
      </c>
      <c r="E116" s="9">
        <v>-1.0513347987109799E-2</v>
      </c>
      <c r="F116" s="9">
        <v>1.39452104465972E-2</v>
      </c>
      <c r="G116" s="9">
        <v>0.45824028691069901</v>
      </c>
      <c r="H116" s="9">
        <f>LN(2)*Table35[[#This Row],[Beta]]</f>
        <v>-7.2872975155107338E-3</v>
      </c>
      <c r="I116" s="9">
        <f>Table35[[#This Row],[Beta]]-1.96*(Table35[[#This Row],[se]])*LN(2)</f>
        <v>-2.9458871261722731E-2</v>
      </c>
      <c r="J116" s="9">
        <f>Table35[[#This Row],[Beta]]+1.96*(Table35[[#This Row],[se]])*(LN(2))</f>
        <v>8.4321752875031325E-3</v>
      </c>
    </row>
    <row r="117" spans="1:10" x14ac:dyDescent="0.2">
      <c r="A117" t="s">
        <v>43</v>
      </c>
      <c r="B117" t="s">
        <v>12</v>
      </c>
      <c r="C117" t="s">
        <v>13</v>
      </c>
      <c r="D117">
        <v>25</v>
      </c>
      <c r="E117" s="9">
        <v>-1.12618235684941E-2</v>
      </c>
      <c r="F117" s="9">
        <v>1.6471263778561899E-2</v>
      </c>
      <c r="G117" s="9">
        <v>0.50097944412144102</v>
      </c>
      <c r="H117" s="9">
        <f>LN(2)*Table35[[#This Row],[Beta]]</f>
        <v>-7.8061012544652269E-3</v>
      </c>
      <c r="I117" s="9">
        <f>Table35[[#This Row],[Beta]]-1.96*(Table35[[#This Row],[se]])*LN(2)</f>
        <v>-3.3639163263297994E-2</v>
      </c>
      <c r="J117" s="9">
        <f>Table35[[#This Row],[Beta]]+1.96*(Table35[[#This Row],[se]])*(LN(2))</f>
        <v>1.1115516126309791E-2</v>
      </c>
    </row>
    <row r="118" spans="1:10" x14ac:dyDescent="0.2">
      <c r="A118" t="s">
        <v>43</v>
      </c>
      <c r="B118" t="s">
        <v>12</v>
      </c>
      <c r="C118" t="s">
        <v>16</v>
      </c>
      <c r="D118">
        <v>25</v>
      </c>
      <c r="E118" s="9">
        <v>-4.5724710570606997E-3</v>
      </c>
      <c r="F118" s="9">
        <v>1.3002619273583999E-2</v>
      </c>
      <c r="G118" s="9">
        <v>0.72509499474167505</v>
      </c>
      <c r="H118" s="9">
        <f>LN(2)*Table35[[#This Row],[Beta]]</f>
        <v>-3.1693954213935769E-3</v>
      </c>
      <c r="I118" s="9">
        <f>Table35[[#This Row],[Beta]]-1.96*(Table35[[#This Row],[se]])*LN(2)</f>
        <v>-2.2237419680243835E-2</v>
      </c>
      <c r="J118" s="9">
        <f>Table35[[#This Row],[Beta]]+1.96*(Table35[[#This Row],[se]])*(LN(2))</f>
        <v>1.3092477566122437E-2</v>
      </c>
    </row>
    <row r="119" spans="1:10" x14ac:dyDescent="0.2">
      <c r="A119" t="s">
        <v>44</v>
      </c>
      <c r="B119" t="s">
        <v>12</v>
      </c>
      <c r="C119" t="s">
        <v>14</v>
      </c>
      <c r="D119">
        <v>25</v>
      </c>
      <c r="E119" s="9">
        <v>8.57311919302285E-3</v>
      </c>
      <c r="F119" s="9">
        <v>1.7439739418116999E-2</v>
      </c>
      <c r="G119" s="9">
        <v>0.62301255120964105</v>
      </c>
      <c r="H119" s="9">
        <f>LN(2)*Table35[[#This Row],[Beta]]</f>
        <v>5.9424333972481419E-3</v>
      </c>
      <c r="I119" s="9">
        <f>Table35[[#This Row],[Beta]]-1.96*(Table35[[#This Row],[se]])*LN(2)</f>
        <v>-1.5119960973418308E-2</v>
      </c>
      <c r="J119" s="9">
        <f>Table35[[#This Row],[Beta]]+1.96*(Table35[[#This Row],[se]])*(LN(2))</f>
        <v>3.226619935946401E-2</v>
      </c>
    </row>
    <row r="120" spans="1:10" x14ac:dyDescent="0.2">
      <c r="A120" t="s">
        <v>44</v>
      </c>
      <c r="B120" t="s">
        <v>12</v>
      </c>
      <c r="C120" t="s">
        <v>15</v>
      </c>
      <c r="D120">
        <v>25</v>
      </c>
      <c r="E120" s="9">
        <v>5.8994914630375898E-3</v>
      </c>
      <c r="F120" s="9">
        <v>1.6958358833655301E-2</v>
      </c>
      <c r="G120" s="9">
        <v>0.73096223577692199</v>
      </c>
      <c r="H120" s="9">
        <f>LN(2)*Table35[[#This Row],[Beta]]</f>
        <v>4.0892158743419723E-3</v>
      </c>
      <c r="I120" s="9">
        <f>Table35[[#This Row],[Beta]]-1.96*(Table35[[#This Row],[se]])*LN(2)</f>
        <v>-1.7139600217407555E-2</v>
      </c>
      <c r="J120" s="9">
        <f>Table35[[#This Row],[Beta]]+1.96*(Table35[[#This Row],[se]])*(LN(2))</f>
        <v>2.8938583143482736E-2</v>
      </c>
    </row>
    <row r="121" spans="1:10" x14ac:dyDescent="0.2">
      <c r="A121" t="s">
        <v>44</v>
      </c>
      <c r="B121" t="s">
        <v>12</v>
      </c>
      <c r="C121" t="s">
        <v>13</v>
      </c>
      <c r="D121">
        <v>25</v>
      </c>
      <c r="E121" s="9">
        <v>7.0316151003167703E-3</v>
      </c>
      <c r="F121" s="9">
        <v>2.1548084647352E-2</v>
      </c>
      <c r="G121" s="9">
        <v>0.74713145286854798</v>
      </c>
      <c r="H121" s="9">
        <f>LN(2)*Table35[[#This Row],[Beta]]</f>
        <v>4.8739441815673062E-3</v>
      </c>
      <c r="I121" s="9">
        <f>Table35[[#This Row],[Beta]]-1.96*(Table35[[#This Row],[se]])*LN(2)</f>
        <v>-2.2242933374450231E-2</v>
      </c>
      <c r="J121" s="9">
        <f>Table35[[#This Row],[Beta]]+1.96*(Table35[[#This Row],[se]])*(LN(2))</f>
        <v>3.6306163575083775E-2</v>
      </c>
    </row>
    <row r="122" spans="1:10" x14ac:dyDescent="0.2">
      <c r="A122" t="s">
        <v>44</v>
      </c>
      <c r="B122" t="s">
        <v>12</v>
      </c>
      <c r="C122" t="s">
        <v>16</v>
      </c>
      <c r="D122">
        <v>25</v>
      </c>
      <c r="E122" s="9">
        <v>5.5609725728531705E-4</v>
      </c>
      <c r="F122" s="9">
        <v>1.69342565436361E-2</v>
      </c>
      <c r="G122" s="9">
        <v>0.97380329737729399</v>
      </c>
      <c r="H122" s="9">
        <f>LN(2)*Table35[[#This Row],[Beta]]</f>
        <v>3.8545724600443603E-4</v>
      </c>
      <c r="I122" s="9">
        <f>Table35[[#This Row],[Beta]]-1.96*(Table35[[#This Row],[se]])*LN(2)</f>
        <v>-2.2450249811791011E-2</v>
      </c>
      <c r="J122" s="9">
        <f>Table35[[#This Row],[Beta]]+1.96*(Table35[[#This Row],[se]])*(LN(2))</f>
        <v>2.3562444326361644E-2</v>
      </c>
    </row>
    <row r="123" spans="1:10" x14ac:dyDescent="0.2">
      <c r="A123" t="s">
        <v>45</v>
      </c>
      <c r="B123" t="s">
        <v>12</v>
      </c>
      <c r="C123" t="s">
        <v>15</v>
      </c>
      <c r="D123">
        <v>25</v>
      </c>
      <c r="E123" s="9">
        <v>1.6693712565397398E-2</v>
      </c>
      <c r="F123" s="9">
        <v>1.3953838921972999E-2</v>
      </c>
      <c r="G123" s="9">
        <v>0.243244515351841</v>
      </c>
      <c r="H123" s="9">
        <f>LN(2)*Table35[[#This Row],[Beta]]</f>
        <v>1.1571199797783338E-2</v>
      </c>
      <c r="I123" s="9">
        <f>Table35[[#This Row],[Beta]]-1.96*(Table35[[#This Row],[se]])*LN(2)</f>
        <v>-2.2635330838388958E-3</v>
      </c>
      <c r="J123" s="9">
        <f>Table35[[#This Row],[Beta]]+1.96*(Table35[[#This Row],[se]])*(LN(2))</f>
        <v>3.5650958214633696E-2</v>
      </c>
    </row>
    <row r="124" spans="1:10" x14ac:dyDescent="0.2">
      <c r="A124" t="s">
        <v>45</v>
      </c>
      <c r="B124" t="s">
        <v>12</v>
      </c>
      <c r="C124" t="s">
        <v>14</v>
      </c>
      <c r="D124">
        <v>25</v>
      </c>
      <c r="E124" s="9">
        <v>1.38059188344914E-2</v>
      </c>
      <c r="F124" s="9">
        <v>1.4508971364473801E-2</v>
      </c>
      <c r="G124" s="9">
        <v>0.34132849695556799</v>
      </c>
      <c r="H124" s="9">
        <f>LN(2)*Table35[[#This Row],[Beta]]</f>
        <v>9.5695337151671597E-3</v>
      </c>
      <c r="I124" s="9">
        <f>Table35[[#This Row],[Beta]]-1.96*(Table35[[#This Row],[se]])*LN(2)</f>
        <v>-5.9055122499641934E-3</v>
      </c>
      <c r="J124" s="9">
        <f>Table35[[#This Row],[Beta]]+1.96*(Table35[[#This Row],[se]])*(LN(2))</f>
        <v>3.351734991894699E-2</v>
      </c>
    </row>
    <row r="125" spans="1:10" x14ac:dyDescent="0.2">
      <c r="A125" t="s">
        <v>45</v>
      </c>
      <c r="B125" t="s">
        <v>12</v>
      </c>
      <c r="C125" t="s">
        <v>13</v>
      </c>
      <c r="D125">
        <v>25</v>
      </c>
      <c r="E125" s="9">
        <v>1.78814262891266E-2</v>
      </c>
      <c r="F125" s="9">
        <v>1.92766520911987E-2</v>
      </c>
      <c r="G125" s="9">
        <v>0.36323713947026598</v>
      </c>
      <c r="H125" s="9">
        <f>LN(2)*Table35[[#This Row],[Beta]]</f>
        <v>1.2394460216698587E-2</v>
      </c>
      <c r="I125" s="9">
        <f>Table35[[#This Row],[Beta]]-1.96*(Table35[[#This Row],[se]])*LN(2)</f>
        <v>-8.3072255242661285E-3</v>
      </c>
      <c r="J125" s="9">
        <f>Table35[[#This Row],[Beta]]+1.96*(Table35[[#This Row],[se]])*(LN(2))</f>
        <v>4.4070078102519325E-2</v>
      </c>
    </row>
    <row r="126" spans="1:10" x14ac:dyDescent="0.2">
      <c r="A126" t="s">
        <v>45</v>
      </c>
      <c r="B126" t="s">
        <v>12</v>
      </c>
      <c r="C126" t="s">
        <v>16</v>
      </c>
      <c r="D126">
        <v>25</v>
      </c>
      <c r="E126" s="9">
        <v>1.1910082750559299E-2</v>
      </c>
      <c r="F126" s="9">
        <v>1.51547519103473E-2</v>
      </c>
      <c r="G126" s="9">
        <v>0.43192749635433803</v>
      </c>
      <c r="H126" s="9">
        <f>LN(2)*Table35[[#This Row],[Beta]]</f>
        <v>8.2554402787858167E-3</v>
      </c>
      <c r="I126" s="9">
        <f>Table35[[#This Row],[Beta]]-1.96*(Table35[[#This Row],[se]])*LN(2)</f>
        <v>-8.6786854245763465E-3</v>
      </c>
      <c r="J126" s="9">
        <f>Table35[[#This Row],[Beta]]+1.96*(Table35[[#This Row],[se]])*(LN(2))</f>
        <v>3.2498850925694947E-2</v>
      </c>
    </row>
    <row r="127" spans="1:10" x14ac:dyDescent="0.2">
      <c r="A127" t="s">
        <v>46</v>
      </c>
      <c r="B127" t="s">
        <v>12</v>
      </c>
      <c r="C127" t="s">
        <v>15</v>
      </c>
      <c r="D127">
        <v>25</v>
      </c>
      <c r="E127" s="9">
        <v>2.2520919594642801E-2</v>
      </c>
      <c r="F127" s="9">
        <v>2.0141068331906199E-2</v>
      </c>
      <c r="G127" s="9">
        <v>0.27456693963717199</v>
      </c>
      <c r="H127" s="9">
        <f>LN(2)*Table35[[#This Row],[Beta]]</f>
        <v>1.5610311920643882E-2</v>
      </c>
      <c r="I127" s="9">
        <f>Table35[[#This Row],[Beta]]-1.96*(Table35[[#This Row],[se]])*LN(2)</f>
        <v>-4.8421008717001238E-3</v>
      </c>
      <c r="J127" s="9">
        <f>Table35[[#This Row],[Beta]]+1.96*(Table35[[#This Row],[se]])*(LN(2))</f>
        <v>4.9883940060985725E-2</v>
      </c>
    </row>
    <row r="128" spans="1:10" x14ac:dyDescent="0.2">
      <c r="A128" t="s">
        <v>46</v>
      </c>
      <c r="B128" t="s">
        <v>12</v>
      </c>
      <c r="C128" t="s">
        <v>14</v>
      </c>
      <c r="D128">
        <v>25</v>
      </c>
      <c r="E128" s="9">
        <v>2.0261855939176999E-2</v>
      </c>
      <c r="F128" s="9">
        <v>2.0431148507289498E-2</v>
      </c>
      <c r="G128" s="9">
        <v>0.32133706140542001</v>
      </c>
      <c r="H128" s="9">
        <f>LN(2)*Table35[[#This Row],[Beta]]</f>
        <v>1.4044448317152319E-2</v>
      </c>
      <c r="I128" s="9">
        <f>Table35[[#This Row],[Beta]]-1.96*(Table35[[#This Row],[se]])*LN(2)</f>
        <v>-7.4952583083443304E-3</v>
      </c>
      <c r="J128" s="9">
        <f>Table35[[#This Row],[Beta]]+1.96*(Table35[[#This Row],[se]])*(LN(2))</f>
        <v>4.8018970186698332E-2</v>
      </c>
    </row>
    <row r="129" spans="1:10" x14ac:dyDescent="0.2">
      <c r="A129" t="s">
        <v>46</v>
      </c>
      <c r="B129" t="s">
        <v>12</v>
      </c>
      <c r="C129" t="s">
        <v>13</v>
      </c>
      <c r="D129">
        <v>25</v>
      </c>
      <c r="E129" s="9">
        <v>1.42972793009658E-2</v>
      </c>
      <c r="F129" s="9">
        <v>2.2325910646491101E-2</v>
      </c>
      <c r="G129" s="9">
        <v>0.52824838076708203</v>
      </c>
      <c r="H129" s="9">
        <f>LN(2)*Table35[[#This Row],[Beta]]</f>
        <v>9.9101188371425106E-3</v>
      </c>
      <c r="I129" s="9">
        <f>Table35[[#This Row],[Beta]]-1.96*(Table35[[#This Row],[se]])*LN(2)</f>
        <v>-1.6033999054409401E-2</v>
      </c>
      <c r="J129" s="9">
        <f>Table35[[#This Row],[Beta]]+1.96*(Table35[[#This Row],[se]])*(LN(2))</f>
        <v>4.4628557656341002E-2</v>
      </c>
    </row>
    <row r="130" spans="1:10" x14ac:dyDescent="0.2">
      <c r="A130" t="s">
        <v>46</v>
      </c>
      <c r="B130" t="s">
        <v>12</v>
      </c>
      <c r="C130" t="s">
        <v>16</v>
      </c>
      <c r="D130">
        <v>25</v>
      </c>
      <c r="E130" s="9">
        <v>6.7929260042598402E-3</v>
      </c>
      <c r="F130" s="9">
        <v>1.7823228683338799E-2</v>
      </c>
      <c r="G130" s="9">
        <v>0.70310850046459195</v>
      </c>
      <c r="H130" s="9">
        <f>LN(2)*Table35[[#This Row],[Beta]]</f>
        <v>4.7084975076050429E-3</v>
      </c>
      <c r="I130" s="9">
        <f>Table35[[#This Row],[Beta]]-1.96*(Table35[[#This Row],[se]])*LN(2)</f>
        <v>-1.7421150587989771E-2</v>
      </c>
      <c r="J130" s="9">
        <f>Table35[[#This Row],[Beta]]+1.96*(Table35[[#This Row],[se]])*(LN(2))</f>
        <v>3.1007002596509452E-2</v>
      </c>
    </row>
    <row r="131" spans="1:10" x14ac:dyDescent="0.2">
      <c r="A131" t="s">
        <v>47</v>
      </c>
      <c r="B131" t="s">
        <v>12</v>
      </c>
      <c r="C131" t="s">
        <v>16</v>
      </c>
      <c r="D131">
        <v>25</v>
      </c>
      <c r="E131" s="9">
        <v>1.2824018452871601E-2</v>
      </c>
      <c r="F131" s="9">
        <v>1.3187550861445799E-2</v>
      </c>
      <c r="G131" s="9">
        <v>0.33083484942145502</v>
      </c>
      <c r="H131" s="9">
        <f>LN(2)*Table35[[#This Row],[Beta]]</f>
        <v>8.8889322340566616E-3</v>
      </c>
      <c r="I131" s="9">
        <f>Table35[[#This Row],[Beta]]-1.96*(Table35[[#This Row],[se]])*LN(2)</f>
        <v>-5.0921723954083856E-3</v>
      </c>
      <c r="J131" s="9">
        <f>Table35[[#This Row],[Beta]]+1.96*(Table35[[#This Row],[se]])*(LN(2))</f>
        <v>3.0740209301151587E-2</v>
      </c>
    </row>
    <row r="132" spans="1:10" x14ac:dyDescent="0.2">
      <c r="A132" t="s">
        <v>47</v>
      </c>
      <c r="B132" t="s">
        <v>12</v>
      </c>
      <c r="C132" t="s">
        <v>15</v>
      </c>
      <c r="D132">
        <v>25</v>
      </c>
      <c r="E132" s="9">
        <v>9.3681629912059604E-3</v>
      </c>
      <c r="F132" s="9">
        <v>1.4312595346267399E-2</v>
      </c>
      <c r="G132" s="9">
        <v>0.51898814058739495</v>
      </c>
      <c r="H132" s="9">
        <f>LN(2)*Table35[[#This Row],[Beta]]</f>
        <v>6.4935157643804349E-3</v>
      </c>
      <c r="I132" s="9">
        <f>Table35[[#This Row],[Beta]]-1.96*(Table35[[#This Row],[se]])*LN(2)</f>
        <v>-1.0076477825884896E-2</v>
      </c>
      <c r="J132" s="9">
        <f>Table35[[#This Row],[Beta]]+1.96*(Table35[[#This Row],[se]])*(LN(2))</f>
        <v>2.8812803808296816E-2</v>
      </c>
    </row>
    <row r="133" spans="1:10" x14ac:dyDescent="0.2">
      <c r="A133" t="s">
        <v>47</v>
      </c>
      <c r="B133" t="s">
        <v>12</v>
      </c>
      <c r="C133" t="s">
        <v>14</v>
      </c>
      <c r="D133">
        <v>25</v>
      </c>
      <c r="E133" s="9">
        <v>8.8899977551212608E-3</v>
      </c>
      <c r="F133" s="9">
        <v>1.50097661864629E-2</v>
      </c>
      <c r="G133" s="9">
        <v>0.55366250687475405</v>
      </c>
      <c r="H133" s="9">
        <f>LN(2)*Table35[[#This Row],[Beta]]</f>
        <v>6.1620768791465445E-3</v>
      </c>
      <c r="I133" s="9">
        <f>Table35[[#This Row],[Beta]]-1.96*(Table35[[#This Row],[se]])*LN(2)</f>
        <v>-1.1501797386379829E-2</v>
      </c>
      <c r="J133" s="9">
        <f>Table35[[#This Row],[Beta]]+1.96*(Table35[[#This Row],[se]])*(LN(2))</f>
        <v>2.928179289662235E-2</v>
      </c>
    </row>
    <row r="134" spans="1:10" x14ac:dyDescent="0.2">
      <c r="A134" t="s">
        <v>47</v>
      </c>
      <c r="B134" t="s">
        <v>12</v>
      </c>
      <c r="C134" t="s">
        <v>13</v>
      </c>
      <c r="D134">
        <v>25</v>
      </c>
      <c r="E134" s="9">
        <v>3.7768611609857901E-3</v>
      </c>
      <c r="F134" s="9">
        <v>1.6515717062789599E-2</v>
      </c>
      <c r="G134" s="9">
        <v>0.82113652265002501</v>
      </c>
      <c r="H134" s="9">
        <f>LN(2)*Table35[[#This Row],[Beta]]</f>
        <v>2.617920665103662E-3</v>
      </c>
      <c r="I134" s="9">
        <f>Table35[[#This Row],[Beta]]-1.96*(Table35[[#This Row],[se]])*LN(2)</f>
        <v>-1.8660871364331057E-2</v>
      </c>
      <c r="J134" s="9">
        <f>Table35[[#This Row],[Beta]]+1.96*(Table35[[#This Row],[se]])*(LN(2))</f>
        <v>2.6214593686302638E-2</v>
      </c>
    </row>
    <row r="135" spans="1:10" x14ac:dyDescent="0.2">
      <c r="A135" t="s">
        <v>48</v>
      </c>
      <c r="B135" t="s">
        <v>12</v>
      </c>
      <c r="C135" t="s">
        <v>15</v>
      </c>
      <c r="D135">
        <v>25</v>
      </c>
      <c r="E135" s="9">
        <v>-1.0020230177453999E-2</v>
      </c>
      <c r="F135" s="9">
        <v>2.0354081003030801E-2</v>
      </c>
      <c r="G135" s="9">
        <v>0.62698351463802204</v>
      </c>
      <c r="H135" s="9">
        <f>LN(2)*Table35[[#This Row],[Beta]]</f>
        <v>-6.9454942960639199E-3</v>
      </c>
      <c r="I135" s="9">
        <f>Table35[[#This Row],[Beta]]-1.96*(Table35[[#This Row],[se]])*LN(2)</f>
        <v>-3.7672642943327499E-2</v>
      </c>
      <c r="J135" s="9">
        <f>Table35[[#This Row],[Beta]]+1.96*(Table35[[#This Row],[se]])*(LN(2))</f>
        <v>1.7632182588419504E-2</v>
      </c>
    </row>
    <row r="136" spans="1:10" x14ac:dyDescent="0.2">
      <c r="A136" t="s">
        <v>48</v>
      </c>
      <c r="B136" t="s">
        <v>12</v>
      </c>
      <c r="C136" t="s">
        <v>14</v>
      </c>
      <c r="D136">
        <v>25</v>
      </c>
      <c r="E136" s="9">
        <v>-9.1454882496291006E-3</v>
      </c>
      <c r="F136" s="9">
        <v>2.02831613176934E-2</v>
      </c>
      <c r="G136" s="9">
        <v>0.65206834634907995</v>
      </c>
      <c r="H136" s="9">
        <f>LN(2)*Table35[[#This Row],[Beta]]</f>
        <v>-6.3391693950745204E-3</v>
      </c>
      <c r="I136" s="9">
        <f>Table35[[#This Row],[Beta]]-1.96*(Table35[[#This Row],[se]])*LN(2)</f>
        <v>-3.6701551766824485E-2</v>
      </c>
      <c r="J136" s="9">
        <f>Table35[[#This Row],[Beta]]+1.96*(Table35[[#This Row],[se]])*(LN(2))</f>
        <v>1.841057526756628E-2</v>
      </c>
    </row>
    <row r="137" spans="1:10" x14ac:dyDescent="0.2">
      <c r="A137" t="s">
        <v>48</v>
      </c>
      <c r="B137" t="s">
        <v>12</v>
      </c>
      <c r="C137" t="s">
        <v>16</v>
      </c>
      <c r="D137">
        <v>25</v>
      </c>
      <c r="E137" s="9">
        <v>-7.3117101598771002E-3</v>
      </c>
      <c r="F137" s="9">
        <v>2.11951794103655E-2</v>
      </c>
      <c r="G137" s="9">
        <v>0.73011660098202902</v>
      </c>
      <c r="H137" s="9">
        <f>LN(2)*Table35[[#This Row],[Beta]]</f>
        <v>-5.0680912823903189E-3</v>
      </c>
      <c r="I137" s="9">
        <f>Table35[[#This Row],[Beta]]-1.96*(Table35[[#This Row],[se]])*LN(2)</f>
        <v>-3.610681270540092E-2</v>
      </c>
      <c r="J137" s="9">
        <f>Table35[[#This Row],[Beta]]+1.96*(Table35[[#This Row],[se]])*(LN(2))</f>
        <v>2.148339238564672E-2</v>
      </c>
    </row>
    <row r="138" spans="1:10" x14ac:dyDescent="0.2">
      <c r="A138" t="s">
        <v>48</v>
      </c>
      <c r="B138" t="s">
        <v>12</v>
      </c>
      <c r="C138" t="s">
        <v>13</v>
      </c>
      <c r="D138">
        <v>25</v>
      </c>
      <c r="E138" s="9">
        <v>2.7177483331040902E-3</v>
      </c>
      <c r="F138" s="9">
        <v>2.6894479562118101E-2</v>
      </c>
      <c r="G138" s="9">
        <v>0.920384720718326</v>
      </c>
      <c r="H138" s="9">
        <f>LN(2)*Table35[[#This Row],[Beta]]</f>
        <v>1.883799594562591E-3</v>
      </c>
      <c r="I138" s="9">
        <f>Table35[[#This Row],[Beta]]-1.96*(Table35[[#This Row],[se]])*LN(2)</f>
        <v>-3.3820243721870001E-2</v>
      </c>
      <c r="J138" s="9">
        <f>Table35[[#This Row],[Beta]]+1.96*(Table35[[#This Row],[se]])*(LN(2))</f>
        <v>3.9255740388078185E-2</v>
      </c>
    </row>
    <row r="139" spans="1:10" x14ac:dyDescent="0.2">
      <c r="A139" t="s">
        <v>49</v>
      </c>
      <c r="B139" t="s">
        <v>12</v>
      </c>
      <c r="C139" t="s">
        <v>14</v>
      </c>
      <c r="D139">
        <v>25</v>
      </c>
      <c r="E139" s="9">
        <v>-6.0524771575211902E-3</v>
      </c>
      <c r="F139" s="9">
        <v>1.2770902584645799E-2</v>
      </c>
      <c r="G139" s="9">
        <v>0.63555187484083198</v>
      </c>
      <c r="H139" s="9">
        <f>LN(2)*Table35[[#This Row],[Beta]]</f>
        <v>-4.1952574771392847E-3</v>
      </c>
      <c r="I139" s="9">
        <f>Table35[[#This Row],[Beta]]-1.96*(Table35[[#This Row],[se]])*LN(2)</f>
        <v>-2.3402622792236982E-2</v>
      </c>
      <c r="J139" s="9">
        <f>Table35[[#This Row],[Beta]]+1.96*(Table35[[#This Row],[se]])*(LN(2))</f>
        <v>1.12976684771946E-2</v>
      </c>
    </row>
    <row r="140" spans="1:10" x14ac:dyDescent="0.2">
      <c r="A140" t="s">
        <v>49</v>
      </c>
      <c r="B140" t="s">
        <v>12</v>
      </c>
      <c r="C140" t="s">
        <v>15</v>
      </c>
      <c r="D140">
        <v>25</v>
      </c>
      <c r="E140" s="9">
        <v>-5.2962543167455701E-3</v>
      </c>
      <c r="F140" s="9">
        <v>1.2195439065857299E-2</v>
      </c>
      <c r="G140" s="9">
        <v>0.66796341810103899</v>
      </c>
      <c r="H140" s="9">
        <f>LN(2)*Table35[[#This Row],[Beta]]</f>
        <v>-3.6710837471806315E-3</v>
      </c>
      <c r="I140" s="9">
        <f>Table35[[#This Row],[Beta]]-1.96*(Table35[[#This Row],[se]])*LN(2)</f>
        <v>-2.1864593356957188E-2</v>
      </c>
      <c r="J140" s="9">
        <f>Table35[[#This Row],[Beta]]+1.96*(Table35[[#This Row],[se]])*(LN(2))</f>
        <v>1.1272084723466046E-2</v>
      </c>
    </row>
    <row r="141" spans="1:10" x14ac:dyDescent="0.2">
      <c r="A141" t="s">
        <v>49</v>
      </c>
      <c r="B141" t="s">
        <v>12</v>
      </c>
      <c r="C141" t="s">
        <v>13</v>
      </c>
      <c r="D141">
        <v>25</v>
      </c>
      <c r="E141" s="9">
        <v>-5.0556432492553198E-3</v>
      </c>
      <c r="F141" s="9">
        <v>1.3888188459745701E-2</v>
      </c>
      <c r="G141" s="9">
        <v>0.71916468365501796</v>
      </c>
      <c r="H141" s="9">
        <f>LN(2)*Table35[[#This Row],[Beta]]</f>
        <v>-3.5043048641382455E-3</v>
      </c>
      <c r="I141" s="9">
        <f>Table35[[#This Row],[Beta]]-1.96*(Table35[[#This Row],[se]])*LN(2)</f>
        <v>-2.3923698250212806E-2</v>
      </c>
      <c r="J141" s="9">
        <f>Table35[[#This Row],[Beta]]+1.96*(Table35[[#This Row],[se]])*(LN(2))</f>
        <v>1.3812411751702166E-2</v>
      </c>
    </row>
    <row r="142" spans="1:10" x14ac:dyDescent="0.2">
      <c r="A142" t="s">
        <v>49</v>
      </c>
      <c r="B142" t="s">
        <v>12</v>
      </c>
      <c r="C142" t="s">
        <v>16</v>
      </c>
      <c r="D142">
        <v>25</v>
      </c>
      <c r="E142" s="9">
        <v>-1.80480510360749E-3</v>
      </c>
      <c r="F142" s="9">
        <v>1.10900989469796E-2</v>
      </c>
      <c r="G142" s="9">
        <v>0.87072298087997801</v>
      </c>
      <c r="H142" s="9">
        <f>LN(2)*Table35[[#This Row],[Beta]]</f>
        <v>-1.2509955690257317E-3</v>
      </c>
      <c r="I142" s="9">
        <f>Table35[[#This Row],[Beta]]-1.96*(Table35[[#This Row],[se]])*LN(2)</f>
        <v>-1.6871463905377759E-2</v>
      </c>
      <c r="J142" s="9">
        <f>Table35[[#This Row],[Beta]]+1.96*(Table35[[#This Row],[se]])*(LN(2))</f>
        <v>1.3261853698162778E-2</v>
      </c>
    </row>
    <row r="143" spans="1:10" x14ac:dyDescent="0.2">
      <c r="A143" t="s">
        <v>50</v>
      </c>
      <c r="B143" t="s">
        <v>12</v>
      </c>
      <c r="C143" t="s">
        <v>13</v>
      </c>
      <c r="D143">
        <v>25</v>
      </c>
      <c r="E143" s="9">
        <v>1.6380864095442701E-2</v>
      </c>
      <c r="F143" s="9">
        <v>1.4770494336314201E-2</v>
      </c>
      <c r="G143" s="9">
        <v>0.27888097008683099</v>
      </c>
      <c r="H143" s="9">
        <f>LN(2)*Table35[[#This Row],[Beta]]</f>
        <v>1.1354349762891746E-2</v>
      </c>
      <c r="I143" s="9">
        <f>Table35[[#This Row],[Beta]]-1.96*(Table35[[#This Row],[se]])*LN(2)</f>
        <v>-3.6858638537552411E-3</v>
      </c>
      <c r="J143" s="9">
        <f>Table35[[#This Row],[Beta]]+1.96*(Table35[[#This Row],[se]])*(LN(2))</f>
        <v>3.6447592044640639E-2</v>
      </c>
    </row>
    <row r="144" spans="1:10" x14ac:dyDescent="0.2">
      <c r="A144" t="s">
        <v>50</v>
      </c>
      <c r="B144" t="s">
        <v>12</v>
      </c>
      <c r="C144" t="s">
        <v>15</v>
      </c>
      <c r="D144">
        <v>25</v>
      </c>
      <c r="E144" s="9">
        <v>1.1452996694225399E-2</v>
      </c>
      <c r="F144" s="9">
        <v>1.3516737176553001E-2</v>
      </c>
      <c r="G144" s="9">
        <v>0.40518777622049101</v>
      </c>
      <c r="H144" s="9">
        <f>LN(2)*Table35[[#This Row],[Beta]]</f>
        <v>7.938612367564709E-3</v>
      </c>
      <c r="I144" s="9">
        <f>Table35[[#This Row],[Beta]]-1.96*(Table35[[#This Row],[se]])*LN(2)</f>
        <v>-6.9104163037977152E-3</v>
      </c>
      <c r="J144" s="9">
        <f>Table35[[#This Row],[Beta]]+1.96*(Table35[[#This Row],[se]])*(LN(2))</f>
        <v>2.9816409692248514E-2</v>
      </c>
    </row>
    <row r="145" spans="1:10" x14ac:dyDescent="0.2">
      <c r="A145" t="s">
        <v>50</v>
      </c>
      <c r="B145" t="s">
        <v>12</v>
      </c>
      <c r="C145" t="s">
        <v>14</v>
      </c>
      <c r="D145">
        <v>25</v>
      </c>
      <c r="E145" s="9">
        <v>9.7880222651155601E-3</v>
      </c>
      <c r="F145" s="9">
        <v>1.38172475313627E-2</v>
      </c>
      <c r="G145" s="9">
        <v>0.478702099356485</v>
      </c>
      <c r="H145" s="9">
        <f>LN(2)*Table35[[#This Row],[Beta]]</f>
        <v>6.7845400363228201E-3</v>
      </c>
      <c r="I145" s="9">
        <f>Table35[[#This Row],[Beta]]-1.96*(Table35[[#This Row],[se]])*LN(2)</f>
        <v>-8.9836546270317622E-3</v>
      </c>
      <c r="J145" s="9">
        <f>Table35[[#This Row],[Beta]]+1.96*(Table35[[#This Row],[se]])*(LN(2))</f>
        <v>2.8559699157262884E-2</v>
      </c>
    </row>
    <row r="146" spans="1:10" x14ac:dyDescent="0.2">
      <c r="A146" t="s">
        <v>50</v>
      </c>
      <c r="B146" t="s">
        <v>12</v>
      </c>
      <c r="C146" t="s">
        <v>16</v>
      </c>
      <c r="D146">
        <v>25</v>
      </c>
      <c r="E146" s="9">
        <v>5.4287350784093802E-3</v>
      </c>
      <c r="F146" s="9">
        <v>1.17928983690663E-2</v>
      </c>
      <c r="G146" s="9">
        <v>0.64527266623892399</v>
      </c>
      <c r="H146" s="9">
        <f>LN(2)*Table35[[#This Row],[Beta]]</f>
        <v>3.7629124136063356E-3</v>
      </c>
      <c r="I146" s="9">
        <f>Table35[[#This Row],[Beta]]-1.96*(Table35[[#This Row],[se]])*LN(2)</f>
        <v>-1.0592724861681252E-2</v>
      </c>
      <c r="J146" s="9">
        <f>Table35[[#This Row],[Beta]]+1.96*(Table35[[#This Row],[se]])*(LN(2))</f>
        <v>2.1450195018500012E-2</v>
      </c>
    </row>
    <row r="147" spans="1:10" x14ac:dyDescent="0.2">
      <c r="A147" t="s">
        <v>51</v>
      </c>
      <c r="B147" t="s">
        <v>12</v>
      </c>
      <c r="C147" t="s">
        <v>13</v>
      </c>
      <c r="D147">
        <v>25</v>
      </c>
      <c r="E147" s="9">
        <v>2.6829818279237399E-2</v>
      </c>
      <c r="F147" s="9">
        <v>1.99660768145082E-2</v>
      </c>
      <c r="G147" s="9">
        <v>0.19213022397514201</v>
      </c>
      <c r="H147" s="9">
        <f>LN(2)*Table35[[#This Row],[Beta]]</f>
        <v>1.8597012895189086E-2</v>
      </c>
      <c r="I147" s="9">
        <f>Table35[[#This Row],[Beta]]-1.96*(Table35[[#This Row],[se]])*LN(2)</f>
        <v>-2.9546422836912098E-4</v>
      </c>
      <c r="J147" s="9">
        <f>Table35[[#This Row],[Beta]]+1.96*(Table35[[#This Row],[se]])*(LN(2))</f>
        <v>5.3955100786843915E-2</v>
      </c>
    </row>
    <row r="148" spans="1:10" x14ac:dyDescent="0.2">
      <c r="A148" t="s">
        <v>51</v>
      </c>
      <c r="B148" t="s">
        <v>12</v>
      </c>
      <c r="C148" t="s">
        <v>14</v>
      </c>
      <c r="D148">
        <v>25</v>
      </c>
      <c r="E148" s="9">
        <v>2.07912307128395E-2</v>
      </c>
      <c r="F148" s="9">
        <v>1.7931814271047501E-2</v>
      </c>
      <c r="G148" s="9">
        <v>0.24626851990946999</v>
      </c>
      <c r="H148" s="9">
        <f>LN(2)*Table35[[#This Row],[Beta]]</f>
        <v>1.441138294897604E-2</v>
      </c>
      <c r="I148" s="9">
        <f>Table35[[#This Row],[Beta]]-1.96*(Table35[[#This Row],[se]])*LN(2)</f>
        <v>-3.570366835590786E-3</v>
      </c>
      <c r="J148" s="9">
        <f>Table35[[#This Row],[Beta]]+1.96*(Table35[[#This Row],[se]])*(LN(2))</f>
        <v>4.515282826126979E-2</v>
      </c>
    </row>
    <row r="149" spans="1:10" x14ac:dyDescent="0.2">
      <c r="A149" t="s">
        <v>51</v>
      </c>
      <c r="B149" t="s">
        <v>12</v>
      </c>
      <c r="C149" t="s">
        <v>15</v>
      </c>
      <c r="D149">
        <v>25</v>
      </c>
      <c r="E149" s="9">
        <v>2.0427954172640799E-2</v>
      </c>
      <c r="F149" s="9">
        <v>1.7286466205399201E-2</v>
      </c>
      <c r="G149" s="9">
        <v>0.248889731881898</v>
      </c>
      <c r="H149" s="9">
        <f>LN(2)*Table35[[#This Row],[Beta]]</f>
        <v>1.415957883937374E-2</v>
      </c>
      <c r="I149" s="9">
        <f>Table35[[#This Row],[Beta]]-1.96*(Table35[[#This Row],[se]])*LN(2)</f>
        <v>-3.0568938391089782E-3</v>
      </c>
      <c r="J149" s="9">
        <f>Table35[[#This Row],[Beta]]+1.96*(Table35[[#This Row],[se]])*(LN(2))</f>
        <v>4.3912802184390573E-2</v>
      </c>
    </row>
    <row r="150" spans="1:10" x14ac:dyDescent="0.2">
      <c r="A150" t="s">
        <v>51</v>
      </c>
      <c r="B150" t="s">
        <v>12</v>
      </c>
      <c r="C150" t="s">
        <v>16</v>
      </c>
      <c r="D150">
        <v>25</v>
      </c>
      <c r="E150" s="9">
        <v>1.3986805892112399E-2</v>
      </c>
      <c r="F150" s="9">
        <v>1.59841760232294E-2</v>
      </c>
      <c r="G150" s="9">
        <v>0.381551716032764</v>
      </c>
      <c r="H150" s="9">
        <f>LN(2)*Table35[[#This Row],[Beta]]</f>
        <v>9.694915069156939E-3</v>
      </c>
      <c r="I150" s="9">
        <f>Table35[[#This Row],[Beta]]-1.96*(Table35[[#This Row],[se]])*LN(2)</f>
        <v>-7.7287917342752609E-3</v>
      </c>
      <c r="J150" s="9">
        <f>Table35[[#This Row],[Beta]]+1.96*(Table35[[#This Row],[se]])*(LN(2))</f>
        <v>3.5702403518500056E-2</v>
      </c>
    </row>
    <row r="151" spans="1:10" x14ac:dyDescent="0.2">
      <c r="A151" t="s">
        <v>52</v>
      </c>
      <c r="B151" t="s">
        <v>12</v>
      </c>
      <c r="C151" t="s">
        <v>16</v>
      </c>
      <c r="D151">
        <v>25</v>
      </c>
      <c r="E151" s="9">
        <v>-3.15666017639811E-2</v>
      </c>
      <c r="F151" s="9">
        <v>1.91957843536938E-2</v>
      </c>
      <c r="G151" s="9">
        <v>0.100082271557505</v>
      </c>
      <c r="H151" s="9">
        <f>LN(2)*Table35[[#This Row],[Beta]]</f>
        <v>-2.1880301012562095E-2</v>
      </c>
      <c r="I151" s="9">
        <f>Table35[[#This Row],[Beta]]-1.96*(Table35[[#This Row],[se]])*LN(2)</f>
        <v>-5.7645389218644261E-2</v>
      </c>
      <c r="J151" s="9">
        <f>Table35[[#This Row],[Beta]]+1.96*(Table35[[#This Row],[se]])*(LN(2))</f>
        <v>-5.4878143093179434E-3</v>
      </c>
    </row>
    <row r="152" spans="1:10" x14ac:dyDescent="0.2">
      <c r="A152" t="s">
        <v>52</v>
      </c>
      <c r="B152" t="s">
        <v>12</v>
      </c>
      <c r="C152" t="s">
        <v>14</v>
      </c>
      <c r="D152">
        <v>25</v>
      </c>
      <c r="E152" s="9">
        <v>-1.54803032752799E-2</v>
      </c>
      <c r="F152" s="9">
        <v>2.1445684210361599E-2</v>
      </c>
      <c r="G152" s="9">
        <v>0.47039427047715499</v>
      </c>
      <c r="H152" s="9">
        <f>LN(2)*Table35[[#This Row],[Beta]]</f>
        <v>-1.0730128569473149E-2</v>
      </c>
      <c r="I152" s="9">
        <f>Table35[[#This Row],[Beta]]-1.96*(Table35[[#This Row],[se]])*LN(2)</f>
        <v>-4.4615733744638411E-2</v>
      </c>
      <c r="J152" s="9">
        <f>Table35[[#This Row],[Beta]]+1.96*(Table35[[#This Row],[se]])*(LN(2))</f>
        <v>1.3655127194078614E-2</v>
      </c>
    </row>
    <row r="153" spans="1:10" x14ac:dyDescent="0.2">
      <c r="A153" t="s">
        <v>52</v>
      </c>
      <c r="B153" t="s">
        <v>12</v>
      </c>
      <c r="C153" t="s">
        <v>15</v>
      </c>
      <c r="D153">
        <v>25</v>
      </c>
      <c r="E153" s="9">
        <v>-1.4917363924213899E-2</v>
      </c>
      <c r="F153" s="9">
        <v>2.0482480252039199E-2</v>
      </c>
      <c r="G153" s="9">
        <v>0.47347754657625901</v>
      </c>
      <c r="H153" s="9">
        <f>LN(2)*Table35[[#This Row],[Beta]]</f>
        <v>-1.0339928745455506E-2</v>
      </c>
      <c r="I153" s="9">
        <f>Table35[[#This Row],[Beta]]-1.96*(Table35[[#This Row],[se]])*LN(2)</f>
        <v>-4.2744215861862334E-2</v>
      </c>
      <c r="J153" s="9">
        <f>Table35[[#This Row],[Beta]]+1.96*(Table35[[#This Row],[se]])*(LN(2))</f>
        <v>1.2909488013434531E-2</v>
      </c>
    </row>
    <row r="154" spans="1:10" x14ac:dyDescent="0.2">
      <c r="A154" t="s">
        <v>52</v>
      </c>
      <c r="B154" t="s">
        <v>12</v>
      </c>
      <c r="C154" t="s">
        <v>13</v>
      </c>
      <c r="D154">
        <v>25</v>
      </c>
      <c r="E154" s="9">
        <v>-8.2838710552234004E-3</v>
      </c>
      <c r="F154" s="9">
        <v>2.3197426467056501E-2</v>
      </c>
      <c r="G154" s="9">
        <v>0.72427037961940899</v>
      </c>
      <c r="H154" s="9">
        <f>LN(2)*Table35[[#This Row],[Beta]]</f>
        <v>-5.7419418660502389E-3</v>
      </c>
      <c r="I154" s="9">
        <f>Table35[[#This Row],[Beta]]-1.96*(Table35[[#This Row],[se]])*LN(2)</f>
        <v>-3.9799163328921659E-2</v>
      </c>
      <c r="J154" s="9">
        <f>Table35[[#This Row],[Beta]]+1.96*(Table35[[#This Row],[se]])*(LN(2))</f>
        <v>2.3231421218474858E-2</v>
      </c>
    </row>
    <row r="155" spans="1:10" x14ac:dyDescent="0.2">
      <c r="A155" t="s">
        <v>53</v>
      </c>
      <c r="B155" t="s">
        <v>12</v>
      </c>
      <c r="C155" t="s">
        <v>15</v>
      </c>
      <c r="D155">
        <v>25</v>
      </c>
      <c r="E155" s="9">
        <v>-8.4127833964080505E-3</v>
      </c>
      <c r="F155" s="9">
        <v>1.1409662765645199E-2</v>
      </c>
      <c r="G155" s="9">
        <v>0.46806450469250899</v>
      </c>
      <c r="H155" s="9">
        <f>LN(2)*Table35[[#This Row],[Beta]]</f>
        <v>-5.8312970918817609E-3</v>
      </c>
      <c r="I155" s="9">
        <f>Table35[[#This Row],[Beta]]-1.96*(Table35[[#This Row],[se]])*LN(2)</f>
        <v>-2.3913591527615696E-2</v>
      </c>
      <c r="J155" s="9">
        <f>Table35[[#This Row],[Beta]]+1.96*(Table35[[#This Row],[se]])*(LN(2))</f>
        <v>7.0880247347995945E-3</v>
      </c>
    </row>
    <row r="156" spans="1:10" x14ac:dyDescent="0.2">
      <c r="A156" t="s">
        <v>53</v>
      </c>
      <c r="B156" t="s">
        <v>12</v>
      </c>
      <c r="C156" t="s">
        <v>14</v>
      </c>
      <c r="D156">
        <v>25</v>
      </c>
      <c r="E156" s="9">
        <v>-6.7923873405798703E-3</v>
      </c>
      <c r="F156" s="9">
        <v>1.1981257671647601E-2</v>
      </c>
      <c r="G156" s="9">
        <v>0.57077008115018801</v>
      </c>
      <c r="H156" s="9">
        <f>LN(2)*Table35[[#This Row],[Beta]]</f>
        <v>-4.7081241343940022E-3</v>
      </c>
      <c r="I156" s="9">
        <f>Table35[[#This Row],[Beta]]-1.96*(Table35[[#This Row],[se]])*LN(2)</f>
        <v>-2.3069746290922778E-2</v>
      </c>
      <c r="J156" s="9">
        <f>Table35[[#This Row],[Beta]]+1.96*(Table35[[#This Row],[se]])*(LN(2))</f>
        <v>9.484971609763037E-3</v>
      </c>
    </row>
    <row r="157" spans="1:10" x14ac:dyDescent="0.2">
      <c r="A157" t="s">
        <v>53</v>
      </c>
      <c r="B157" t="s">
        <v>12</v>
      </c>
      <c r="C157" t="s">
        <v>13</v>
      </c>
      <c r="D157">
        <v>25</v>
      </c>
      <c r="E157" s="9">
        <v>-6.7705069941595098E-3</v>
      </c>
      <c r="F157" s="9">
        <v>1.36139225715768E-2</v>
      </c>
      <c r="G157" s="9">
        <v>0.62368284231617399</v>
      </c>
      <c r="H157" s="9">
        <f>LN(2)*Table35[[#This Row],[Beta]]</f>
        <v>-4.6929578339630542E-3</v>
      </c>
      <c r="I157" s="9">
        <f>Table35[[#This Row],[Beta]]-1.96*(Table35[[#This Row],[se]])*LN(2)</f>
        <v>-2.5265953005985234E-2</v>
      </c>
      <c r="J157" s="9">
        <f>Table35[[#This Row],[Beta]]+1.96*(Table35[[#This Row],[se]])*(LN(2))</f>
        <v>1.1724939017666212E-2</v>
      </c>
    </row>
    <row r="158" spans="1:10" x14ac:dyDescent="0.2">
      <c r="A158" t="s">
        <v>53</v>
      </c>
      <c r="B158" t="s">
        <v>12</v>
      </c>
      <c r="C158" t="s">
        <v>16</v>
      </c>
      <c r="D158">
        <v>25</v>
      </c>
      <c r="E158" s="9">
        <v>-4.9942443856447402E-3</v>
      </c>
      <c r="F158" s="9">
        <v>1.06513346482123E-2</v>
      </c>
      <c r="G158" s="9">
        <v>0.639152285664497</v>
      </c>
      <c r="H158" s="9">
        <f>LN(2)*Table35[[#This Row],[Beta]]</f>
        <v>-3.4617464149369879E-3</v>
      </c>
      <c r="I158" s="9">
        <f>Table35[[#This Row],[Beta]]-1.96*(Table35[[#This Row],[se]])*LN(2)</f>
        <v>-1.9464811843638012E-2</v>
      </c>
      <c r="J158" s="9">
        <f>Table35[[#This Row],[Beta]]+1.96*(Table35[[#This Row],[se]])*(LN(2))</f>
        <v>9.4763230723485317E-3</v>
      </c>
    </row>
    <row r="159" spans="1:10" x14ac:dyDescent="0.2">
      <c r="A159" t="s">
        <v>54</v>
      </c>
      <c r="B159" t="s">
        <v>12</v>
      </c>
      <c r="C159" t="s">
        <v>16</v>
      </c>
      <c r="D159">
        <v>25</v>
      </c>
      <c r="E159" s="9">
        <v>-7.2877060913341197E-3</v>
      </c>
      <c r="F159" s="9">
        <v>1.10276238557906E-2</v>
      </c>
      <c r="G159" s="9">
        <v>0.50870264754681704</v>
      </c>
      <c r="H159" s="9">
        <f>LN(2)*Table35[[#This Row],[Beta]]</f>
        <v>-5.0514529299577841E-3</v>
      </c>
      <c r="I159" s="9">
        <f>Table35[[#This Row],[Beta]]-1.96*(Table35[[#This Row],[se]])*LN(2)</f>
        <v>-2.2269488203811139E-2</v>
      </c>
      <c r="J159" s="9">
        <f>Table35[[#This Row],[Beta]]+1.96*(Table35[[#This Row],[se]])*(LN(2))</f>
        <v>7.6940760211429001E-3</v>
      </c>
    </row>
    <row r="160" spans="1:10" x14ac:dyDescent="0.2">
      <c r="A160" t="s">
        <v>54</v>
      </c>
      <c r="B160" t="s">
        <v>12</v>
      </c>
      <c r="C160" t="s">
        <v>15</v>
      </c>
      <c r="D160">
        <v>25</v>
      </c>
      <c r="E160" s="9">
        <v>-7.3645818240304396E-3</v>
      </c>
      <c r="F160" s="9">
        <v>1.2269147250845399E-2</v>
      </c>
      <c r="G160" s="9">
        <v>0.55396442725588102</v>
      </c>
      <c r="H160" s="9">
        <f>LN(2)*Table35[[#This Row],[Beta]]</f>
        <v>-5.1047391273297184E-3</v>
      </c>
      <c r="I160" s="9">
        <f>Table35[[#This Row],[Beta]]-1.96*(Table35[[#This Row],[se]])*LN(2)</f>
        <v>-2.403305848063509E-2</v>
      </c>
      <c r="J160" s="9">
        <f>Table35[[#This Row],[Beta]]+1.96*(Table35[[#This Row],[se]])*(LN(2))</f>
        <v>9.303894832574211E-3</v>
      </c>
    </row>
    <row r="161" spans="1:10" x14ac:dyDescent="0.2">
      <c r="A161" t="s">
        <v>54</v>
      </c>
      <c r="B161" t="s">
        <v>12</v>
      </c>
      <c r="C161" t="s">
        <v>13</v>
      </c>
      <c r="D161">
        <v>25</v>
      </c>
      <c r="E161" s="9">
        <v>-5.8754538855078503E-3</v>
      </c>
      <c r="F161" s="9">
        <v>1.3813806723175399E-2</v>
      </c>
      <c r="G161" s="9">
        <v>0.67454790764604899</v>
      </c>
      <c r="H161" s="9">
        <f>LN(2)*Table35[[#This Row],[Beta]]</f>
        <v>-4.0725542952497421E-3</v>
      </c>
      <c r="I161" s="9">
        <f>Table35[[#This Row],[Beta]]-1.96*(Table35[[#This Row],[se]])*LN(2)</f>
        <v>-2.4642456204127177E-2</v>
      </c>
      <c r="J161" s="9">
        <f>Table35[[#This Row],[Beta]]+1.96*(Table35[[#This Row],[se]])*(LN(2))</f>
        <v>1.2891548433111476E-2</v>
      </c>
    </row>
    <row r="162" spans="1:10" x14ac:dyDescent="0.2">
      <c r="A162" t="s">
        <v>54</v>
      </c>
      <c r="B162" t="s">
        <v>12</v>
      </c>
      <c r="C162" t="s">
        <v>14</v>
      </c>
      <c r="D162">
        <v>25</v>
      </c>
      <c r="E162" s="9">
        <v>-5.0083656736884799E-3</v>
      </c>
      <c r="F162" s="9">
        <v>1.26342240666721E-2</v>
      </c>
      <c r="G162" s="9">
        <v>0.69180066874254098</v>
      </c>
      <c r="H162" s="9">
        <f>LN(2)*Table35[[#This Row],[Beta]]</f>
        <v>-3.4715345459303808E-3</v>
      </c>
      <c r="I162" s="9">
        <f>Table35[[#This Row],[Beta]]-1.96*(Table35[[#This Row],[se]])*LN(2)</f>
        <v>-2.2172824182826172E-2</v>
      </c>
      <c r="J162" s="9">
        <f>Table35[[#This Row],[Beta]]+1.96*(Table35[[#This Row],[se]])*(LN(2))</f>
        <v>1.215609283544921E-2</v>
      </c>
    </row>
    <row r="163" spans="1:10" x14ac:dyDescent="0.2">
      <c r="A163" t="s">
        <v>55</v>
      </c>
      <c r="B163" t="s">
        <v>12</v>
      </c>
      <c r="C163" t="s">
        <v>15</v>
      </c>
      <c r="D163">
        <v>25</v>
      </c>
      <c r="E163" s="9">
        <v>-1.38176681178307E-2</v>
      </c>
      <c r="F163" s="9">
        <v>1.01499140301132E-2</v>
      </c>
      <c r="G163" s="9">
        <v>0.186045800790274</v>
      </c>
      <c r="H163" s="9">
        <f>LN(2)*Table35[[#This Row],[Beta]]</f>
        <v>-9.5776776977873953E-3</v>
      </c>
      <c r="I163" s="9">
        <f>Table35[[#This Row],[Beta]]-1.96*(Table35[[#This Row],[se]])*LN(2)</f>
        <v>-2.760702133191234E-2</v>
      </c>
      <c r="J163" s="9">
        <f>Table35[[#This Row],[Beta]]+1.96*(Table35[[#This Row],[se]])*(LN(2))</f>
        <v>-2.8314903749061468E-5</v>
      </c>
    </row>
    <row r="164" spans="1:10" x14ac:dyDescent="0.2">
      <c r="A164" t="s">
        <v>55</v>
      </c>
      <c r="B164" t="s">
        <v>12</v>
      </c>
      <c r="C164" t="s">
        <v>14</v>
      </c>
      <c r="D164">
        <v>25</v>
      </c>
      <c r="E164" s="9">
        <v>-1.3293113506150599E-2</v>
      </c>
      <c r="F164" s="9">
        <v>1.08814608408105E-2</v>
      </c>
      <c r="G164" s="9">
        <v>0.22184776971030401</v>
      </c>
      <c r="H164" s="9">
        <f>LN(2)*Table35[[#This Row],[Beta]]</f>
        <v>-9.2140841476516175E-3</v>
      </c>
      <c r="I164" s="9">
        <f>Table35[[#This Row],[Beta]]-1.96*(Table35[[#This Row],[se]])*LN(2)</f>
        <v>-2.8076323154425847E-2</v>
      </c>
      <c r="J164" s="9">
        <f>Table35[[#This Row],[Beta]]+1.96*(Table35[[#This Row],[se]])*(LN(2))</f>
        <v>1.4900961421246504E-3</v>
      </c>
    </row>
    <row r="165" spans="1:10" x14ac:dyDescent="0.2">
      <c r="A165" t="s">
        <v>55</v>
      </c>
      <c r="B165" t="s">
        <v>12</v>
      </c>
      <c r="C165" t="s">
        <v>13</v>
      </c>
      <c r="D165">
        <v>25</v>
      </c>
      <c r="E165" s="9">
        <v>-1.64646895081682E-2</v>
      </c>
      <c r="F165" s="9">
        <v>1.5000318557024699E-2</v>
      </c>
      <c r="G165" s="9">
        <v>0.28372803313591799</v>
      </c>
      <c r="H165" s="9">
        <f>LN(2)*Table35[[#This Row],[Beta]]</f>
        <v>-1.14124531113817E-2</v>
      </c>
      <c r="I165" s="9">
        <f>Table35[[#This Row],[Beta]]-1.96*(Table35[[#This Row],[se]])*LN(2)</f>
        <v>-3.6843649398161482E-2</v>
      </c>
      <c r="J165" s="9">
        <f>Table35[[#This Row],[Beta]]+1.96*(Table35[[#This Row],[se]])*(LN(2))</f>
        <v>3.9142703818250864E-3</v>
      </c>
    </row>
    <row r="166" spans="1:10" x14ac:dyDescent="0.2">
      <c r="A166" t="s">
        <v>55</v>
      </c>
      <c r="B166" t="s">
        <v>12</v>
      </c>
      <c r="C166" t="s">
        <v>16</v>
      </c>
      <c r="D166">
        <v>25</v>
      </c>
      <c r="E166" s="9">
        <v>-9.8097943511388508E-3</v>
      </c>
      <c r="F166" s="9">
        <v>1.1878371701031299E-2</v>
      </c>
      <c r="G166" s="9">
        <v>0.40888722462566401</v>
      </c>
      <c r="H166" s="9">
        <f>LN(2)*Table35[[#This Row],[Beta]]</f>
        <v>-6.7996312963647726E-3</v>
      </c>
      <c r="I166" s="9">
        <f>Table35[[#This Row],[Beta]]-1.96*(Table35[[#This Row],[se]])*LN(2)</f>
        <v>-2.5947375665396108E-2</v>
      </c>
      <c r="J166" s="9">
        <f>Table35[[#This Row],[Beta]]+1.96*(Table35[[#This Row],[se]])*(LN(2))</f>
        <v>6.3277869631184064E-3</v>
      </c>
    </row>
    <row r="167" spans="1:10" x14ac:dyDescent="0.2">
      <c r="A167" t="s">
        <v>56</v>
      </c>
      <c r="B167" t="s">
        <v>12</v>
      </c>
      <c r="C167" t="s">
        <v>14</v>
      </c>
      <c r="D167">
        <v>25</v>
      </c>
      <c r="E167" s="9">
        <v>-1.0069444479572E-2</v>
      </c>
      <c r="F167" s="9">
        <v>1.36233700667284E-2</v>
      </c>
      <c r="G167" s="9">
        <v>0.45982792956558899</v>
      </c>
      <c r="H167" s="9">
        <f>LN(2)*Table35[[#This Row],[Beta]]</f>
        <v>-6.9796070508202374E-3</v>
      </c>
      <c r="I167" s="9">
        <f>Table35[[#This Row],[Beta]]-1.96*(Table35[[#This Row],[se]])*LN(2)</f>
        <v>-2.8577725560467986E-2</v>
      </c>
      <c r="J167" s="9">
        <f>Table35[[#This Row],[Beta]]+1.96*(Table35[[#This Row],[se]])*(LN(2))</f>
        <v>8.4388366013239853E-3</v>
      </c>
    </row>
    <row r="168" spans="1:10" x14ac:dyDescent="0.2">
      <c r="A168" t="s">
        <v>56</v>
      </c>
      <c r="B168" t="s">
        <v>12</v>
      </c>
      <c r="C168" t="s">
        <v>16</v>
      </c>
      <c r="D168">
        <v>25</v>
      </c>
      <c r="E168" s="9">
        <v>-8.2221741415031708E-3</v>
      </c>
      <c r="F168" s="9">
        <v>1.2013049685979899E-2</v>
      </c>
      <c r="G168" s="9">
        <v>0.493699339918034</v>
      </c>
      <c r="H168" s="9">
        <f>LN(2)*Table35[[#This Row],[Beta]]</f>
        <v>-5.6991768242558114E-3</v>
      </c>
      <c r="I168" s="9">
        <f>Table35[[#This Row],[Beta]]-1.96*(Table35[[#This Row],[se]])*LN(2)</f>
        <v>-2.4542724720239634E-2</v>
      </c>
      <c r="J168" s="9">
        <f>Table35[[#This Row],[Beta]]+1.96*(Table35[[#This Row],[se]])*(LN(2))</f>
        <v>8.0983764372332939E-3</v>
      </c>
    </row>
    <row r="169" spans="1:10" x14ac:dyDescent="0.2">
      <c r="A169" t="s">
        <v>56</v>
      </c>
      <c r="B169" t="s">
        <v>12</v>
      </c>
      <c r="C169" t="s">
        <v>15</v>
      </c>
      <c r="D169">
        <v>25</v>
      </c>
      <c r="E169" s="9">
        <v>-9.3983917545521194E-3</v>
      </c>
      <c r="F169" s="9">
        <v>1.3761347125928899E-2</v>
      </c>
      <c r="G169" s="9">
        <v>0.50117484410280999</v>
      </c>
      <c r="H169" s="9">
        <f>LN(2)*Table35[[#This Row],[Beta]]</f>
        <v>-6.5144687464656391E-3</v>
      </c>
      <c r="I169" s="9">
        <f>Table35[[#This Row],[Beta]]-1.96*(Table35[[#This Row],[se]])*LN(2)</f>
        <v>-2.809412411819899E-2</v>
      </c>
      <c r="J169" s="9">
        <f>Table35[[#This Row],[Beta]]+1.96*(Table35[[#This Row],[se]])*(LN(2))</f>
        <v>9.2973406090947532E-3</v>
      </c>
    </row>
    <row r="170" spans="1:10" x14ac:dyDescent="0.2">
      <c r="A170" t="s">
        <v>56</v>
      </c>
      <c r="B170" t="s">
        <v>12</v>
      </c>
      <c r="C170" t="s">
        <v>13</v>
      </c>
      <c r="D170">
        <v>25</v>
      </c>
      <c r="E170" s="9">
        <v>-6.45127478185273E-3</v>
      </c>
      <c r="F170" s="9">
        <v>1.50466579202597E-2</v>
      </c>
      <c r="G170" s="9">
        <v>0.67209316451146495</v>
      </c>
      <c r="H170" s="9">
        <f>LN(2)*Table35[[#This Row],[Beta]]</f>
        <v>-4.4716829260586961E-3</v>
      </c>
      <c r="I170" s="9">
        <f>Table35[[#This Row],[Beta]]-1.96*(Table35[[#This Row],[se]])*LN(2)</f>
        <v>-2.6893189869837568E-2</v>
      </c>
      <c r="J170" s="9">
        <f>Table35[[#This Row],[Beta]]+1.96*(Table35[[#This Row],[se]])*(LN(2))</f>
        <v>1.399064030613211E-2</v>
      </c>
    </row>
    <row r="171" spans="1:10" x14ac:dyDescent="0.2">
      <c r="A171" t="s">
        <v>57</v>
      </c>
      <c r="B171" t="s">
        <v>12</v>
      </c>
      <c r="C171" t="s">
        <v>13</v>
      </c>
      <c r="D171">
        <v>25</v>
      </c>
      <c r="E171" s="9">
        <v>-8.7815419753201999E-3</v>
      </c>
      <c r="F171" s="9">
        <v>1.41587481340423E-2</v>
      </c>
      <c r="G171" s="9">
        <v>0.541209906777256</v>
      </c>
      <c r="H171" s="9">
        <f>LN(2)*Table35[[#This Row],[Beta]]</f>
        <v>-6.0869010611620091E-3</v>
      </c>
      <c r="I171" s="9">
        <f>Table35[[#This Row],[Beta]]-1.96*(Table35[[#This Row],[se]])*LN(2)</f>
        <v>-2.8017170820085018E-2</v>
      </c>
      <c r="J171" s="9">
        <f>Table35[[#This Row],[Beta]]+1.96*(Table35[[#This Row],[se]])*(LN(2))</f>
        <v>1.0454086869444618E-2</v>
      </c>
    </row>
    <row r="172" spans="1:10" x14ac:dyDescent="0.2">
      <c r="A172" t="s">
        <v>57</v>
      </c>
      <c r="B172" t="s">
        <v>12</v>
      </c>
      <c r="C172" t="s">
        <v>16</v>
      </c>
      <c r="D172">
        <v>25</v>
      </c>
      <c r="E172" s="9">
        <v>5.2763373432966601E-3</v>
      </c>
      <c r="F172" s="9">
        <v>1.1380976593966301E-2</v>
      </c>
      <c r="G172" s="9">
        <v>0.64292701316757395</v>
      </c>
      <c r="H172" s="9">
        <f>LN(2)*Table35[[#This Row],[Beta]]</f>
        <v>3.6572783531892321E-3</v>
      </c>
      <c r="I172" s="9">
        <f>Table35[[#This Row],[Beta]]-1.96*(Table35[[#This Row],[se]])*LN(2)</f>
        <v>-1.0185498659431223E-2</v>
      </c>
      <c r="J172" s="9">
        <f>Table35[[#This Row],[Beta]]+1.96*(Table35[[#This Row],[se]])*(LN(2))</f>
        <v>2.0738173346024544E-2</v>
      </c>
    </row>
    <row r="173" spans="1:10" x14ac:dyDescent="0.2">
      <c r="A173" t="s">
        <v>57</v>
      </c>
      <c r="B173" t="s">
        <v>12</v>
      </c>
      <c r="C173" t="s">
        <v>14</v>
      </c>
      <c r="D173">
        <v>25</v>
      </c>
      <c r="E173" s="9">
        <v>-5.0073596886295903E-3</v>
      </c>
      <c r="F173" s="9">
        <v>1.26122928886927E-2</v>
      </c>
      <c r="G173" s="9">
        <v>0.69135112389986597</v>
      </c>
      <c r="H173" s="9">
        <f>LN(2)*Table35[[#This Row],[Beta]]</f>
        <v>-3.4708372502231261E-3</v>
      </c>
      <c r="I173" s="9">
        <f>Table35[[#This Row],[Beta]]-1.96*(Table35[[#This Row],[se]])*LN(2)</f>
        <v>-2.2142023190769033E-2</v>
      </c>
      <c r="J173" s="9">
        <f>Table35[[#This Row],[Beta]]+1.96*(Table35[[#This Row],[se]])*(LN(2))</f>
        <v>1.2127303813509852E-2</v>
      </c>
    </row>
    <row r="174" spans="1:10" x14ac:dyDescent="0.2">
      <c r="A174" t="s">
        <v>57</v>
      </c>
      <c r="B174" t="s">
        <v>12</v>
      </c>
      <c r="C174" t="s">
        <v>15</v>
      </c>
      <c r="D174">
        <v>25</v>
      </c>
      <c r="E174" s="9">
        <v>-2.8205352852010402E-3</v>
      </c>
      <c r="F174" s="9">
        <v>1.1457964182569599E-2</v>
      </c>
      <c r="G174" s="9">
        <v>0.80764863869898296</v>
      </c>
      <c r="H174" s="9">
        <f>LN(2)*Table35[[#This Row],[Beta]]</f>
        <v>-1.9550460806069423E-3</v>
      </c>
      <c r="I174" s="9">
        <f>Table35[[#This Row],[Beta]]-1.96*(Table35[[#This Row],[se]])*LN(2)</f>
        <v>-1.8386964198686753E-2</v>
      </c>
      <c r="J174" s="9">
        <f>Table35[[#This Row],[Beta]]+1.96*(Table35[[#This Row],[se]])*(LN(2))</f>
        <v>1.2745893628284674E-2</v>
      </c>
    </row>
    <row r="175" spans="1:10" x14ac:dyDescent="0.2">
      <c r="A175" t="s">
        <v>58</v>
      </c>
      <c r="B175" t="s">
        <v>12</v>
      </c>
      <c r="C175" t="s">
        <v>16</v>
      </c>
      <c r="D175">
        <v>25</v>
      </c>
      <c r="E175" s="9">
        <v>1.6854833031344899E-2</v>
      </c>
      <c r="F175" s="9">
        <v>1.3798058382925599E-2</v>
      </c>
      <c r="G175" s="9">
        <v>0.22188292476282401</v>
      </c>
      <c r="H175" s="9">
        <f>LN(2)*Table35[[#This Row],[Beta]]</f>
        <v>1.1682879994485352E-2</v>
      </c>
      <c r="I175" s="9">
        <f>Table35[[#This Row],[Beta]]-1.96*(Table35[[#This Row],[se]])*LN(2)</f>
        <v>-1.890774088694841E-3</v>
      </c>
      <c r="J175" s="9">
        <f>Table35[[#This Row],[Beta]]+1.96*(Table35[[#This Row],[se]])*(LN(2))</f>
        <v>3.5600440151384638E-2</v>
      </c>
    </row>
    <row r="176" spans="1:10" x14ac:dyDescent="0.2">
      <c r="A176" t="s">
        <v>58</v>
      </c>
      <c r="B176" t="s">
        <v>12</v>
      </c>
      <c r="C176" t="s">
        <v>15</v>
      </c>
      <c r="D176">
        <v>25</v>
      </c>
      <c r="E176" s="9">
        <v>5.1576747512102096E-3</v>
      </c>
      <c r="F176" s="9">
        <v>1.36469917751186E-2</v>
      </c>
      <c r="G176" s="9">
        <v>0.70880096407040805</v>
      </c>
      <c r="H176" s="9">
        <f>LN(2)*Table35[[#This Row],[Beta]]</f>
        <v>3.5750277120465742E-3</v>
      </c>
      <c r="I176" s="9">
        <f>Table35[[#This Row],[Beta]]-1.96*(Table35[[#This Row],[se]])*LN(2)</f>
        <v>-1.3382698038004303E-2</v>
      </c>
      <c r="J176" s="9">
        <f>Table35[[#This Row],[Beta]]+1.96*(Table35[[#This Row],[se]])*(LN(2))</f>
        <v>2.3698047540424722E-2</v>
      </c>
    </row>
    <row r="177" spans="1:10" x14ac:dyDescent="0.2">
      <c r="A177" t="s">
        <v>58</v>
      </c>
      <c r="B177" t="s">
        <v>12</v>
      </c>
      <c r="C177" t="s">
        <v>14</v>
      </c>
      <c r="D177">
        <v>25</v>
      </c>
      <c r="E177" s="9">
        <v>4.90454764757865E-3</v>
      </c>
      <c r="F177" s="9">
        <v>1.36237145564614E-2</v>
      </c>
      <c r="G177" s="9">
        <v>0.71884656229815003</v>
      </c>
      <c r="H177" s="9">
        <f>LN(2)*Table35[[#This Row],[Beta]]</f>
        <v>3.3995733738410535E-3</v>
      </c>
      <c r="I177" s="9">
        <f>Table35[[#This Row],[Beta]]-1.96*(Table35[[#This Row],[se]])*LN(2)</f>
        <v>-1.3604201446208171E-2</v>
      </c>
      <c r="J177" s="9">
        <f>Table35[[#This Row],[Beta]]+1.96*(Table35[[#This Row],[se]])*(LN(2))</f>
        <v>2.3413296741365469E-2</v>
      </c>
    </row>
    <row r="178" spans="1:10" x14ac:dyDescent="0.2">
      <c r="A178" t="s">
        <v>58</v>
      </c>
      <c r="B178" t="s">
        <v>12</v>
      </c>
      <c r="C178" t="s">
        <v>13</v>
      </c>
      <c r="D178">
        <v>25</v>
      </c>
      <c r="E178" s="9">
        <v>-2.8187518878352701E-4</v>
      </c>
      <c r="F178" s="9">
        <v>1.65946856427517E-2</v>
      </c>
      <c r="G178" s="9">
        <v>0.98659437760450897</v>
      </c>
      <c r="H178" s="9">
        <f>LN(2)*Table35[[#This Row],[Beta]]</f>
        <v>-1.9538099237510406E-4</v>
      </c>
      <c r="I178" s="9">
        <f>Table35[[#This Row],[Beta]]-1.96*(Table35[[#This Row],[se]])*LN(2)</f>
        <v>-2.2826891937265337E-2</v>
      </c>
      <c r="J178" s="9">
        <f>Table35[[#This Row],[Beta]]+1.96*(Table35[[#This Row],[se]])*(LN(2))</f>
        <v>2.2263141559698281E-2</v>
      </c>
    </row>
    <row r="179" spans="1:10" x14ac:dyDescent="0.2">
      <c r="A179" t="s">
        <v>59</v>
      </c>
      <c r="B179" t="s">
        <v>12</v>
      </c>
      <c r="C179" t="s">
        <v>16</v>
      </c>
      <c r="D179">
        <v>25</v>
      </c>
      <c r="E179" s="9">
        <v>-3.8435923635899899E-2</v>
      </c>
      <c r="F179" s="9">
        <v>1.24785610872113E-2</v>
      </c>
      <c r="G179" s="9">
        <v>2.0689170692645398E-3</v>
      </c>
      <c r="H179" s="9">
        <f>LN(2)*Table35[[#This Row],[Beta]]</f>
        <v>-2.6641752100441375E-2</v>
      </c>
      <c r="I179" s="9">
        <f>Table35[[#This Row],[Beta]]-1.96*(Table35[[#This Row],[se]])*LN(2)</f>
        <v>-5.5388903328589194E-2</v>
      </c>
      <c r="J179" s="9">
        <f>Table35[[#This Row],[Beta]]+1.96*(Table35[[#This Row],[se]])*(LN(2))</f>
        <v>-2.1482943943210604E-2</v>
      </c>
    </row>
    <row r="180" spans="1:10" x14ac:dyDescent="0.2">
      <c r="A180" t="s">
        <v>59</v>
      </c>
      <c r="B180" t="s">
        <v>12</v>
      </c>
      <c r="C180" t="s">
        <v>14</v>
      </c>
      <c r="D180">
        <v>25</v>
      </c>
      <c r="E180" s="9">
        <v>-4.1399466825047901E-2</v>
      </c>
      <c r="F180" s="9">
        <v>1.40192083269981E-2</v>
      </c>
      <c r="G180" s="9">
        <v>3.1464781822335901E-3</v>
      </c>
      <c r="H180" s="9">
        <f>LN(2)*Table35[[#This Row],[Beta]]</f>
        <v>-2.8695923706466942E-2</v>
      </c>
      <c r="I180" s="9">
        <f>Table35[[#This Row],[Beta]]-1.96*(Table35[[#This Row],[se]])*LN(2)</f>
        <v>-6.0445521287108728E-2</v>
      </c>
      <c r="J180" s="9">
        <f>Table35[[#This Row],[Beta]]+1.96*(Table35[[#This Row],[se]])*(LN(2))</f>
        <v>-2.2353412362987071E-2</v>
      </c>
    </row>
    <row r="181" spans="1:10" x14ac:dyDescent="0.2">
      <c r="A181" t="s">
        <v>59</v>
      </c>
      <c r="B181" t="s">
        <v>12</v>
      </c>
      <c r="C181" t="s">
        <v>15</v>
      </c>
      <c r="D181">
        <v>25</v>
      </c>
      <c r="E181" s="9">
        <v>-4.1644229246894003E-2</v>
      </c>
      <c r="F181" s="9">
        <v>1.3581926467243001E-2</v>
      </c>
      <c r="G181" s="9">
        <v>5.3003685882520397E-3</v>
      </c>
      <c r="H181" s="9">
        <f>LN(2)*Table35[[#This Row],[Beta]]</f>
        <v>-2.8865580089076592E-2</v>
      </c>
      <c r="I181" s="9">
        <f>Table35[[#This Row],[Beta]]-1.96*(Table35[[#This Row],[se]])*LN(2)</f>
        <v>-6.0096206360084295E-2</v>
      </c>
      <c r="J181" s="9">
        <f>Table35[[#This Row],[Beta]]+1.96*(Table35[[#This Row],[se]])*(LN(2))</f>
        <v>-2.3192252133703715E-2</v>
      </c>
    </row>
    <row r="182" spans="1:10" x14ac:dyDescent="0.2">
      <c r="A182" t="s">
        <v>59</v>
      </c>
      <c r="B182" t="s">
        <v>12</v>
      </c>
      <c r="C182" t="s">
        <v>13</v>
      </c>
      <c r="D182">
        <v>25</v>
      </c>
      <c r="E182" s="9">
        <v>-4.4485668538107599E-2</v>
      </c>
      <c r="F182" s="9">
        <v>1.5631038753877498E-2</v>
      </c>
      <c r="G182" s="9">
        <v>9.1478169833459494E-3</v>
      </c>
      <c r="H182" s="9">
        <f>LN(2)*Table35[[#This Row],[Beta]]</f>
        <v>-3.0835115722513545E-2</v>
      </c>
      <c r="I182" s="9">
        <f>Table35[[#This Row],[Beta]]-1.96*(Table35[[#This Row],[se]])*LN(2)</f>
        <v>-6.5721505003395519E-2</v>
      </c>
      <c r="J182" s="9">
        <f>Table35[[#This Row],[Beta]]+1.96*(Table35[[#This Row],[se]])*(LN(2))</f>
        <v>-2.3249832072819679E-2</v>
      </c>
    </row>
    <row r="183" spans="1:10" x14ac:dyDescent="0.2">
      <c r="A183" t="s">
        <v>60</v>
      </c>
      <c r="B183" t="s">
        <v>12</v>
      </c>
      <c r="C183" t="s">
        <v>15</v>
      </c>
      <c r="D183">
        <v>25</v>
      </c>
      <c r="E183" s="9">
        <v>3.4700356507755901E-2</v>
      </c>
      <c r="F183" s="9">
        <v>1.8873796880779899E-2</v>
      </c>
      <c r="G183" s="9">
        <v>7.8389655126497398E-2</v>
      </c>
      <c r="H183" s="9">
        <f>LN(2)*Table35[[#This Row],[Beta]]</f>
        <v>2.4052454277775952E-2</v>
      </c>
      <c r="I183" s="9">
        <f>Table35[[#This Row],[Beta]]-1.96*(Table35[[#This Row],[se]])*LN(2)</f>
        <v>9.0590110827834976E-3</v>
      </c>
      <c r="J183" s="9">
        <f>Table35[[#This Row],[Beta]]+1.96*(Table35[[#This Row],[se]])*(LN(2))</f>
        <v>6.0341701932728309E-2</v>
      </c>
    </row>
    <row r="184" spans="1:10" x14ac:dyDescent="0.2">
      <c r="A184" t="s">
        <v>60</v>
      </c>
      <c r="B184" t="s">
        <v>12</v>
      </c>
      <c r="C184" t="s">
        <v>13</v>
      </c>
      <c r="D184">
        <v>25</v>
      </c>
      <c r="E184" s="9">
        <v>3.54658281703846E-2</v>
      </c>
      <c r="F184" s="9">
        <v>2.30604825265927E-2</v>
      </c>
      <c r="G184" s="9">
        <v>0.137706188638058</v>
      </c>
      <c r="H184" s="9">
        <f>LN(2)*Table35[[#This Row],[Beta]]</f>
        <v>2.4583038802525568E-2</v>
      </c>
      <c r="I184" s="9">
        <f>Table35[[#This Row],[Beta]]-1.96*(Table35[[#This Row],[se]])*LN(2)</f>
        <v>4.1365836168917591E-3</v>
      </c>
      <c r="J184" s="9">
        <f>Table35[[#This Row],[Beta]]+1.96*(Table35[[#This Row],[se]])*(LN(2))</f>
        <v>6.6795072723877441E-2</v>
      </c>
    </row>
    <row r="185" spans="1:10" x14ac:dyDescent="0.2">
      <c r="A185" t="s">
        <v>60</v>
      </c>
      <c r="B185" t="s">
        <v>12</v>
      </c>
      <c r="C185" t="s">
        <v>14</v>
      </c>
      <c r="D185">
        <v>25</v>
      </c>
      <c r="E185" s="9">
        <v>2.7947122105085299E-2</v>
      </c>
      <c r="F185" s="9">
        <v>1.9761073874054E-2</v>
      </c>
      <c r="G185" s="9">
        <v>0.157288164717134</v>
      </c>
      <c r="H185" s="9">
        <f>LN(2)*Table35[[#This Row],[Beta]]</f>
        <v>1.9371468891904397E-2</v>
      </c>
      <c r="I185" s="9">
        <f>Table35[[#This Row],[Beta]]-1.96*(Table35[[#This Row],[se]])*LN(2)</f>
        <v>1.1003501294361423E-3</v>
      </c>
      <c r="J185" s="9">
        <f>Table35[[#This Row],[Beta]]+1.96*(Table35[[#This Row],[se]])*(LN(2))</f>
        <v>5.4793894080734457E-2</v>
      </c>
    </row>
    <row r="186" spans="1:10" x14ac:dyDescent="0.2">
      <c r="A186" t="s">
        <v>60</v>
      </c>
      <c r="B186" t="s">
        <v>12</v>
      </c>
      <c r="C186" t="s">
        <v>16</v>
      </c>
      <c r="D186">
        <v>25</v>
      </c>
      <c r="E186" s="9">
        <v>2.44778047402496E-2</v>
      </c>
      <c r="F186" s="9">
        <v>1.8267507085793801E-2</v>
      </c>
      <c r="G186" s="9">
        <v>0.18025699799619899</v>
      </c>
      <c r="H186" s="9">
        <f>LN(2)*Table35[[#This Row],[Beta]]</f>
        <v>1.6966721342000873E-2</v>
      </c>
      <c r="I186" s="9">
        <f>Table35[[#This Row],[Beta]]-1.96*(Table35[[#This Row],[se]])*LN(2)</f>
        <v>-3.3985448320892134E-4</v>
      </c>
      <c r="J186" s="9">
        <f>Table35[[#This Row],[Beta]]+1.96*(Table35[[#This Row],[se]])*(LN(2))</f>
        <v>4.9295463963708125E-2</v>
      </c>
    </row>
    <row r="187" spans="1:10" x14ac:dyDescent="0.2">
      <c r="A187" t="s">
        <v>16482</v>
      </c>
      <c r="B187" t="s">
        <v>12</v>
      </c>
      <c r="C187" t="s">
        <v>13</v>
      </c>
      <c r="D187">
        <v>25</v>
      </c>
      <c r="E187" s="9">
        <v>-1.11622540500315E-2</v>
      </c>
      <c r="F187" s="9">
        <v>1.4610688024797499E-2</v>
      </c>
      <c r="G187" s="9">
        <v>0.45264670816390701</v>
      </c>
      <c r="H187" s="9">
        <f>LN(2)*Table35[[#This Row],[Beta]]</f>
        <v>-7.7370849234731642E-3</v>
      </c>
      <c r="I187" s="9">
        <f>Table35[[#This Row],[Beta]]-1.96*(Table35[[#This Row],[se]])*LN(2)</f>
        <v>-3.1011874182473011E-2</v>
      </c>
      <c r="J187" s="9">
        <f>Table35[[#This Row],[Beta]]+1.96*(Table35[[#This Row],[se]])*(LN(2))</f>
        <v>8.6873660824100113E-3</v>
      </c>
    </row>
    <row r="188" spans="1:10" x14ac:dyDescent="0.2">
      <c r="A188" t="s">
        <v>16482</v>
      </c>
      <c r="B188" t="s">
        <v>12</v>
      </c>
      <c r="C188" t="s">
        <v>14</v>
      </c>
      <c r="D188">
        <v>25</v>
      </c>
      <c r="E188" s="9">
        <v>-6.6441523582926702E-3</v>
      </c>
      <c r="F188" s="9">
        <v>1.31192130597789E-2</v>
      </c>
      <c r="G188" s="9">
        <v>0.61254469215455498</v>
      </c>
      <c r="H188" s="9">
        <f>LN(2)*Table35[[#This Row],[Beta]]</f>
        <v>-4.605375474361276E-3</v>
      </c>
      <c r="I188" s="9">
        <f>Table35[[#This Row],[Beta]]-1.96*(Table35[[#This Row],[se]])*LN(2)</f>
        <v>-2.4467501623652545E-2</v>
      </c>
      <c r="J188" s="9">
        <f>Table35[[#This Row],[Beta]]+1.96*(Table35[[#This Row],[se]])*(LN(2))</f>
        <v>1.1179196907067205E-2</v>
      </c>
    </row>
    <row r="189" spans="1:10" x14ac:dyDescent="0.2">
      <c r="A189" t="s">
        <v>16482</v>
      </c>
      <c r="B189" t="s">
        <v>12</v>
      </c>
      <c r="C189" t="s">
        <v>16</v>
      </c>
      <c r="D189">
        <v>25</v>
      </c>
      <c r="E189" s="9">
        <v>-4.0046334835432702E-3</v>
      </c>
      <c r="F189" s="9">
        <v>1.16637033203521E-2</v>
      </c>
      <c r="G189" s="9">
        <v>0.73134155786257504</v>
      </c>
      <c r="H189" s="9">
        <f>LN(2)*Table35[[#This Row],[Beta]]</f>
        <v>-2.77580040829397E-3</v>
      </c>
      <c r="I189" s="9">
        <f>Table35[[#This Row],[Beta]]-1.96*(Table35[[#This Row],[se]])*LN(2)</f>
        <v>-1.9850573103467141E-2</v>
      </c>
      <c r="J189" s="9">
        <f>Table35[[#This Row],[Beta]]+1.96*(Table35[[#This Row],[se]])*(LN(2))</f>
        <v>1.1841306136380602E-2</v>
      </c>
    </row>
    <row r="190" spans="1:10" x14ac:dyDescent="0.2">
      <c r="A190" t="s">
        <v>16482</v>
      </c>
      <c r="B190" t="s">
        <v>12</v>
      </c>
      <c r="C190" t="s">
        <v>62</v>
      </c>
      <c r="D190">
        <v>25</v>
      </c>
      <c r="E190" s="9">
        <v>-1.11862772192136E-2</v>
      </c>
      <c r="F190" s="9">
        <v>4.0943593347258E-2</v>
      </c>
      <c r="G190" s="9">
        <v>0.78702762828286699</v>
      </c>
      <c r="H190" s="9">
        <f>LN(2)*Table35[[#This Row],[Beta]]</f>
        <v>-7.7537365154598517E-3</v>
      </c>
      <c r="I190" s="9">
        <f>Table35[[#This Row],[Beta]]-1.96*(Table35[[#This Row],[se]])*LN(2)</f>
        <v>-6.6810952348877434E-2</v>
      </c>
      <c r="J190" s="9">
        <f>Table35[[#This Row],[Beta]]+1.96*(Table35[[#This Row],[se]])*(LN(2))</f>
        <v>4.4438397910450241E-2</v>
      </c>
    </row>
    <row r="191" spans="1:10" x14ac:dyDescent="0.2">
      <c r="A191" t="s">
        <v>16482</v>
      </c>
      <c r="B191" t="s">
        <v>12</v>
      </c>
      <c r="C191" t="s">
        <v>15</v>
      </c>
      <c r="D191">
        <v>25</v>
      </c>
      <c r="E191" s="9">
        <v>-7.7618126910529699E-3</v>
      </c>
      <c r="F191" s="9">
        <v>1.3407120651308699E-2</v>
      </c>
      <c r="G191" s="9">
        <v>0.56802924934864096</v>
      </c>
      <c r="H191" s="9">
        <f>LN(2)*Table35[[#This Row],[Beta]]</f>
        <v>-5.3800785828377676E-3</v>
      </c>
      <c r="I191" s="9">
        <f>Table35[[#This Row],[Beta]]-1.96*(Table35[[#This Row],[se]])*LN(2)</f>
        <v>-2.5976304133660991E-2</v>
      </c>
      <c r="J191" s="9">
        <f>Table35[[#This Row],[Beta]]+1.96*(Table35[[#This Row],[se]])*(LN(2))</f>
        <v>1.0452678751555049E-2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67D74-3CF6-4413-8FC2-FB414F013361}">
  <sheetPr codeName="Sheet3">
    <tabColor rgb="FFFFC000"/>
  </sheetPr>
  <dimension ref="A1:S243"/>
  <sheetViews>
    <sheetView workbookViewId="0">
      <selection activeCell="H2" sqref="H2:J5"/>
    </sheetView>
  </sheetViews>
  <sheetFormatPr baseColWidth="10" defaultColWidth="8.83203125" defaultRowHeight="15" x14ac:dyDescent="0.2"/>
  <cols>
    <col min="1" max="1" width="35.5" customWidth="1"/>
    <col min="2" max="2" width="21.1640625" customWidth="1"/>
    <col min="3" max="3" width="24.83203125" customWidth="1"/>
    <col min="4" max="4" width="13.5" bestFit="1" customWidth="1"/>
    <col min="13" max="13" width="31.5" customWidth="1"/>
  </cols>
  <sheetData>
    <row r="1" spans="1:19" x14ac:dyDescent="0.2">
      <c r="A1" s="4" t="s">
        <v>1</v>
      </c>
    </row>
    <row r="2" spans="1:19" x14ac:dyDescent="0.2">
      <c r="A2" s="13" t="s">
        <v>4</v>
      </c>
      <c r="B2" s="13" t="s">
        <v>5</v>
      </c>
      <c r="C2" s="13" t="s">
        <v>6</v>
      </c>
      <c r="D2" s="13" t="s">
        <v>7</v>
      </c>
      <c r="E2" s="13" t="s">
        <v>8</v>
      </c>
      <c r="F2" s="13" t="s">
        <v>63</v>
      </c>
      <c r="G2" s="13" t="s">
        <v>10</v>
      </c>
      <c r="H2" s="62" t="s">
        <v>78</v>
      </c>
      <c r="I2" s="62" t="s">
        <v>69</v>
      </c>
      <c r="J2" s="62" t="s">
        <v>70</v>
      </c>
    </row>
    <row r="3" spans="1:19" s="4" customFormat="1" x14ac:dyDescent="0.2">
      <c r="A3" s="7" t="s">
        <v>11</v>
      </c>
      <c r="B3" s="7" t="s">
        <v>12</v>
      </c>
      <c r="C3" s="7" t="s">
        <v>13</v>
      </c>
      <c r="D3">
        <v>23</v>
      </c>
      <c r="E3" s="39">
        <v>-3.7242148851142201E-2</v>
      </c>
      <c r="F3" s="39">
        <v>5.4743497965860401E-2</v>
      </c>
      <c r="G3" s="39">
        <v>0.50374471090862505</v>
      </c>
      <c r="H3" s="40">
        <f>Table15[[#This Row],[Beta]]*LN(2)</f>
        <v>-2.5814290474163021E-2</v>
      </c>
      <c r="I3" s="40">
        <f>Table15[[#This Row],[Beta per doubling in genetic liability to AD]]-1.96*(Table15[[#This Row],[SE]])*LN(2)</f>
        <v>-0.10018708096145248</v>
      </c>
      <c r="J3" s="40">
        <f>Table15[[#This Row],[Beta]]+1.96*(Table15[[#This Row],[SE]])*LN(2)</f>
        <v>3.7130641636147266E-2</v>
      </c>
      <c r="K3" s="39"/>
      <c r="L3" s="39"/>
      <c r="M3" s="39"/>
      <c r="N3" s="39"/>
    </row>
    <row r="4" spans="1:19" x14ac:dyDescent="0.2">
      <c r="A4" s="7" t="s">
        <v>11</v>
      </c>
      <c r="B4" s="7" t="s">
        <v>12</v>
      </c>
      <c r="C4" s="7" t="s">
        <v>14</v>
      </c>
      <c r="D4">
        <v>23</v>
      </c>
      <c r="E4" s="39">
        <v>-4.86745864487153E-2</v>
      </c>
      <c r="F4" s="39">
        <v>4.00453527645033E-2</v>
      </c>
      <c r="G4" s="39">
        <v>0.22418058722698</v>
      </c>
      <c r="H4" s="40">
        <f>Table15[[#This Row],[Beta]]*LN(2)</f>
        <v>-3.373865236184833E-2</v>
      </c>
      <c r="I4" s="40">
        <f>Table15[[#This Row],[Beta per doubling in genetic liability to AD]]-1.96*(Table15[[#This Row],[SE]])*LN(2)</f>
        <v>-8.8143006153806325E-2</v>
      </c>
      <c r="J4" s="40">
        <f>Table15[[#This Row],[Beta]]+1.96*(Table15[[#This Row],[SE]])*LN(2)</f>
        <v>5.7297673432426879E-3</v>
      </c>
      <c r="K4" s="39"/>
      <c r="L4" s="39"/>
      <c r="M4" s="39"/>
      <c r="N4" s="39"/>
    </row>
    <row r="5" spans="1:19" x14ac:dyDescent="0.2">
      <c r="A5" s="7" t="s">
        <v>11</v>
      </c>
      <c r="B5" s="7" t="s">
        <v>12</v>
      </c>
      <c r="C5" s="7" t="s">
        <v>16</v>
      </c>
      <c r="D5">
        <v>23</v>
      </c>
      <c r="E5" s="39">
        <v>-3.7583426747357998E-2</v>
      </c>
      <c r="F5" s="39">
        <v>4.2902757476013097E-2</v>
      </c>
      <c r="G5" s="39">
        <v>0.381022289146214</v>
      </c>
      <c r="H5" s="40">
        <f>Table15[[#This Row],[Beta]]*LN(2)</f>
        <v>-2.6050846285712432E-2</v>
      </c>
      <c r="I5" s="40">
        <f>Table15[[#This Row],[Beta per doubling in genetic liability to AD]]-1.96*(Table15[[#This Row],[SE]])*LN(2)</f>
        <v>-8.43371800358938E-2</v>
      </c>
      <c r="J5" s="40">
        <f>Table15[[#This Row],[Beta]]+1.96*(Table15[[#This Row],[SE]])*LN(2)</f>
        <v>2.0702907002823366E-2</v>
      </c>
      <c r="K5" s="39"/>
      <c r="L5" s="39"/>
      <c r="M5" s="39"/>
      <c r="N5" s="39"/>
    </row>
    <row r="6" spans="1:19" x14ac:dyDescent="0.2">
      <c r="A6" s="7" t="s">
        <v>11</v>
      </c>
      <c r="B6" s="7" t="s">
        <v>12</v>
      </c>
      <c r="C6" s="7" t="s">
        <v>15</v>
      </c>
      <c r="D6">
        <v>23</v>
      </c>
      <c r="E6" s="39">
        <v>-4.0382451460339898E-2</v>
      </c>
      <c r="F6" s="39">
        <v>4.0012800404627E-2</v>
      </c>
      <c r="G6" s="39">
        <v>0.32383235132427002</v>
      </c>
      <c r="H6" s="40">
        <f>Table15[[#This Row],[Beta]]*LN(2)</f>
        <v>-2.7990982373833444E-2</v>
      </c>
      <c r="I6" s="40">
        <f>Table15[[#This Row],[Beta per doubling in genetic liability to AD]]-1.96*(Table15[[#This Row],[SE]])*LN(2)</f>
        <v>-8.2351111555912529E-2</v>
      </c>
      <c r="J6" s="40">
        <f>Table15[[#This Row],[Beta]]+1.96*(Table15[[#This Row],[SE]])*LN(2)</f>
        <v>1.3977677721739183E-2</v>
      </c>
      <c r="K6" s="39"/>
      <c r="L6" s="39"/>
      <c r="M6" s="39"/>
      <c r="N6" s="39"/>
    </row>
    <row r="7" spans="1:19" x14ac:dyDescent="0.2">
      <c r="A7" s="7" t="s">
        <v>17</v>
      </c>
      <c r="B7" s="7" t="s">
        <v>12</v>
      </c>
      <c r="C7" s="7" t="s">
        <v>13</v>
      </c>
      <c r="D7">
        <v>23</v>
      </c>
      <c r="E7" s="39">
        <v>-1.15485955643707E-2</v>
      </c>
      <c r="F7" s="39">
        <v>4.0393184367385301E-2</v>
      </c>
      <c r="G7" s="39">
        <v>0.77775247680891302</v>
      </c>
      <c r="H7" s="40">
        <f>Table15[[#This Row],[Beta]]*LN(2)</f>
        <v>-8.0048764548706405E-3</v>
      </c>
      <c r="I7" s="40">
        <f>Table15[[#This Row],[Beta per doubling in genetic liability to AD]]-1.96*(Table15[[#This Row],[SE]])*LN(2)</f>
        <v>-6.2881783296729346E-2</v>
      </c>
      <c r="J7" s="40">
        <f>Table15[[#This Row],[Beta]]+1.96*(Table15[[#This Row],[SE]])*LN(2)</f>
        <v>4.3328311277488013E-2</v>
      </c>
      <c r="K7" s="39"/>
      <c r="L7" s="39"/>
      <c r="M7" s="39"/>
      <c r="N7" s="39"/>
    </row>
    <row r="8" spans="1:19" x14ac:dyDescent="0.2">
      <c r="A8" s="7" t="s">
        <v>17</v>
      </c>
      <c r="B8" s="7" t="s">
        <v>12</v>
      </c>
      <c r="C8" s="7" t="s">
        <v>14</v>
      </c>
      <c r="D8">
        <v>23</v>
      </c>
      <c r="E8" s="39">
        <v>-1.53470614170123E-2</v>
      </c>
      <c r="F8" s="39">
        <v>3.71073720704585E-2</v>
      </c>
      <c r="G8" s="39">
        <v>0.67917788397272905</v>
      </c>
      <c r="H8" s="40">
        <f>Table15[[#This Row],[Beta]]*LN(2)</f>
        <v>-1.0637772351082394E-2</v>
      </c>
      <c r="I8" s="40">
        <f>Table15[[#This Row],[Beta per doubling in genetic liability to AD]]-1.96*(Table15[[#This Row],[SE]])*LN(2)</f>
        <v>-6.1050678195191645E-2</v>
      </c>
      <c r="J8" s="40">
        <f>Table15[[#This Row],[Beta]]+1.96*(Table15[[#This Row],[SE]])*LN(2)</f>
        <v>3.5065844427096947E-2</v>
      </c>
      <c r="K8" s="39"/>
      <c r="L8" s="39"/>
      <c r="M8" s="39"/>
      <c r="N8" s="39"/>
    </row>
    <row r="9" spans="1:19" x14ac:dyDescent="0.2">
      <c r="A9" s="7" t="s">
        <v>17</v>
      </c>
      <c r="B9" s="7" t="s">
        <v>12</v>
      </c>
      <c r="C9" s="7" t="s">
        <v>16</v>
      </c>
      <c r="D9">
        <v>23</v>
      </c>
      <c r="E9" s="39">
        <v>4.2009893182556202E-3</v>
      </c>
      <c r="F9" s="39">
        <v>3.2398635894270202E-2</v>
      </c>
      <c r="G9" s="39">
        <v>0.89683098150771501</v>
      </c>
      <c r="H9" s="40">
        <f>Table15[[#This Row],[Beta]]*LN(2)</f>
        <v>2.91190390151133E-3</v>
      </c>
      <c r="I9" s="40">
        <f>Table15[[#This Row],[Beta per doubling in genetic liability to AD]]-1.96*(Table15[[#This Row],[SE]])*LN(2)</f>
        <v>-4.1103861421727859E-2</v>
      </c>
      <c r="J9" s="40">
        <f>Table15[[#This Row],[Beta]]+1.96*(Table15[[#This Row],[SE]])*LN(2)</f>
        <v>4.8216754641494809E-2</v>
      </c>
      <c r="K9" s="39"/>
      <c r="L9" s="39"/>
      <c r="M9" s="39"/>
      <c r="N9" s="39"/>
    </row>
    <row r="10" spans="1:19" x14ac:dyDescent="0.2">
      <c r="A10" s="7" t="s">
        <v>17</v>
      </c>
      <c r="B10" s="7" t="s">
        <v>12</v>
      </c>
      <c r="C10" s="7" t="s">
        <v>15</v>
      </c>
      <c r="D10">
        <v>23</v>
      </c>
      <c r="E10" s="39">
        <v>-8.82792989590153E-3</v>
      </c>
      <c r="F10" s="39">
        <v>3.7694051005027297E-2</v>
      </c>
      <c r="G10" s="39">
        <v>0.81699583908030604</v>
      </c>
      <c r="H10" s="40">
        <f>Table15[[#This Row],[Beta]]*LN(2)</f>
        <v>-6.1190547175249965E-3</v>
      </c>
      <c r="I10" s="40">
        <f>Table15[[#This Row],[Beta per doubling in genetic liability to AD]]-1.96*(Table15[[#This Row],[SE]])*LN(2)</f>
        <v>-5.732900406643919E-2</v>
      </c>
      <c r="J10" s="40">
        <f>Table15[[#This Row],[Beta]]+1.96*(Table15[[#This Row],[SE]])*LN(2)</f>
        <v>4.2382019453012662E-2</v>
      </c>
      <c r="K10" s="39"/>
      <c r="L10" s="39"/>
      <c r="M10" s="39"/>
      <c r="N10" s="39"/>
    </row>
    <row r="11" spans="1:19" x14ac:dyDescent="0.2">
      <c r="A11" s="7" t="s">
        <v>18</v>
      </c>
      <c r="B11" s="7" t="s">
        <v>12</v>
      </c>
      <c r="C11" s="7" t="s">
        <v>13</v>
      </c>
      <c r="D11">
        <v>23</v>
      </c>
      <c r="E11" s="39">
        <v>4.75199962425088E-2</v>
      </c>
      <c r="F11" s="39">
        <v>4.4992695635164899E-2</v>
      </c>
      <c r="G11" s="39">
        <v>0.30288960018553901</v>
      </c>
      <c r="H11" s="40">
        <f>Table15[[#This Row],[Beta]]*LN(2)</f>
        <v>3.2938351415714169E-2</v>
      </c>
      <c r="I11" s="40">
        <f>Table15[[#This Row],[Beta per doubling in genetic liability to AD]]-1.96*(Table15[[#This Row],[SE]])*LN(2)</f>
        <v>-2.8187306429886184E-2</v>
      </c>
      <c r="J11" s="40">
        <f>Table15[[#This Row],[Beta]]+1.96*(Table15[[#This Row],[SE]])*LN(2)</f>
        <v>0.10864565408810915</v>
      </c>
      <c r="K11" s="39"/>
      <c r="L11" s="39"/>
      <c r="M11" s="39"/>
      <c r="N11" s="39"/>
    </row>
    <row r="12" spans="1:19" x14ac:dyDescent="0.2">
      <c r="A12" s="7" t="s">
        <v>18</v>
      </c>
      <c r="B12" s="7" t="s">
        <v>12</v>
      </c>
      <c r="C12" s="7" t="s">
        <v>14</v>
      </c>
      <c r="D12">
        <v>23</v>
      </c>
      <c r="E12" s="39">
        <v>2.0345341956034799E-2</v>
      </c>
      <c r="F12" s="39">
        <v>4.00345859908958E-2</v>
      </c>
      <c r="G12" s="39">
        <v>0.61131720080005303</v>
      </c>
      <c r="H12" s="40">
        <f>Table15[[#This Row],[Beta]]*LN(2)</f>
        <v>1.4102316414353484E-2</v>
      </c>
      <c r="I12" s="40">
        <f>Table15[[#This Row],[Beta per doubling in genetic liability to AD]]-1.96*(Table15[[#This Row],[SE]])*LN(2)</f>
        <v>-4.0287409978415761E-2</v>
      </c>
      <c r="J12" s="40">
        <f>Table15[[#This Row],[Beta]]+1.96*(Table15[[#This Row],[SE]])*LN(2)</f>
        <v>7.4735068348804043E-2</v>
      </c>
      <c r="K12" s="39"/>
      <c r="L12" s="39"/>
      <c r="M12" s="39"/>
      <c r="N12" s="39"/>
    </row>
    <row r="13" spans="1:19" x14ac:dyDescent="0.2">
      <c r="A13" s="7" t="s">
        <v>18</v>
      </c>
      <c r="B13" s="7" t="s">
        <v>12</v>
      </c>
      <c r="C13" s="7" t="s">
        <v>16</v>
      </c>
      <c r="D13">
        <v>23</v>
      </c>
      <c r="E13" s="39">
        <v>-8.0414343535418903E-3</v>
      </c>
      <c r="F13" s="39">
        <v>3.7622138448291202E-2</v>
      </c>
      <c r="G13" s="39">
        <v>0.83074818974977804</v>
      </c>
      <c r="H13" s="40">
        <f>Table15[[#This Row],[Beta]]*LN(2)</f>
        <v>-5.5738975498154479E-3</v>
      </c>
      <c r="I13" s="40">
        <f>Table15[[#This Row],[Beta per doubling in genetic liability to AD]]-1.96*(Table15[[#This Row],[SE]])*LN(2)</f>
        <v>-5.6686148766270608E-2</v>
      </c>
      <c r="J13" s="40">
        <f>Table15[[#This Row],[Beta]]+1.96*(Table15[[#This Row],[SE]])*LN(2)</f>
        <v>4.3070816862913266E-2</v>
      </c>
      <c r="K13" s="39"/>
      <c r="L13" s="39"/>
      <c r="M13" s="39"/>
      <c r="N13" s="39"/>
      <c r="O13" s="36"/>
      <c r="P13" s="36"/>
      <c r="Q13" s="36"/>
      <c r="R13" s="36"/>
      <c r="S13" s="37"/>
    </row>
    <row r="14" spans="1:19" x14ac:dyDescent="0.2">
      <c r="A14" s="7" t="s">
        <v>18</v>
      </c>
      <c r="B14" s="7" t="s">
        <v>12</v>
      </c>
      <c r="C14" s="7" t="s">
        <v>15</v>
      </c>
      <c r="D14">
        <v>23</v>
      </c>
      <c r="E14" s="39">
        <v>2.3817007229300701E-2</v>
      </c>
      <c r="F14" s="39">
        <v>3.9984253016470198E-2</v>
      </c>
      <c r="G14" s="39">
        <v>0.55748145240331604</v>
      </c>
      <c r="H14" s="40">
        <f>Table15[[#This Row],[Beta]]*LN(2)</f>
        <v>1.6508691410365615E-2</v>
      </c>
      <c r="I14" s="40">
        <f>Table15[[#This Row],[Beta per doubling in genetic liability to AD]]-1.96*(Table15[[#This Row],[SE]])*LN(2)</f>
        <v>-3.7812654190151528E-2</v>
      </c>
      <c r="J14" s="40">
        <f>Table15[[#This Row],[Beta]]+1.96*(Table15[[#This Row],[SE]])*LN(2)</f>
        <v>7.8138352829817848E-2</v>
      </c>
      <c r="K14" s="39"/>
      <c r="L14" s="39"/>
      <c r="M14" s="39"/>
      <c r="N14" s="39"/>
      <c r="O14" s="35"/>
      <c r="P14" s="35"/>
      <c r="Q14" s="35"/>
      <c r="R14" s="35"/>
      <c r="S14" s="35"/>
    </row>
    <row r="15" spans="1:19" x14ac:dyDescent="0.2">
      <c r="A15" s="7" t="s">
        <v>19</v>
      </c>
      <c r="B15" s="7" t="s">
        <v>12</v>
      </c>
      <c r="C15" s="7" t="s">
        <v>13</v>
      </c>
      <c r="D15">
        <v>23</v>
      </c>
      <c r="E15" s="39">
        <v>-7.76630631716617E-4</v>
      </c>
      <c r="F15" s="39">
        <v>3.7924126502985801E-2</v>
      </c>
      <c r="G15" s="39">
        <v>0.98385496586076004</v>
      </c>
      <c r="H15" s="40">
        <f>Table15[[#This Row],[Beta]]*LN(2)</f>
        <v>-5.3831933271086233E-4</v>
      </c>
      <c r="I15" s="40">
        <f>Table15[[#This Row],[Beta per doubling in genetic liability to AD]]-1.96*(Table15[[#This Row],[SE]])*LN(2)</f>
        <v>-5.2060841999767737E-2</v>
      </c>
      <c r="J15" s="40">
        <f>Table15[[#This Row],[Beta]]+1.96*(Table15[[#This Row],[SE]])*LN(2)</f>
        <v>5.0745892035340259E-2</v>
      </c>
      <c r="K15" s="39"/>
      <c r="L15" s="39"/>
      <c r="M15" s="39"/>
      <c r="N15" s="39"/>
      <c r="O15" s="35"/>
      <c r="P15" s="35"/>
      <c r="Q15" s="35"/>
      <c r="R15" s="35"/>
      <c r="S15" s="35"/>
    </row>
    <row r="16" spans="1:19" x14ac:dyDescent="0.2">
      <c r="A16" s="7" t="s">
        <v>19</v>
      </c>
      <c r="B16" s="7" t="s">
        <v>12</v>
      </c>
      <c r="C16" s="7" t="s">
        <v>14</v>
      </c>
      <c r="D16">
        <v>23</v>
      </c>
      <c r="E16" s="39">
        <v>-1.5310055598455399E-2</v>
      </c>
      <c r="F16" s="39">
        <v>3.4091204816922703E-2</v>
      </c>
      <c r="G16" s="39">
        <v>0.65336596314634598</v>
      </c>
      <c r="H16" s="40">
        <f>Table15[[#This Row],[Beta]]*LN(2)</f>
        <v>-1.0612121872285366E-2</v>
      </c>
      <c r="I16" s="40">
        <f>Table15[[#This Row],[Beta per doubling in genetic liability to AD]]-1.96*(Table15[[#This Row],[SE]])*LN(2)</f>
        <v>-5.6927357973738893E-2</v>
      </c>
      <c r="J16" s="40">
        <f>Table15[[#This Row],[Beta]]+1.96*(Table15[[#This Row],[SE]])*LN(2)</f>
        <v>3.1005180502998129E-2</v>
      </c>
      <c r="K16" s="39"/>
      <c r="L16" s="39"/>
      <c r="M16" s="39"/>
      <c r="N16" s="39"/>
      <c r="O16" s="35"/>
      <c r="P16" s="35"/>
      <c r="Q16" s="35"/>
      <c r="R16" s="35"/>
      <c r="S16" s="35"/>
    </row>
    <row r="17" spans="1:19" x14ac:dyDescent="0.2">
      <c r="A17" s="7" t="s">
        <v>19</v>
      </c>
      <c r="B17" s="7" t="s">
        <v>12</v>
      </c>
      <c r="C17" s="7" t="s">
        <v>16</v>
      </c>
      <c r="D17">
        <v>23</v>
      </c>
      <c r="E17" s="39">
        <v>-1.8702725436551399E-2</v>
      </c>
      <c r="F17" s="39">
        <v>3.0158444791110999E-2</v>
      </c>
      <c r="G17" s="39">
        <v>0.53515978070068304</v>
      </c>
      <c r="H17" s="40">
        <f>Table15[[#This Row],[Beta]]*LN(2)</f>
        <v>-1.2963741405132375E-2</v>
      </c>
      <c r="I17" s="40">
        <f>Table15[[#This Row],[Beta per doubling in genetic liability to AD]]-1.96*(Table15[[#This Row],[SE]])*LN(2)</f>
        <v>-5.3936053720113834E-2</v>
      </c>
      <c r="J17" s="40">
        <f>Table15[[#This Row],[Beta]]+1.96*(Table15[[#This Row],[SE]])*LN(2)</f>
        <v>2.2269586878430062E-2</v>
      </c>
      <c r="K17" s="39"/>
      <c r="L17" s="39"/>
      <c r="M17" s="39"/>
      <c r="N17" s="39"/>
      <c r="O17" s="35"/>
      <c r="P17" s="35"/>
      <c r="Q17" s="35"/>
      <c r="R17" s="35"/>
      <c r="S17" s="35"/>
    </row>
    <row r="18" spans="1:19" x14ac:dyDescent="0.2">
      <c r="A18" s="7" t="s">
        <v>19</v>
      </c>
      <c r="B18" s="7" t="s">
        <v>12</v>
      </c>
      <c r="C18" s="7" t="s">
        <v>15</v>
      </c>
      <c r="D18">
        <v>23</v>
      </c>
      <c r="E18" s="39">
        <v>-8.6376255972559993E-3</v>
      </c>
      <c r="F18" s="39">
        <v>3.3267306306712603E-2</v>
      </c>
      <c r="G18" s="39">
        <v>0.79755342235226501</v>
      </c>
      <c r="H18" s="40">
        <f>Table15[[#This Row],[Beta]]*LN(2)</f>
        <v>-5.9871458294704092E-3</v>
      </c>
      <c r="I18" s="40">
        <f>Table15[[#This Row],[Beta per doubling in genetic liability to AD]]-1.96*(Table15[[#This Row],[SE]])*LN(2)</f>
        <v>-5.1183059389261383E-2</v>
      </c>
      <c r="J18" s="40">
        <f>Table15[[#This Row],[Beta]]+1.96*(Table15[[#This Row],[SE]])*LN(2)</f>
        <v>3.6558287962534977E-2</v>
      </c>
      <c r="K18" s="39"/>
      <c r="L18" s="39"/>
      <c r="M18" s="39"/>
      <c r="N18" s="39"/>
      <c r="O18" s="35"/>
      <c r="P18" s="35"/>
      <c r="Q18" s="35"/>
      <c r="R18" s="35"/>
      <c r="S18" s="35"/>
    </row>
    <row r="19" spans="1:19" x14ac:dyDescent="0.2">
      <c r="A19" s="7" t="s">
        <v>20</v>
      </c>
      <c r="B19" s="7" t="s">
        <v>12</v>
      </c>
      <c r="C19" s="7" t="s">
        <v>13</v>
      </c>
      <c r="D19">
        <v>23</v>
      </c>
      <c r="E19" s="39">
        <v>-2.75080112567773E-2</v>
      </c>
      <c r="F19" s="39">
        <v>4.8407585668402503E-2</v>
      </c>
      <c r="G19" s="39">
        <v>0.57588623823208995</v>
      </c>
      <c r="H19" s="40">
        <f>Table15[[#This Row],[Beta]]*LN(2)</f>
        <v>-1.9067100445446423E-2</v>
      </c>
      <c r="I19" s="40">
        <f>Table15[[#This Row],[Beta per doubling in genetic liability to AD]]-1.96*(Table15[[#This Row],[SE]])*LN(2)</f>
        <v>-8.4832120232030142E-2</v>
      </c>
      <c r="J19" s="40">
        <f>Table15[[#This Row],[Beta]]+1.96*(Table15[[#This Row],[SE]])*LN(2)</f>
        <v>3.8257008529806423E-2</v>
      </c>
      <c r="K19" s="39"/>
      <c r="L19" s="39"/>
      <c r="M19" s="39"/>
      <c r="N19" s="39"/>
      <c r="O19" s="35"/>
      <c r="P19" s="35"/>
      <c r="Q19" s="35"/>
      <c r="R19" s="35"/>
      <c r="S19" s="35"/>
    </row>
    <row r="20" spans="1:19" x14ac:dyDescent="0.2">
      <c r="A20" s="7" t="s">
        <v>20</v>
      </c>
      <c r="B20" s="7" t="s">
        <v>12</v>
      </c>
      <c r="C20" s="7" t="s">
        <v>14</v>
      </c>
      <c r="D20">
        <v>23</v>
      </c>
      <c r="E20" s="39">
        <v>-3.2221274521644402E-2</v>
      </c>
      <c r="F20" s="39">
        <v>4.33970137056175E-2</v>
      </c>
      <c r="G20" s="39">
        <v>0.45779852187852799</v>
      </c>
      <c r="H20" s="40">
        <f>Table15[[#This Row],[Beta]]*LN(2)</f>
        <v>-2.2334085588725818E-2</v>
      </c>
      <c r="I20" s="40">
        <f>Table15[[#This Row],[Beta per doubling in genetic liability to AD]]-1.96*(Table15[[#This Row],[SE]])*LN(2)</f>
        <v>-8.129190027047517E-2</v>
      </c>
      <c r="J20" s="40">
        <f>Table15[[#This Row],[Beta]]+1.96*(Table15[[#This Row],[SE]])*LN(2)</f>
        <v>2.6736540160104946E-2</v>
      </c>
      <c r="K20" s="39"/>
      <c r="L20" s="39"/>
      <c r="M20" s="39"/>
      <c r="N20" s="39"/>
      <c r="O20" s="35"/>
      <c r="P20" s="35"/>
      <c r="Q20" s="35"/>
      <c r="R20" s="35"/>
      <c r="S20" s="35"/>
    </row>
    <row r="21" spans="1:19" x14ac:dyDescent="0.2">
      <c r="A21" s="7" t="s">
        <v>20</v>
      </c>
      <c r="B21" s="7" t="s">
        <v>12</v>
      </c>
      <c r="C21" s="7" t="s">
        <v>16</v>
      </c>
      <c r="D21">
        <v>23</v>
      </c>
      <c r="E21" s="39">
        <v>-1.7111547123180401E-2</v>
      </c>
      <c r="F21" s="39">
        <v>3.8827650532514101E-2</v>
      </c>
      <c r="G21" s="39">
        <v>0.65942643846262206</v>
      </c>
      <c r="H21" s="40">
        <f>Table15[[#This Row],[Beta]]*LN(2)</f>
        <v>-1.1860820643451137E-2</v>
      </c>
      <c r="I21" s="40">
        <f>Table15[[#This Row],[Beta per doubling in genetic liability to AD]]-1.96*(Table15[[#This Row],[SE]])*LN(2)</f>
        <v>-6.4610842572433991E-2</v>
      </c>
      <c r="J21" s="40">
        <f>Table15[[#This Row],[Beta]]+1.96*(Table15[[#This Row],[SE]])*LN(2)</f>
        <v>3.5638474805802449E-2</v>
      </c>
      <c r="K21" s="39"/>
      <c r="L21" s="39"/>
      <c r="M21" s="39"/>
      <c r="N21" s="39"/>
      <c r="O21" s="35"/>
      <c r="P21" s="35"/>
      <c r="Q21" s="35"/>
      <c r="R21" s="35"/>
      <c r="S21" s="35"/>
    </row>
    <row r="22" spans="1:19" x14ac:dyDescent="0.2">
      <c r="A22" s="7" t="s">
        <v>20</v>
      </c>
      <c r="B22" s="7" t="s">
        <v>12</v>
      </c>
      <c r="C22" s="7" t="s">
        <v>15</v>
      </c>
      <c r="D22">
        <v>23</v>
      </c>
      <c r="E22" s="39">
        <v>-2.13031555741496E-2</v>
      </c>
      <c r="F22" s="39">
        <v>4.24895018840835E-2</v>
      </c>
      <c r="G22" s="39">
        <v>0.62108767323678704</v>
      </c>
      <c r="H22" s="40">
        <f>Table15[[#This Row],[Beta]]*LN(2)</f>
        <v>-1.4766222223251678E-2</v>
      </c>
      <c r="I22" s="40">
        <f>Table15[[#This Row],[Beta per doubling in genetic liability to AD]]-1.96*(Table15[[#This Row],[SE]])*LN(2)</f>
        <v>-7.2491119954575634E-2</v>
      </c>
      <c r="J22" s="40">
        <f>Table15[[#This Row],[Beta]]+1.96*(Table15[[#This Row],[SE]])*LN(2)</f>
        <v>3.6421742157174357E-2</v>
      </c>
      <c r="K22" s="39"/>
      <c r="L22" s="39"/>
      <c r="M22" s="39"/>
      <c r="N22" s="39"/>
      <c r="O22" s="35"/>
      <c r="P22" s="35"/>
      <c r="Q22" s="35"/>
      <c r="R22" s="35"/>
      <c r="S22" s="35"/>
    </row>
    <row r="23" spans="1:19" x14ac:dyDescent="0.2">
      <c r="A23" s="7" t="s">
        <v>21</v>
      </c>
      <c r="B23" s="7" t="s">
        <v>12</v>
      </c>
      <c r="C23" s="7" t="s">
        <v>13</v>
      </c>
      <c r="D23">
        <v>23</v>
      </c>
      <c r="E23" s="39">
        <v>1.1703089223406999E-2</v>
      </c>
      <c r="F23" s="39">
        <v>3.8553918000998902E-2</v>
      </c>
      <c r="G23" s="39">
        <v>0.764456829763829</v>
      </c>
      <c r="H23" s="40">
        <f>Table15[[#This Row],[Beta]]*LN(2)</f>
        <v>8.1119632990460412E-3</v>
      </c>
      <c r="I23" s="40">
        <f>Table15[[#This Row],[Beta per doubling in genetic liability to AD]]-1.96*(Table15[[#This Row],[SE]])*LN(2)</f>
        <v>-4.4266174242340112E-2</v>
      </c>
      <c r="J23" s="40">
        <f>Table15[[#This Row],[Beta]]+1.96*(Table15[[#This Row],[SE]])*LN(2)</f>
        <v>6.408122676479315E-2</v>
      </c>
      <c r="K23" s="39"/>
      <c r="L23" s="39"/>
      <c r="M23" s="39"/>
      <c r="N23" s="39"/>
      <c r="O23" s="35"/>
      <c r="P23" s="35"/>
      <c r="Q23" s="35"/>
      <c r="R23" s="35"/>
      <c r="S23" s="35"/>
    </row>
    <row r="24" spans="1:19" x14ac:dyDescent="0.2">
      <c r="A24" s="7" t="s">
        <v>21</v>
      </c>
      <c r="B24" s="7" t="s">
        <v>12</v>
      </c>
      <c r="C24" s="7" t="s">
        <v>14</v>
      </c>
      <c r="D24">
        <v>23</v>
      </c>
      <c r="E24" s="39">
        <v>-8.9412275947837599E-3</v>
      </c>
      <c r="F24" s="39">
        <v>3.54395834021713E-2</v>
      </c>
      <c r="G24" s="39">
        <v>0.80081309837661896</v>
      </c>
      <c r="H24" s="40">
        <f>Table15[[#This Row],[Beta]]*LN(2)</f>
        <v>-6.1975866980691439E-3</v>
      </c>
      <c r="I24" s="40">
        <f>Table15[[#This Row],[Beta per doubling in genetic liability to AD]]-1.96*(Table15[[#This Row],[SE]])*LN(2)</f>
        <v>-5.434468743631992E-2</v>
      </c>
      <c r="J24" s="40">
        <f>Table15[[#This Row],[Beta]]+1.96*(Table15[[#This Row],[SE]])*LN(2)</f>
        <v>3.9205873143467018E-2</v>
      </c>
      <c r="K24" s="39"/>
      <c r="L24" s="39"/>
      <c r="M24" s="39"/>
      <c r="N24" s="39"/>
      <c r="O24" s="35"/>
      <c r="P24" s="35"/>
      <c r="Q24" s="35"/>
      <c r="R24" s="35"/>
      <c r="S24" s="35"/>
    </row>
    <row r="25" spans="1:19" x14ac:dyDescent="0.2">
      <c r="A25" s="7" t="s">
        <v>21</v>
      </c>
      <c r="B25" s="7" t="s">
        <v>12</v>
      </c>
      <c r="C25" s="7" t="s">
        <v>16</v>
      </c>
      <c r="D25">
        <v>23</v>
      </c>
      <c r="E25" s="39">
        <v>-2.984273586004E-2</v>
      </c>
      <c r="F25" s="39">
        <v>3.0921869226522399E-2</v>
      </c>
      <c r="G25" s="39">
        <v>0.334494081213289</v>
      </c>
      <c r="H25" s="40">
        <f>Table15[[#This Row],[Beta]]*LN(2)</f>
        <v>-2.0685408221581901E-2</v>
      </c>
      <c r="I25" s="40">
        <f>Table15[[#This Row],[Beta per doubling in genetic liability to AD]]-1.96*(Table15[[#This Row],[SE]])*LN(2)</f>
        <v>-6.2694884906716278E-2</v>
      </c>
      <c r="J25" s="40">
        <f>Table15[[#This Row],[Beta]]+1.96*(Table15[[#This Row],[SE]])*LN(2)</f>
        <v>1.2166740825094377E-2</v>
      </c>
      <c r="K25" s="39"/>
      <c r="L25" s="39"/>
      <c r="M25" s="39"/>
      <c r="N25" s="39"/>
      <c r="O25" s="35"/>
      <c r="P25" s="35"/>
      <c r="Q25" s="35"/>
      <c r="R25" s="35"/>
      <c r="S25" s="35"/>
    </row>
    <row r="26" spans="1:19" x14ac:dyDescent="0.2">
      <c r="A26" s="7" t="s">
        <v>21</v>
      </c>
      <c r="B26" s="7" t="s">
        <v>12</v>
      </c>
      <c r="C26" s="7" t="s">
        <v>15</v>
      </c>
      <c r="D26">
        <v>23</v>
      </c>
      <c r="E26" s="39">
        <v>-9.8835463614457292E-3</v>
      </c>
      <c r="F26" s="39">
        <v>3.3580371817633799E-2</v>
      </c>
      <c r="G26" s="39">
        <v>0.771268671294701</v>
      </c>
      <c r="H26" s="40">
        <f>Table15[[#This Row],[Beta]]*LN(2)</f>
        <v>-6.8507522943696128E-3</v>
      </c>
      <c r="I26" s="40">
        <f>Table15[[#This Row],[Beta per doubling in genetic liability to AD]]-1.96*(Table15[[#This Row],[SE]])*LN(2)</f>
        <v>-5.2471986787562742E-2</v>
      </c>
      <c r="J26" s="40">
        <f>Table15[[#This Row],[Beta]]+1.96*(Table15[[#This Row],[SE]])*LN(2)</f>
        <v>3.5737688131747401E-2</v>
      </c>
      <c r="K26" s="39"/>
      <c r="L26" s="39"/>
      <c r="M26" s="39"/>
      <c r="N26" s="39"/>
      <c r="O26" s="35"/>
      <c r="P26" s="35"/>
      <c r="Q26" s="35"/>
      <c r="R26" s="35"/>
      <c r="S26" s="35"/>
    </row>
    <row r="27" spans="1:19" x14ac:dyDescent="0.2">
      <c r="A27" s="7" t="s">
        <v>22</v>
      </c>
      <c r="B27" s="7" t="s">
        <v>12</v>
      </c>
      <c r="C27" s="7" t="s">
        <v>13</v>
      </c>
      <c r="D27">
        <v>23</v>
      </c>
      <c r="E27" s="39">
        <v>-2.3504446040876498E-2</v>
      </c>
      <c r="F27" s="39">
        <v>4.2402073270366103E-2</v>
      </c>
      <c r="G27" s="39">
        <v>0.58521334436299899</v>
      </c>
      <c r="H27" s="40">
        <f>Table15[[#This Row],[Beta]]*LN(2)</f>
        <v>-1.6292040503856912E-2</v>
      </c>
      <c r="I27" s="40">
        <f>Table15[[#This Row],[Beta per doubling in genetic liability to AD]]-1.96*(Table15[[#This Row],[SE]])*LN(2)</f>
        <v>-7.3898160476867855E-2</v>
      </c>
      <c r="J27" s="40">
        <f>Table15[[#This Row],[Beta]]+1.96*(Table15[[#This Row],[SE]])*LN(2)</f>
        <v>3.4101673932134438E-2</v>
      </c>
      <c r="K27" s="39"/>
      <c r="L27" s="39"/>
      <c r="M27" s="39"/>
      <c r="N27" s="39"/>
      <c r="O27" s="35"/>
      <c r="P27" s="35"/>
      <c r="Q27" s="35"/>
      <c r="R27" s="35"/>
      <c r="S27" s="35"/>
    </row>
    <row r="28" spans="1:19" x14ac:dyDescent="0.2">
      <c r="A28" s="7" t="s">
        <v>22</v>
      </c>
      <c r="B28" s="7" t="s">
        <v>12</v>
      </c>
      <c r="C28" s="7" t="s">
        <v>14</v>
      </c>
      <c r="D28">
        <v>23</v>
      </c>
      <c r="E28" s="39">
        <v>-2.2763091136312301E-2</v>
      </c>
      <c r="F28" s="39">
        <v>3.7107106700267102E-2</v>
      </c>
      <c r="G28" s="39">
        <v>0.53958352740030202</v>
      </c>
      <c r="H28" s="40">
        <f>Table15[[#This Row],[Beta]]*LN(2)</f>
        <v>-1.5778172441963952E-2</v>
      </c>
      <c r="I28" s="40">
        <f>Table15[[#This Row],[Beta per doubling in genetic liability to AD]]-1.96*(Table15[[#This Row],[SE]])*LN(2)</f>
        <v>-6.6190717762497256E-2</v>
      </c>
      <c r="J28" s="40">
        <f>Table15[[#This Row],[Beta]]+1.96*(Table15[[#This Row],[SE]])*LN(2)</f>
        <v>2.7649454184221003E-2</v>
      </c>
      <c r="K28" s="39"/>
      <c r="L28" s="39"/>
      <c r="M28" s="39"/>
      <c r="N28" s="39"/>
      <c r="O28" s="35"/>
      <c r="P28" s="35"/>
      <c r="Q28" s="35"/>
      <c r="R28" s="35"/>
      <c r="S28" s="35"/>
    </row>
    <row r="29" spans="1:19" x14ac:dyDescent="0.2">
      <c r="A29" s="7" t="s">
        <v>22</v>
      </c>
      <c r="B29" s="7" t="s">
        <v>12</v>
      </c>
      <c r="C29" s="7" t="s">
        <v>16</v>
      </c>
      <c r="D29">
        <v>23</v>
      </c>
      <c r="E29" s="39">
        <v>-2.4112707112256899E-2</v>
      </c>
      <c r="F29" s="39">
        <v>3.4010336773778398E-2</v>
      </c>
      <c r="G29" s="39">
        <v>0.47833581987741902</v>
      </c>
      <c r="H29" s="40">
        <f>Table15[[#This Row],[Beta]]*LN(2)</f>
        <v>-1.6713654950528609E-2</v>
      </c>
      <c r="I29" s="40">
        <f>Table15[[#This Row],[Beta per doubling in genetic liability to AD]]-1.96*(Table15[[#This Row],[SE]])*LN(2)</f>
        <v>-6.2919026278020498E-2</v>
      </c>
      <c r="J29" s="40">
        <f>Table15[[#This Row],[Beta]]+1.96*(Table15[[#This Row],[SE]])*LN(2)</f>
        <v>2.2092664215234991E-2</v>
      </c>
      <c r="K29" s="39"/>
      <c r="L29" s="39"/>
      <c r="M29" s="39"/>
      <c r="N29" s="39"/>
      <c r="O29" s="35"/>
      <c r="P29" s="35"/>
      <c r="Q29" s="35"/>
      <c r="R29" s="35"/>
      <c r="S29" s="35"/>
    </row>
    <row r="30" spans="1:19" x14ac:dyDescent="0.2">
      <c r="A30" s="7" t="s">
        <v>22</v>
      </c>
      <c r="B30" s="7" t="s">
        <v>12</v>
      </c>
      <c r="C30" s="7" t="s">
        <v>15</v>
      </c>
      <c r="D30">
        <v>23</v>
      </c>
      <c r="E30" s="39">
        <v>-1.9374977093278501E-2</v>
      </c>
      <c r="F30" s="39">
        <v>3.8299988016683599E-2</v>
      </c>
      <c r="G30" s="39">
        <v>0.61797641562362604</v>
      </c>
      <c r="H30" s="40">
        <f>Table15[[#This Row],[Beta]]*LN(2)</f>
        <v>-1.3429710745619517E-2</v>
      </c>
      <c r="I30" s="40">
        <f>Table15[[#This Row],[Beta per doubling in genetic liability to AD]]-1.96*(Table15[[#This Row],[SE]])*LN(2)</f>
        <v>-6.5462867015737614E-2</v>
      </c>
      <c r="J30" s="40">
        <f>Table15[[#This Row],[Beta]]+1.96*(Table15[[#This Row],[SE]])*LN(2)</f>
        <v>3.2658179176839594E-2</v>
      </c>
      <c r="K30" s="39"/>
      <c r="L30" s="39"/>
      <c r="M30" s="39"/>
      <c r="N30" s="39"/>
      <c r="O30" s="35"/>
      <c r="P30" s="35"/>
      <c r="Q30" s="35"/>
      <c r="R30" s="35"/>
      <c r="S30" s="35"/>
    </row>
    <row r="31" spans="1:19" x14ac:dyDescent="0.2">
      <c r="A31" s="7" t="s">
        <v>16482</v>
      </c>
      <c r="B31" s="7" t="s">
        <v>12</v>
      </c>
      <c r="C31" s="7" t="s">
        <v>13</v>
      </c>
      <c r="D31">
        <v>23</v>
      </c>
      <c r="E31" s="39">
        <v>-2.64532978344908E-2</v>
      </c>
      <c r="F31" s="39">
        <v>2.4305585028814702E-2</v>
      </c>
      <c r="G31" s="39">
        <v>0.28876837531910299</v>
      </c>
      <c r="H31" s="40">
        <f>Table15[[#This Row],[Beta]]*LN(2)</f>
        <v>-1.8336028810489804E-2</v>
      </c>
      <c r="I31" s="40">
        <f>Table15[[#This Row],[Beta per doubling in genetic liability to AD]]-1.96*(Table15[[#This Row],[SE]])*LN(2)</f>
        <v>-5.135683037027234E-2</v>
      </c>
      <c r="J31" s="40">
        <f>Table15[[#This Row],[Beta]]+1.96*(Table15[[#This Row],[SE]])*LN(2)</f>
        <v>6.5675037252917352E-3</v>
      </c>
      <c r="K31" s="39"/>
      <c r="L31" s="39"/>
      <c r="M31" s="39"/>
      <c r="N31" s="39"/>
      <c r="O31" s="35"/>
      <c r="P31" s="35"/>
      <c r="Q31" s="35"/>
      <c r="R31" s="35"/>
      <c r="S31" s="35"/>
    </row>
    <row r="32" spans="1:19" x14ac:dyDescent="0.2">
      <c r="A32" s="7" t="s">
        <v>16482</v>
      </c>
      <c r="B32" s="7" t="s">
        <v>12</v>
      </c>
      <c r="C32" s="7" t="s">
        <v>14</v>
      </c>
      <c r="D32">
        <v>23</v>
      </c>
      <c r="E32" s="39">
        <v>-3.1353942176921903E-2</v>
      </c>
      <c r="F32" s="39">
        <v>2.1138620741001701E-2</v>
      </c>
      <c r="G32" s="39">
        <v>0.138006958945528</v>
      </c>
      <c r="H32" s="40">
        <f>Table15[[#This Row],[Beta]]*LN(2)</f>
        <v>-2.1732896619372971E-2</v>
      </c>
      <c r="I32" s="40">
        <f>Table15[[#This Row],[Beta per doubling in genetic liability to AD]]-1.96*(Table15[[#This Row],[SE]])*LN(2)</f>
        <v>-5.0451160339773538E-2</v>
      </c>
      <c r="J32" s="40">
        <f>Table15[[#This Row],[Beta]]+1.96*(Table15[[#This Row],[SE]])*LN(2)</f>
        <v>-2.6356784565213336E-3</v>
      </c>
      <c r="K32" s="39"/>
      <c r="L32" s="39"/>
      <c r="M32" s="39"/>
      <c r="N32" s="39"/>
      <c r="O32" s="35"/>
      <c r="P32" s="35"/>
      <c r="Q32" s="35"/>
      <c r="R32" s="35"/>
      <c r="S32" s="35"/>
    </row>
    <row r="33" spans="1:19" x14ac:dyDescent="0.2">
      <c r="A33" s="7" t="s">
        <v>16482</v>
      </c>
      <c r="B33" s="7" t="s">
        <v>12</v>
      </c>
      <c r="C33" s="7" t="s">
        <v>16</v>
      </c>
      <c r="D33">
        <v>23</v>
      </c>
      <c r="E33" s="39">
        <v>-1.6556089274084002E-2</v>
      </c>
      <c r="F33" s="39">
        <v>1.9496832359315298E-2</v>
      </c>
      <c r="G33" s="39">
        <v>0.395787727235835</v>
      </c>
      <c r="H33" s="40">
        <f>Table15[[#This Row],[Beta]]*LN(2)</f>
        <v>-1.1475806601430077E-2</v>
      </c>
      <c r="I33" s="40">
        <f>Table15[[#This Row],[Beta per doubling in genetic liability to AD]]-1.96*(Table15[[#This Row],[SE]])*LN(2)</f>
        <v>-3.7963588385660316E-2</v>
      </c>
      <c r="J33" s="40">
        <f>Table15[[#This Row],[Beta]]+1.96*(Table15[[#This Row],[SE]])*LN(2)</f>
        <v>9.9316925101462367E-3</v>
      </c>
      <c r="K33" s="39"/>
      <c r="L33" s="39"/>
      <c r="M33" s="39"/>
      <c r="N33" s="39"/>
      <c r="O33" s="35"/>
      <c r="P33" s="35"/>
      <c r="Q33" s="35"/>
      <c r="R33" s="35"/>
      <c r="S33" s="35"/>
    </row>
    <row r="34" spans="1:19" x14ac:dyDescent="0.2">
      <c r="A34" s="7" t="s">
        <v>16482</v>
      </c>
      <c r="B34" s="7" t="s">
        <v>12</v>
      </c>
      <c r="C34" s="7" t="s">
        <v>15</v>
      </c>
      <c r="D34">
        <v>23</v>
      </c>
      <c r="E34" s="39">
        <v>-2.7312658135379898E-2</v>
      </c>
      <c r="F34" s="39">
        <v>2.09593558019819E-2</v>
      </c>
      <c r="G34" s="39">
        <v>0.20600666359591699</v>
      </c>
      <c r="H34" s="40">
        <f>Table15[[#This Row],[Beta]]*LN(2)</f>
        <v>-1.893169198013623E-2</v>
      </c>
      <c r="I34" s="40">
        <f>Table15[[#This Row],[Beta per doubling in genetic liability to AD]]-1.96*(Table15[[#This Row],[SE]])*LN(2)</f>
        <v>-4.7406412005909337E-2</v>
      </c>
      <c r="J34" s="40">
        <f>Table15[[#This Row],[Beta]]+1.96*(Table15[[#This Row],[SE]])*LN(2)</f>
        <v>1.162061890393213E-3</v>
      </c>
      <c r="K34" s="39"/>
      <c r="L34" s="39"/>
      <c r="M34" s="39"/>
      <c r="N34" s="39"/>
      <c r="O34" s="35"/>
      <c r="P34" s="35"/>
      <c r="Q34" s="35"/>
      <c r="R34" s="35"/>
      <c r="S34" s="35"/>
    </row>
    <row r="35" spans="1:19" x14ac:dyDescent="0.2">
      <c r="A35" s="7" t="s">
        <v>23</v>
      </c>
      <c r="B35" s="7" t="s">
        <v>12</v>
      </c>
      <c r="C35" s="7" t="s">
        <v>13</v>
      </c>
      <c r="D35">
        <v>23</v>
      </c>
      <c r="E35" s="39">
        <v>5.3133097142984299E-3</v>
      </c>
      <c r="F35" s="39">
        <v>4.5692421354544599E-2</v>
      </c>
      <c r="G35" s="39">
        <v>0.90853212338963696</v>
      </c>
      <c r="H35" s="40">
        <f>Table15[[#This Row],[Beta]]*LN(2)</f>
        <v>3.6829056479077251E-3</v>
      </c>
      <c r="I35" s="40">
        <f>Table15[[#This Row],[Beta per doubling in genetic liability to AD]]-1.96*(Table15[[#This Row],[SE]])*LN(2)</f>
        <v>-5.8393377500417135E-2</v>
      </c>
      <c r="J35" s="40">
        <f>Table15[[#This Row],[Beta]]+1.96*(Table15[[#This Row],[SE]])*LN(2)</f>
        <v>6.738959286262329E-2</v>
      </c>
      <c r="K35" s="39"/>
      <c r="L35" s="39"/>
      <c r="M35" s="39"/>
      <c r="N35" s="39"/>
      <c r="O35" s="35"/>
      <c r="P35" s="35"/>
      <c r="Q35" s="35"/>
      <c r="R35" s="35"/>
      <c r="S35" s="35"/>
    </row>
    <row r="36" spans="1:19" x14ac:dyDescent="0.2">
      <c r="A36" s="7" t="s">
        <v>23</v>
      </c>
      <c r="B36" s="7" t="s">
        <v>12</v>
      </c>
      <c r="C36" s="7" t="s">
        <v>14</v>
      </c>
      <c r="D36">
        <v>23</v>
      </c>
      <c r="E36" s="39">
        <v>2.9808089578699199E-2</v>
      </c>
      <c r="F36" s="39">
        <v>4.1370079816610401E-2</v>
      </c>
      <c r="G36" s="39">
        <v>0.47120310984529301</v>
      </c>
      <c r="H36" s="40">
        <f>Table15[[#This Row],[Beta]]*LN(2)</f>
        <v>2.0661393249353639E-2</v>
      </c>
      <c r="I36" s="40">
        <f>Table15[[#This Row],[Beta per doubling in genetic liability to AD]]-1.96*(Table15[[#This Row],[SE]])*LN(2)</f>
        <v>-3.554269295211622E-2</v>
      </c>
      <c r="J36" s="40">
        <f>Table15[[#This Row],[Beta]]+1.96*(Table15[[#This Row],[SE]])*LN(2)</f>
        <v>8.6012175780169051E-2</v>
      </c>
      <c r="K36" s="39"/>
      <c r="L36" s="39"/>
      <c r="M36" s="39"/>
      <c r="N36" s="39"/>
      <c r="O36" s="35"/>
      <c r="P36" s="35"/>
      <c r="Q36" s="35"/>
      <c r="R36" s="35"/>
      <c r="S36" s="35"/>
    </row>
    <row r="37" spans="1:19" x14ac:dyDescent="0.2">
      <c r="A37" s="7" t="s">
        <v>23</v>
      </c>
      <c r="B37" s="7" t="s">
        <v>12</v>
      </c>
      <c r="C37" s="7" t="s">
        <v>16</v>
      </c>
      <c r="D37">
        <v>23</v>
      </c>
      <c r="E37" s="39">
        <v>4.5123358519802197E-2</v>
      </c>
      <c r="F37" s="39">
        <v>3.66489697854896E-2</v>
      </c>
      <c r="G37" s="39">
        <v>0.21823636997535401</v>
      </c>
      <c r="H37" s="40">
        <f>Table15[[#This Row],[Beta]]*LN(2)</f>
        <v>3.1277128735396481E-2</v>
      </c>
      <c r="I37" s="40">
        <f>Table15[[#This Row],[Beta per doubling in genetic liability to AD]]-1.96*(Table15[[#This Row],[SE]])*LN(2)</f>
        <v>-1.8513006215991445E-2</v>
      </c>
      <c r="J37" s="40">
        <f>Table15[[#This Row],[Beta]]+1.96*(Table15[[#This Row],[SE]])*LN(2)</f>
        <v>9.491349347119013E-2</v>
      </c>
      <c r="K37" s="39"/>
      <c r="L37" s="39"/>
      <c r="M37" s="39"/>
      <c r="N37" s="39"/>
      <c r="O37" s="35"/>
      <c r="P37" s="35"/>
      <c r="Q37" s="35"/>
      <c r="R37" s="35"/>
      <c r="S37" s="35"/>
    </row>
    <row r="38" spans="1:19" x14ac:dyDescent="0.2">
      <c r="A38" s="7" t="s">
        <v>23</v>
      </c>
      <c r="B38" s="7" t="s">
        <v>12</v>
      </c>
      <c r="C38" s="7" t="s">
        <v>15</v>
      </c>
      <c r="D38">
        <v>23</v>
      </c>
      <c r="E38" s="39">
        <v>2.5848980757648701E-2</v>
      </c>
      <c r="F38" s="39">
        <v>4.1716583549909501E-2</v>
      </c>
      <c r="G38" s="39">
        <v>0.54186417140768695</v>
      </c>
      <c r="H38" s="40">
        <f>Table15[[#This Row],[Beta]]*LN(2)</f>
        <v>1.7917148132512474E-2</v>
      </c>
      <c r="I38" s="40">
        <f>Table15[[#This Row],[Beta per doubling in genetic liability to AD]]-1.96*(Table15[[#This Row],[SE]])*LN(2)</f>
        <v>-3.8757687117105331E-2</v>
      </c>
      <c r="J38" s="40">
        <f>Table15[[#This Row],[Beta]]+1.96*(Table15[[#This Row],[SE]])*LN(2)</f>
        <v>8.2523816007266507E-2</v>
      </c>
      <c r="K38" s="39"/>
      <c r="L38" s="39"/>
      <c r="M38" s="39"/>
      <c r="N38" s="39"/>
      <c r="O38" s="35"/>
      <c r="P38" s="35"/>
      <c r="Q38" s="35"/>
      <c r="R38" s="35"/>
      <c r="S38" s="35"/>
    </row>
    <row r="39" spans="1:19" x14ac:dyDescent="0.2">
      <c r="A39" s="7" t="s">
        <v>24</v>
      </c>
      <c r="B39" s="7" t="s">
        <v>12</v>
      </c>
      <c r="C39" s="7" t="s">
        <v>13</v>
      </c>
      <c r="D39">
        <v>23</v>
      </c>
      <c r="E39" s="39">
        <v>-2.0041040931483699E-2</v>
      </c>
      <c r="F39" s="39">
        <v>5.5589826773771202E-2</v>
      </c>
      <c r="G39" s="39">
        <v>0.72206197322295695</v>
      </c>
      <c r="H39" s="40">
        <f>Table15[[#This Row],[Beta]]*LN(2)</f>
        <v>-1.3891391017144386E-2</v>
      </c>
      <c r="I39" s="40">
        <f>Table15[[#This Row],[Beta per doubling in genetic liability to AD]]-1.96*(Table15[[#This Row],[SE]])*LN(2)</f>
        <v>-8.9413977141412707E-2</v>
      </c>
      <c r="J39" s="40">
        <f>Table15[[#This Row],[Beta]]+1.96*(Table15[[#This Row],[SE]])*LN(2)</f>
        <v>5.5481545192784622E-2</v>
      </c>
      <c r="K39" s="39"/>
      <c r="L39" s="39"/>
      <c r="M39" s="39"/>
      <c r="N39" s="39"/>
      <c r="O39" s="35"/>
      <c r="P39" s="35"/>
      <c r="Q39" s="35"/>
      <c r="R39" s="35"/>
      <c r="S39" s="35"/>
    </row>
    <row r="40" spans="1:19" x14ac:dyDescent="0.2">
      <c r="A40" s="7" t="s">
        <v>24</v>
      </c>
      <c r="B40" s="7" t="s">
        <v>12</v>
      </c>
      <c r="C40" s="7" t="s">
        <v>14</v>
      </c>
      <c r="D40">
        <v>23</v>
      </c>
      <c r="E40" s="39">
        <v>-3.9375503436087497E-3</v>
      </c>
      <c r="F40" s="39">
        <v>4.4844532100788502E-2</v>
      </c>
      <c r="G40" s="39">
        <v>0.93003208547356797</v>
      </c>
      <c r="H40" s="40">
        <f>Table15[[#This Row],[Beta]]*LN(2)</f>
        <v>-2.7293019189852485E-3</v>
      </c>
      <c r="I40" s="40">
        <f>Table15[[#This Row],[Beta per doubling in genetic liability to AD]]-1.96*(Table15[[#This Row],[SE]])*LN(2)</f>
        <v>-6.3653669457800613E-2</v>
      </c>
      <c r="J40" s="40">
        <f>Table15[[#This Row],[Beta]]+1.96*(Table15[[#This Row],[SE]])*LN(2)</f>
        <v>5.698681719520661E-2</v>
      </c>
      <c r="K40" s="39"/>
      <c r="L40" s="39"/>
      <c r="M40" s="39"/>
      <c r="N40" s="39"/>
      <c r="O40" s="35"/>
      <c r="P40" s="35"/>
      <c r="Q40" s="35"/>
      <c r="R40" s="35"/>
      <c r="S40" s="35"/>
    </row>
    <row r="41" spans="1:19" x14ac:dyDescent="0.2">
      <c r="A41" s="7" t="s">
        <v>24</v>
      </c>
      <c r="B41" s="7" t="s">
        <v>12</v>
      </c>
      <c r="C41" s="7" t="s">
        <v>16</v>
      </c>
      <c r="D41">
        <v>23</v>
      </c>
      <c r="E41" s="39">
        <v>-1.74860080851864E-3</v>
      </c>
      <c r="F41" s="39">
        <v>4.38746738727573E-2</v>
      </c>
      <c r="G41" s="39">
        <v>0.96820916927008904</v>
      </c>
      <c r="H41" s="40">
        <f>Table15[[#This Row],[Beta]]*LN(2)</f>
        <v>-1.2120377203495361E-3</v>
      </c>
      <c r="I41" s="40">
        <f>Table15[[#This Row],[Beta per doubling in genetic liability to AD]]-1.96*(Table15[[#This Row],[SE]])*LN(2)</f>
        <v>-6.0818786446411623E-2</v>
      </c>
      <c r="J41" s="40">
        <f>Table15[[#This Row],[Beta]]+1.96*(Table15[[#This Row],[SE]])*LN(2)</f>
        <v>5.785814791754345E-2</v>
      </c>
      <c r="K41" s="39"/>
      <c r="L41" s="39"/>
      <c r="M41" s="39"/>
      <c r="N41" s="39"/>
      <c r="O41" s="35"/>
      <c r="P41" s="35"/>
      <c r="Q41" s="35"/>
      <c r="R41" s="35"/>
      <c r="S41" s="35"/>
    </row>
    <row r="42" spans="1:19" x14ac:dyDescent="0.2">
      <c r="A42" s="7" t="s">
        <v>24</v>
      </c>
      <c r="B42" s="7" t="s">
        <v>12</v>
      </c>
      <c r="C42" s="7" t="s">
        <v>15</v>
      </c>
      <c r="D42">
        <v>23</v>
      </c>
      <c r="E42" s="39">
        <v>-1.6102554183921002E-2</v>
      </c>
      <c r="F42" s="39">
        <v>4.5313222968213197E-2</v>
      </c>
      <c r="G42" s="39">
        <v>0.72570358891184195</v>
      </c>
      <c r="H42" s="40">
        <f>Table15[[#This Row],[Beta]]*LN(2)</f>
        <v>-1.1161440032398592E-2</v>
      </c>
      <c r="I42" s="40">
        <f>Table15[[#This Row],[Beta per doubling in genetic liability to AD]]-1.96*(Table15[[#This Row],[SE]])*LN(2)</f>
        <v>-7.2722556207700809E-2</v>
      </c>
      <c r="J42" s="40">
        <f>Table15[[#This Row],[Beta]]+1.96*(Table15[[#This Row],[SE]])*LN(2)</f>
        <v>4.5458561991381215E-2</v>
      </c>
      <c r="K42" s="39"/>
      <c r="L42" s="39"/>
      <c r="M42" s="39"/>
      <c r="N42" s="39"/>
      <c r="O42" s="35"/>
      <c r="P42" s="35"/>
      <c r="Q42" s="35"/>
      <c r="R42" s="35"/>
      <c r="S42" s="35"/>
    </row>
    <row r="43" spans="1:19" x14ac:dyDescent="0.2">
      <c r="A43" s="7" t="s">
        <v>16481</v>
      </c>
      <c r="B43" s="7" t="s">
        <v>12</v>
      </c>
      <c r="C43" s="7" t="s">
        <v>13</v>
      </c>
      <c r="D43">
        <v>23</v>
      </c>
      <c r="E43" s="39">
        <v>2.4216553977990399E-2</v>
      </c>
      <c r="F43" s="39">
        <v>4.3595207952604097E-2</v>
      </c>
      <c r="G43" s="39">
        <v>0.58443167417499797</v>
      </c>
      <c r="H43" s="40">
        <f>Table15[[#This Row],[Beta]]*LN(2)</f>
        <v>1.6785636112721773E-2</v>
      </c>
      <c r="I43" s="40">
        <f>Table15[[#This Row],[Beta per doubling in genetic liability to AD]]-1.96*(Table15[[#This Row],[SE]])*LN(2)</f>
        <v>-4.2441439024691413E-2</v>
      </c>
      <c r="J43" s="40">
        <f>Table15[[#This Row],[Beta]]+1.96*(Table15[[#This Row],[SE]])*LN(2)</f>
        <v>8.3443629115403581E-2</v>
      </c>
      <c r="K43" s="39"/>
      <c r="L43" s="39"/>
      <c r="M43" s="39"/>
      <c r="N43" s="39"/>
      <c r="O43" s="35"/>
      <c r="P43" s="35"/>
      <c r="Q43" s="35"/>
      <c r="R43" s="35"/>
      <c r="S43" s="35"/>
    </row>
    <row r="44" spans="1:19" x14ac:dyDescent="0.2">
      <c r="A44" s="7" t="s">
        <v>16481</v>
      </c>
      <c r="B44" s="7" t="s">
        <v>12</v>
      </c>
      <c r="C44" s="7" t="s">
        <v>14</v>
      </c>
      <c r="D44">
        <v>23</v>
      </c>
      <c r="E44" s="39">
        <v>2.2981622506116E-2</v>
      </c>
      <c r="F44" s="39">
        <v>3.9316893514423003E-2</v>
      </c>
      <c r="G44" s="39">
        <v>0.55886859902479102</v>
      </c>
      <c r="H44" s="40">
        <f>Table15[[#This Row],[Beta]]*LN(2)</f>
        <v>1.5929646844807289E-2</v>
      </c>
      <c r="I44" s="40">
        <f>Table15[[#This Row],[Beta per doubling in genetic liability to AD]]-1.96*(Table15[[#This Row],[SE]])*LN(2)</f>
        <v>-3.7485045175472603E-2</v>
      </c>
      <c r="J44" s="40">
        <f>Table15[[#This Row],[Beta]]+1.96*(Table15[[#This Row],[SE]])*LN(2)</f>
        <v>7.6396314526395892E-2</v>
      </c>
      <c r="K44" s="39"/>
      <c r="L44" s="39"/>
      <c r="M44" s="39"/>
      <c r="N44" s="39"/>
      <c r="O44" s="35"/>
      <c r="P44" s="35"/>
      <c r="Q44" s="35"/>
      <c r="R44" s="35"/>
      <c r="S44" s="35"/>
    </row>
    <row r="45" spans="1:19" x14ac:dyDescent="0.2">
      <c r="A45" s="7" t="s">
        <v>16481</v>
      </c>
      <c r="B45" s="7" t="s">
        <v>12</v>
      </c>
      <c r="C45" s="7" t="s">
        <v>16</v>
      </c>
      <c r="D45">
        <v>23</v>
      </c>
      <c r="E45" s="39">
        <v>4.1912725177709297E-2</v>
      </c>
      <c r="F45" s="39">
        <v>3.4966965970456301E-2</v>
      </c>
      <c r="G45" s="39">
        <v>0.230668835490801</v>
      </c>
      <c r="H45" s="40">
        <f>Table15[[#This Row],[Beta]]*LN(2)</f>
        <v>2.9051687286513032E-2</v>
      </c>
      <c r="I45" s="40">
        <f>Table15[[#This Row],[Beta per doubling in genetic liability to AD]]-1.96*(Table15[[#This Row],[SE]])*LN(2)</f>
        <v>-1.8453330308795351E-2</v>
      </c>
      <c r="J45" s="40">
        <f>Table15[[#This Row],[Beta]]+1.96*(Table15[[#This Row],[SE]])*LN(2)</f>
        <v>8.9417742773017672E-2</v>
      </c>
      <c r="K45" s="39"/>
      <c r="L45" s="39"/>
      <c r="M45" s="39"/>
      <c r="N45" s="39"/>
      <c r="O45" s="35"/>
      <c r="P45" s="35"/>
      <c r="Q45" s="35"/>
      <c r="R45" s="35"/>
      <c r="S45" s="35"/>
    </row>
    <row r="46" spans="1:19" x14ac:dyDescent="0.2">
      <c r="A46" s="7" t="s">
        <v>16481</v>
      </c>
      <c r="B46" s="7" t="s">
        <v>12</v>
      </c>
      <c r="C46" s="7" t="s">
        <v>15</v>
      </c>
      <c r="D46">
        <v>23</v>
      </c>
      <c r="E46" s="39">
        <v>3.2807711560053597E-2</v>
      </c>
      <c r="F46" s="39">
        <v>4.1130545273266997E-2</v>
      </c>
      <c r="G46" s="39">
        <v>0.43360016561182402</v>
      </c>
      <c r="H46" s="40">
        <f>Table15[[#This Row],[Beta]]*LN(2)</f>
        <v>2.2740572768475076E-2</v>
      </c>
      <c r="I46" s="40">
        <f>Table15[[#This Row],[Beta per doubling in genetic liability to AD]]-1.96*(Table15[[#This Row],[SE]])*LN(2)</f>
        <v>-3.3138089353998999E-2</v>
      </c>
      <c r="J46" s="40">
        <f>Table15[[#This Row],[Beta]]+1.96*(Table15[[#This Row],[SE]])*LN(2)</f>
        <v>8.8686373682527672E-2</v>
      </c>
      <c r="K46" s="39"/>
      <c r="L46" s="39"/>
      <c r="M46" s="39"/>
      <c r="N46" s="39"/>
      <c r="O46" s="35"/>
      <c r="P46" s="35"/>
      <c r="Q46" s="35"/>
      <c r="R46" s="35"/>
      <c r="S46" s="35"/>
    </row>
    <row r="47" spans="1:19" x14ac:dyDescent="0.2">
      <c r="A47" s="7" t="s">
        <v>26</v>
      </c>
      <c r="B47" s="7" t="s">
        <v>12</v>
      </c>
      <c r="C47" s="7" t="s">
        <v>13</v>
      </c>
      <c r="D47">
        <v>23</v>
      </c>
      <c r="E47" s="39">
        <v>-1.3827440473404499E-2</v>
      </c>
      <c r="F47" s="39">
        <v>5.0160540508882002E-2</v>
      </c>
      <c r="G47" s="39">
        <v>0.78550074610798404</v>
      </c>
      <c r="H47" s="40">
        <f>Table15[[#This Row],[Beta]]*LN(2)</f>
        <v>-9.5844513785008044E-3</v>
      </c>
      <c r="I47" s="40">
        <f>Table15[[#This Row],[Beta per doubling in genetic liability to AD]]-1.96*(Table15[[#This Row],[SE]])*LN(2)</f>
        <v>-7.7730980347525999E-2</v>
      </c>
      <c r="J47" s="40">
        <f>Table15[[#This Row],[Beta]]+1.96*(Table15[[#This Row],[SE]])*LN(2)</f>
        <v>5.4319088495620692E-2</v>
      </c>
      <c r="K47" s="39"/>
      <c r="L47" s="39"/>
      <c r="M47" s="39"/>
      <c r="N47" s="39"/>
      <c r="O47" s="35"/>
      <c r="P47" s="35"/>
      <c r="Q47" s="35"/>
      <c r="R47" s="35"/>
      <c r="S47" s="35"/>
    </row>
    <row r="48" spans="1:19" x14ac:dyDescent="0.2">
      <c r="A48" s="7" t="s">
        <v>26</v>
      </c>
      <c r="B48" s="7" t="s">
        <v>12</v>
      </c>
      <c r="C48" s="7" t="s">
        <v>14</v>
      </c>
      <c r="D48">
        <v>23</v>
      </c>
      <c r="E48" s="39">
        <v>-4.3908025541422702E-2</v>
      </c>
      <c r="F48" s="39">
        <v>4.7364926545533703E-2</v>
      </c>
      <c r="G48" s="39">
        <v>0.35391843757890501</v>
      </c>
      <c r="H48" s="40">
        <f>Table15[[#This Row],[Beta]]*LN(2)</f>
        <v>-3.043472410799121E-2</v>
      </c>
      <c r="I48" s="40">
        <f>Table15[[#This Row],[Beta per doubling in genetic liability to AD]]-1.96*(Table15[[#This Row],[SE]])*LN(2)</f>
        <v>-9.4783220081223779E-2</v>
      </c>
      <c r="J48" s="40">
        <f>Table15[[#This Row],[Beta]]+1.96*(Table15[[#This Row],[SE]])*LN(2)</f>
        <v>2.0440470431809868E-2</v>
      </c>
      <c r="K48" s="39"/>
      <c r="L48" s="39"/>
      <c r="M48" s="39"/>
      <c r="N48" s="39"/>
      <c r="O48" s="35"/>
      <c r="P48" s="35"/>
      <c r="Q48" s="35"/>
      <c r="R48" s="35"/>
      <c r="S48" s="35"/>
    </row>
    <row r="49" spans="1:19" x14ac:dyDescent="0.2">
      <c r="A49" s="7" t="s">
        <v>26</v>
      </c>
      <c r="B49" s="7" t="s">
        <v>12</v>
      </c>
      <c r="C49" s="7" t="s">
        <v>16</v>
      </c>
      <c r="D49">
        <v>23</v>
      </c>
      <c r="E49" s="39">
        <v>-2.8234929397839999E-2</v>
      </c>
      <c r="F49" s="39">
        <v>4.0235085429424701E-2</v>
      </c>
      <c r="G49" s="39">
        <v>0.48283573339541402</v>
      </c>
      <c r="H49" s="40">
        <f>Table15[[#This Row],[Beta]]*LN(2)</f>
        <v>-1.957096170542191E-2</v>
      </c>
      <c r="I49" s="40">
        <f>Table15[[#This Row],[Beta per doubling in genetic liability to AD]]-1.96*(Table15[[#This Row],[SE]])*LN(2)</f>
        <v>-7.4233080314410671E-2</v>
      </c>
      <c r="J49" s="40">
        <f>Table15[[#This Row],[Beta]]+1.96*(Table15[[#This Row],[SE]])*LN(2)</f>
        <v>2.6427189211148765E-2</v>
      </c>
      <c r="K49" s="39"/>
      <c r="L49" s="39"/>
      <c r="M49" s="39"/>
      <c r="N49" s="39"/>
      <c r="O49" s="35"/>
      <c r="P49" s="35"/>
      <c r="Q49" s="35"/>
      <c r="R49" s="35"/>
      <c r="S49" s="35"/>
    </row>
    <row r="50" spans="1:19" x14ac:dyDescent="0.2">
      <c r="A50" s="7" t="s">
        <v>26</v>
      </c>
      <c r="B50" s="7" t="s">
        <v>12</v>
      </c>
      <c r="C50" s="7" t="s">
        <v>15</v>
      </c>
      <c r="D50">
        <v>23</v>
      </c>
      <c r="E50" s="39">
        <v>-4.7670448292322698E-2</v>
      </c>
      <c r="F50" s="39">
        <v>4.5826664320329002E-2</v>
      </c>
      <c r="G50" s="39">
        <v>0.30952908431972098</v>
      </c>
      <c r="H50" s="40">
        <f>Table15[[#This Row],[Beta]]*LN(2)</f>
        <v>-3.3042636829852139E-2</v>
      </c>
      <c r="I50" s="40">
        <f>Table15[[#This Row],[Beta per doubling in genetic liability to AD]]-1.96*(Table15[[#This Row],[SE]])*LN(2)</f>
        <v>-9.5301298239334198E-2</v>
      </c>
      <c r="J50" s="40">
        <f>Table15[[#This Row],[Beta]]+1.96*(Table15[[#This Row],[SE]])*LN(2)</f>
        <v>1.4588213117159354E-2</v>
      </c>
      <c r="K50" s="39"/>
      <c r="L50" s="39"/>
      <c r="M50" s="39"/>
      <c r="N50" s="39"/>
      <c r="O50" s="35"/>
      <c r="P50" s="35"/>
      <c r="Q50" s="35"/>
      <c r="R50" s="35"/>
      <c r="S50" s="35"/>
    </row>
    <row r="51" spans="1:19" x14ac:dyDescent="0.2">
      <c r="A51" s="7" t="s">
        <v>27</v>
      </c>
      <c r="B51" s="7" t="s">
        <v>12</v>
      </c>
      <c r="C51" s="7" t="s">
        <v>13</v>
      </c>
      <c r="D51">
        <v>23</v>
      </c>
      <c r="E51" s="39">
        <v>-4.9971334421367898E-3</v>
      </c>
      <c r="F51" s="39">
        <v>3.8967719200734503E-2</v>
      </c>
      <c r="G51" s="39">
        <v>0.89918096983306905</v>
      </c>
      <c r="H51" s="40">
        <f>Table15[[#This Row],[Beta]]*LN(2)</f>
        <v>-3.4637489562989302E-3</v>
      </c>
      <c r="I51" s="40">
        <f>Table15[[#This Row],[Beta per doubling in genetic liability to AD]]-1.96*(Table15[[#This Row],[SE]])*LN(2)</f>
        <v>-5.6404063762106833E-2</v>
      </c>
      <c r="J51" s="40">
        <f>Table15[[#This Row],[Beta]]+1.96*(Table15[[#This Row],[SE]])*LN(2)</f>
        <v>4.7943181363671108E-2</v>
      </c>
      <c r="K51" s="39"/>
      <c r="L51" s="39"/>
      <c r="M51" s="39"/>
      <c r="N51" s="39"/>
      <c r="O51" s="35"/>
      <c r="P51" s="35"/>
      <c r="Q51" s="35"/>
      <c r="R51" s="35"/>
      <c r="S51" s="35"/>
    </row>
    <row r="52" spans="1:19" x14ac:dyDescent="0.2">
      <c r="A52" s="7" t="s">
        <v>27</v>
      </c>
      <c r="B52" s="7" t="s">
        <v>12</v>
      </c>
      <c r="C52" s="7" t="s">
        <v>14</v>
      </c>
      <c r="D52">
        <v>23</v>
      </c>
      <c r="E52" s="39">
        <v>-6.0620485085777697E-3</v>
      </c>
      <c r="F52" s="39">
        <v>3.1804690440907502E-2</v>
      </c>
      <c r="G52" s="39">
        <v>0.84883715459232101</v>
      </c>
      <c r="H52" s="40">
        <f>Table15[[#This Row],[Beta]]*LN(2)</f>
        <v>-4.201891832138302E-3</v>
      </c>
      <c r="I52" s="40">
        <f>Table15[[#This Row],[Beta per doubling in genetic liability to AD]]-1.96*(Table15[[#This Row],[SE]])*LN(2)</f>
        <v>-4.7410741587224178E-2</v>
      </c>
      <c r="J52" s="40">
        <f>Table15[[#This Row],[Beta]]+1.96*(Table15[[#This Row],[SE]])*LN(2)</f>
        <v>3.7146801246508106E-2</v>
      </c>
      <c r="K52" s="39"/>
      <c r="L52" s="39"/>
      <c r="M52" s="39"/>
      <c r="N52" s="39"/>
      <c r="O52" s="35"/>
      <c r="P52" s="35"/>
      <c r="Q52" s="35"/>
      <c r="R52" s="35"/>
      <c r="S52" s="35"/>
    </row>
    <row r="53" spans="1:19" x14ac:dyDescent="0.2">
      <c r="A53" s="7" t="s">
        <v>27</v>
      </c>
      <c r="B53" s="7" t="s">
        <v>12</v>
      </c>
      <c r="C53" s="7" t="s">
        <v>16</v>
      </c>
      <c r="D53">
        <v>23</v>
      </c>
      <c r="E53" s="39">
        <v>-7.1251309183575102E-3</v>
      </c>
      <c r="F53" s="39">
        <v>3.0542093858794601E-2</v>
      </c>
      <c r="G53" s="39">
        <v>0.81553709163940002</v>
      </c>
      <c r="H53" s="40">
        <f>Table15[[#This Row],[Beta]]*LN(2)</f>
        <v>-4.9387644071800015E-3</v>
      </c>
      <c r="I53" s="40">
        <f>Table15[[#This Row],[Beta per doubling in genetic liability to AD]]-1.96*(Table15[[#This Row],[SE]])*LN(2)</f>
        <v>-4.643229025055657E-2</v>
      </c>
      <c r="J53" s="40">
        <f>Table15[[#This Row],[Beta]]+1.96*(Table15[[#This Row],[SE]])*LN(2)</f>
        <v>3.4368394925019058E-2</v>
      </c>
      <c r="K53" s="39"/>
      <c r="L53" s="39"/>
      <c r="M53" s="39"/>
      <c r="N53" s="39"/>
      <c r="O53" s="35"/>
      <c r="P53" s="35"/>
      <c r="Q53" s="35"/>
      <c r="R53" s="35"/>
      <c r="S53" s="35"/>
    </row>
    <row r="54" spans="1:19" x14ac:dyDescent="0.2">
      <c r="A54" s="7" t="s">
        <v>27</v>
      </c>
      <c r="B54" s="7" t="s">
        <v>12</v>
      </c>
      <c r="C54" s="7" t="s">
        <v>15</v>
      </c>
      <c r="D54">
        <v>23</v>
      </c>
      <c r="E54" s="39">
        <v>-1.29081890575828E-2</v>
      </c>
      <c r="F54" s="39">
        <v>2.9976105259664002E-2</v>
      </c>
      <c r="G54" s="39">
        <v>0.67093702680773804</v>
      </c>
      <c r="H54" s="40">
        <f>Table15[[#This Row],[Beta]]*LN(2)</f>
        <v>-8.9472748513982556E-3</v>
      </c>
      <c r="I54" s="40">
        <f>Table15[[#This Row],[Beta per doubling in genetic liability to AD]]-1.96*(Table15[[#This Row],[SE]])*LN(2)</f>
        <v>-4.9671866427410588E-2</v>
      </c>
      <c r="J54" s="40">
        <f>Table15[[#This Row],[Beta]]+1.96*(Table15[[#This Row],[SE]])*LN(2)</f>
        <v>2.7816402518429532E-2</v>
      </c>
      <c r="K54" s="39"/>
      <c r="L54" s="39"/>
      <c r="M54" s="39"/>
      <c r="N54" s="39"/>
      <c r="O54" s="35"/>
      <c r="P54" s="35"/>
      <c r="Q54" s="35"/>
      <c r="R54" s="35"/>
      <c r="S54" s="35"/>
    </row>
    <row r="55" spans="1:19" x14ac:dyDescent="0.2">
      <c r="A55" s="7" t="s">
        <v>28</v>
      </c>
      <c r="B55" s="7" t="s">
        <v>12</v>
      </c>
      <c r="C55" s="7" t="s">
        <v>13</v>
      </c>
      <c r="D55">
        <v>23</v>
      </c>
      <c r="E55" s="39">
        <v>-2.5465379392387799E-2</v>
      </c>
      <c r="F55" s="39">
        <v>4.0663657886020402E-2</v>
      </c>
      <c r="G55" s="39">
        <v>0.53790305449493703</v>
      </c>
      <c r="H55" s="40">
        <f>Table15[[#This Row],[Beta]]*LN(2)</f>
        <v>-1.7651255927722934E-2</v>
      </c>
      <c r="I55" s="40">
        <f>Table15[[#This Row],[Beta per doubling in genetic liability to AD]]-1.96*(Table15[[#This Row],[SE]])*LN(2)</f>
        <v>-7.2895619565023412E-2</v>
      </c>
      <c r="J55" s="40">
        <f>Table15[[#This Row],[Beta]]+1.96*(Table15[[#This Row],[SE]])*LN(2)</f>
        <v>2.9778984244912682E-2</v>
      </c>
      <c r="K55" s="39"/>
      <c r="L55" s="39"/>
      <c r="M55" s="39"/>
      <c r="N55" s="39"/>
      <c r="O55" s="35"/>
      <c r="P55" s="35"/>
      <c r="Q55" s="35"/>
      <c r="R55" s="35"/>
      <c r="S55" s="35"/>
    </row>
    <row r="56" spans="1:19" x14ac:dyDescent="0.2">
      <c r="A56" s="7" t="s">
        <v>28</v>
      </c>
      <c r="B56" s="7" t="s">
        <v>12</v>
      </c>
      <c r="C56" s="7" t="s">
        <v>14</v>
      </c>
      <c r="D56">
        <v>23</v>
      </c>
      <c r="E56" s="39">
        <v>-2.61363456524248E-2</v>
      </c>
      <c r="F56" s="39">
        <v>3.6577733678846397E-2</v>
      </c>
      <c r="G56" s="39">
        <v>0.47489177926124998</v>
      </c>
      <c r="H56" s="40">
        <f>Table15[[#This Row],[Beta]]*LN(2)</f>
        <v>-1.8116334299118433E-2</v>
      </c>
      <c r="I56" s="40">
        <f>Table15[[#This Row],[Beta per doubling in genetic liability to AD]]-1.96*(Table15[[#This Row],[SE]])*LN(2)</f>
        <v>-6.7809690121817714E-2</v>
      </c>
      <c r="J56" s="40">
        <f>Table15[[#This Row],[Beta]]+1.96*(Table15[[#This Row],[SE]])*LN(2)</f>
        <v>2.3557010170274478E-2</v>
      </c>
      <c r="K56" s="39"/>
      <c r="L56" s="39"/>
      <c r="M56" s="39"/>
      <c r="N56" s="39"/>
      <c r="O56" s="35"/>
      <c r="P56" s="35"/>
      <c r="Q56" s="35"/>
      <c r="R56" s="35"/>
      <c r="S56" s="35"/>
    </row>
    <row r="57" spans="1:19" x14ac:dyDescent="0.2">
      <c r="A57" s="7" t="s">
        <v>28</v>
      </c>
      <c r="B57" s="7" t="s">
        <v>12</v>
      </c>
      <c r="C57" s="7" t="s">
        <v>16</v>
      </c>
      <c r="D57">
        <v>23</v>
      </c>
      <c r="E57" s="39">
        <v>-9.0857477566562896E-3</v>
      </c>
      <c r="F57" s="39">
        <v>3.2616563618444998E-2</v>
      </c>
      <c r="G57" s="39">
        <v>0.78058068273706605</v>
      </c>
      <c r="H57" s="40">
        <f>Table15[[#This Row],[Beta]]*LN(2)</f>
        <v>-6.2977604408051549E-3</v>
      </c>
      <c r="I57" s="40">
        <f>Table15[[#This Row],[Beta per doubling in genetic liability to AD]]-1.96*(Table15[[#This Row],[SE]])*LN(2)</f>
        <v>-5.0609595499696465E-2</v>
      </c>
      <c r="J57" s="40">
        <f>Table15[[#This Row],[Beta]]+1.96*(Table15[[#This Row],[SE]])*LN(2)</f>
        <v>3.5226087302235018E-2</v>
      </c>
      <c r="K57" s="39"/>
      <c r="L57" s="39"/>
      <c r="M57" s="39"/>
      <c r="N57" s="39"/>
      <c r="O57" s="35"/>
      <c r="P57" s="35"/>
      <c r="Q57" s="35"/>
      <c r="R57" s="35"/>
      <c r="S57" s="35"/>
    </row>
    <row r="58" spans="1:19" x14ac:dyDescent="0.2">
      <c r="A58" s="7" t="s">
        <v>28</v>
      </c>
      <c r="B58" s="7" t="s">
        <v>12</v>
      </c>
      <c r="C58" s="7" t="s">
        <v>15</v>
      </c>
      <c r="D58">
        <v>23</v>
      </c>
      <c r="E58" s="39">
        <v>-2.56355674053215E-2</v>
      </c>
      <c r="F58" s="39">
        <v>3.8184698430310297E-2</v>
      </c>
      <c r="G58" s="39">
        <v>0.50898162344699505</v>
      </c>
      <c r="H58" s="40">
        <f>Table15[[#This Row],[Beta]]*LN(2)</f>
        <v>-1.7769221269053032E-2</v>
      </c>
      <c r="I58" s="40">
        <f>Table15[[#This Row],[Beta per doubling in genetic liability to AD]]-1.96*(Table15[[#This Row],[SE]])*LN(2)</f>
        <v>-6.9645748741755678E-2</v>
      </c>
      <c r="J58" s="40">
        <f>Table15[[#This Row],[Beta]]+1.96*(Table15[[#This Row],[SE]])*LN(2)</f>
        <v>2.6240960067381146E-2</v>
      </c>
      <c r="K58" s="39"/>
      <c r="L58" s="39"/>
      <c r="M58" s="39"/>
      <c r="N58" s="39"/>
      <c r="O58" s="35"/>
      <c r="P58" s="35"/>
      <c r="Q58" s="35"/>
      <c r="R58" s="35"/>
      <c r="S58" s="35"/>
    </row>
    <row r="59" spans="1:19" x14ac:dyDescent="0.2">
      <c r="A59" s="7" t="s">
        <v>29</v>
      </c>
      <c r="B59" s="7" t="s">
        <v>12</v>
      </c>
      <c r="C59" s="7" t="s">
        <v>13</v>
      </c>
      <c r="D59">
        <v>23</v>
      </c>
      <c r="E59" s="39">
        <v>-4.1454757194451401E-2</v>
      </c>
      <c r="F59" s="39">
        <v>3.2950167608268202E-2</v>
      </c>
      <c r="G59" s="39">
        <v>0.222163357807562</v>
      </c>
      <c r="H59" s="40">
        <f>Table15[[#This Row],[Beta]]*LN(2)</f>
        <v>-2.8734248070131096E-2</v>
      </c>
      <c r="I59" s="40">
        <f>Table15[[#This Row],[Beta per doubling in genetic liability to AD]]-1.96*(Table15[[#This Row],[SE]])*LN(2)</f>
        <v>-7.3499306992362623E-2</v>
      </c>
      <c r="J59" s="40">
        <f>Table15[[#This Row],[Beta]]+1.96*(Table15[[#This Row],[SE]])*LN(2)</f>
        <v>3.3103017277801294E-3</v>
      </c>
      <c r="K59" s="39"/>
      <c r="L59" s="39"/>
      <c r="M59" s="39"/>
      <c r="N59" s="39"/>
      <c r="O59" s="35"/>
      <c r="P59" s="35"/>
      <c r="Q59" s="35"/>
      <c r="R59" s="35"/>
      <c r="S59" s="35"/>
    </row>
    <row r="60" spans="1:19" x14ac:dyDescent="0.2">
      <c r="A60" s="7" t="s">
        <v>29</v>
      </c>
      <c r="B60" s="7" t="s">
        <v>12</v>
      </c>
      <c r="C60" s="7" t="s">
        <v>14</v>
      </c>
      <c r="D60">
        <v>23</v>
      </c>
      <c r="E60" s="39">
        <v>-2.7614029404898401E-2</v>
      </c>
      <c r="F60" s="39">
        <v>3.0299259638661501E-2</v>
      </c>
      <c r="G60" s="39">
        <v>0.36209709730954698</v>
      </c>
      <c r="H60" s="40">
        <f>Table15[[#This Row],[Beta]]*LN(2)</f>
        <v>-1.9140586625904749E-2</v>
      </c>
      <c r="I60" s="40">
        <f>Table15[[#This Row],[Beta per doubling in genetic liability to AD]]-1.96*(Table15[[#This Row],[SE]])*LN(2)</f>
        <v>-6.0304205553425E-2</v>
      </c>
      <c r="J60" s="40">
        <f>Table15[[#This Row],[Beta]]+1.96*(Table15[[#This Row],[SE]])*LN(2)</f>
        <v>1.3549589522621853E-2</v>
      </c>
      <c r="K60" s="39"/>
      <c r="L60" s="39"/>
      <c r="M60" s="39"/>
      <c r="N60" s="39"/>
      <c r="O60" s="35"/>
      <c r="P60" s="35"/>
      <c r="Q60" s="35"/>
      <c r="R60" s="35"/>
      <c r="S60" s="35"/>
    </row>
    <row r="61" spans="1:19" x14ac:dyDescent="0.2">
      <c r="A61" s="7" t="s">
        <v>29</v>
      </c>
      <c r="B61" s="7" t="s">
        <v>12</v>
      </c>
      <c r="C61" s="7" t="s">
        <v>16</v>
      </c>
      <c r="D61">
        <v>23</v>
      </c>
      <c r="E61" s="39">
        <v>-3.6978602753541298E-2</v>
      </c>
      <c r="F61" s="39">
        <v>2.6428541193814901E-2</v>
      </c>
      <c r="G61" s="39">
        <v>0.16175542237683599</v>
      </c>
      <c r="H61" s="40">
        <f>Table15[[#This Row],[Beta]]*LN(2)</f>
        <v>-2.563161423966338E-2</v>
      </c>
      <c r="I61" s="40">
        <f>Table15[[#This Row],[Beta per doubling in genetic liability to AD]]-1.96*(Table15[[#This Row],[SE]])*LN(2)</f>
        <v>-6.153659711668151E-2</v>
      </c>
      <c r="J61" s="40">
        <f>Table15[[#This Row],[Beta]]+1.96*(Table15[[#This Row],[SE]])*LN(2)</f>
        <v>-1.0736198765231714E-3</v>
      </c>
      <c r="K61" s="39"/>
      <c r="L61" s="39"/>
      <c r="M61" s="39"/>
      <c r="N61" s="39"/>
      <c r="O61" s="35"/>
      <c r="P61" s="35"/>
      <c r="Q61" s="35"/>
      <c r="R61" s="35"/>
      <c r="S61" s="35"/>
    </row>
    <row r="62" spans="1:19" x14ac:dyDescent="0.2">
      <c r="A62" s="7" t="s">
        <v>29</v>
      </c>
      <c r="B62" s="7" t="s">
        <v>12</v>
      </c>
      <c r="C62" s="7" t="s">
        <v>15</v>
      </c>
      <c r="D62">
        <v>23</v>
      </c>
      <c r="E62" s="39">
        <v>-3.4054312756882199E-2</v>
      </c>
      <c r="F62" s="39">
        <v>3.24520833134E-2</v>
      </c>
      <c r="G62" s="39">
        <v>0.30539852821549601</v>
      </c>
      <c r="H62" s="40">
        <f>Table15[[#This Row],[Beta]]*LN(2)</f>
        <v>-2.3604650873339475E-2</v>
      </c>
      <c r="I62" s="40">
        <f>Table15[[#This Row],[Beta per doubling in genetic liability to AD]]-1.96*(Table15[[#This Row],[SE]])*LN(2)</f>
        <v>-6.7693028175219605E-2</v>
      </c>
      <c r="J62" s="40">
        <f>Table15[[#This Row],[Beta]]+1.96*(Table15[[#This Row],[SE]])*LN(2)</f>
        <v>1.0034064544997924E-2</v>
      </c>
      <c r="K62" s="39"/>
      <c r="L62" s="39"/>
      <c r="M62" s="39"/>
      <c r="N62" s="39"/>
      <c r="O62" s="35"/>
      <c r="P62" s="35"/>
      <c r="Q62" s="35"/>
      <c r="R62" s="35"/>
      <c r="S62" s="35"/>
    </row>
    <row r="63" spans="1:19" x14ac:dyDescent="0.2">
      <c r="A63" s="7" t="s">
        <v>30</v>
      </c>
      <c r="B63" s="7" t="s">
        <v>12</v>
      </c>
      <c r="C63" s="7" t="s">
        <v>13</v>
      </c>
      <c r="D63">
        <v>23</v>
      </c>
      <c r="E63" s="39">
        <v>6.0164483110305297E-2</v>
      </c>
      <c r="F63" s="39">
        <v>4.3371332818198501E-2</v>
      </c>
      <c r="G63" s="39">
        <v>0.17993021447252</v>
      </c>
      <c r="H63" s="40">
        <f>Table15[[#This Row],[Beta]]*LN(2)</f>
        <v>4.1702841837754565E-2</v>
      </c>
      <c r="I63" s="40">
        <f>Table15[[#This Row],[Beta per doubling in genetic liability to AD]]-1.96*(Table15[[#This Row],[SE]])*LN(2)</f>
        <v>-1.7220083599965623E-2</v>
      </c>
      <c r="J63" s="40">
        <f>Table15[[#This Row],[Beta]]+1.96*(Table15[[#This Row],[SE]])*LN(2)</f>
        <v>0.11908740854802549</v>
      </c>
      <c r="K63" s="39"/>
      <c r="L63" s="39"/>
      <c r="M63" s="39"/>
      <c r="N63" s="39"/>
      <c r="O63" s="35"/>
      <c r="P63" s="35"/>
      <c r="Q63" s="35"/>
      <c r="R63" s="35"/>
      <c r="S63" s="35"/>
    </row>
    <row r="64" spans="1:19" x14ac:dyDescent="0.2">
      <c r="A64" s="7" t="s">
        <v>30</v>
      </c>
      <c r="B64" s="7" t="s">
        <v>12</v>
      </c>
      <c r="C64" s="7" t="s">
        <v>14</v>
      </c>
      <c r="D64">
        <v>23</v>
      </c>
      <c r="E64" s="39">
        <v>3.2704720975152E-2</v>
      </c>
      <c r="F64" s="39">
        <v>3.5478334258323301E-2</v>
      </c>
      <c r="G64" s="39">
        <v>0.35662125456148502</v>
      </c>
      <c r="H64" s="40">
        <f>Table15[[#This Row],[Beta]]*LN(2)</f>
        <v>2.2669185134926315E-2</v>
      </c>
      <c r="I64" s="40">
        <f>Table15[[#This Row],[Beta per doubling in genetic liability to AD]]-1.96*(Table15[[#This Row],[SE]])*LN(2)</f>
        <v>-2.5530561294829106E-2</v>
      </c>
      <c r="J64" s="40">
        <f>Table15[[#This Row],[Beta]]+1.96*(Table15[[#This Row],[SE]])*LN(2)</f>
        <v>8.0904467404907421E-2</v>
      </c>
      <c r="K64" s="39"/>
      <c r="L64" s="39"/>
      <c r="M64" s="39"/>
      <c r="N64" s="39"/>
      <c r="O64" s="35"/>
      <c r="P64" s="35"/>
      <c r="Q64" s="35"/>
      <c r="R64" s="35"/>
      <c r="S64" s="35"/>
    </row>
    <row r="65" spans="1:19" x14ac:dyDescent="0.2">
      <c r="A65" s="7" t="s">
        <v>30</v>
      </c>
      <c r="B65" s="7" t="s">
        <v>12</v>
      </c>
      <c r="C65" s="7" t="s">
        <v>16</v>
      </c>
      <c r="D65">
        <v>23</v>
      </c>
      <c r="E65" s="39">
        <v>1.6665945114140102E-2</v>
      </c>
      <c r="F65" s="39">
        <v>3.6199276961207401E-2</v>
      </c>
      <c r="G65" s="39">
        <v>0.64523313930729997</v>
      </c>
      <c r="H65" s="40">
        <f>Table15[[#This Row],[Beta]]*LN(2)</f>
        <v>1.1551952867233007E-2</v>
      </c>
      <c r="I65" s="40">
        <f>Table15[[#This Row],[Beta per doubling in genetic liability to AD]]-1.96*(Table15[[#This Row],[SE]])*LN(2)</f>
        <v>-3.76272435901472E-2</v>
      </c>
      <c r="J65" s="40">
        <f>Table15[[#This Row],[Beta]]+1.96*(Table15[[#This Row],[SE]])*LN(2)</f>
        <v>6.5845141571520299E-2</v>
      </c>
      <c r="K65" s="39"/>
      <c r="L65" s="39"/>
      <c r="M65" s="39"/>
      <c r="N65" s="39"/>
      <c r="O65" s="35"/>
      <c r="P65" s="35"/>
      <c r="Q65" s="35"/>
      <c r="R65" s="35"/>
      <c r="S65" s="35"/>
    </row>
    <row r="66" spans="1:19" x14ac:dyDescent="0.2">
      <c r="A66" s="7" t="s">
        <v>30</v>
      </c>
      <c r="B66" s="7" t="s">
        <v>12</v>
      </c>
      <c r="C66" s="7" t="s">
        <v>15</v>
      </c>
      <c r="D66">
        <v>23</v>
      </c>
      <c r="E66" s="39">
        <v>3.7825978157786301E-2</v>
      </c>
      <c r="F66" s="39">
        <v>3.3674034149155201E-2</v>
      </c>
      <c r="G66" s="39">
        <v>0.27341990472849798</v>
      </c>
      <c r="H66" s="40">
        <f>Table15[[#This Row],[Beta]]*LN(2)</f>
        <v>2.6218970111991646E-2</v>
      </c>
      <c r="I66" s="40">
        <f>Table15[[#This Row],[Beta per doubling in genetic liability to AD]]-1.96*(Table15[[#This Row],[SE]])*LN(2)</f>
        <v>-1.9529511071998192E-2</v>
      </c>
      <c r="J66" s="40">
        <f>Table15[[#This Row],[Beta]]+1.96*(Table15[[#This Row],[SE]])*LN(2)</f>
        <v>8.3574459341776139E-2</v>
      </c>
      <c r="K66" s="39"/>
      <c r="L66" s="39"/>
      <c r="M66" s="39"/>
      <c r="N66" s="39"/>
      <c r="O66" s="35"/>
      <c r="P66" s="35"/>
      <c r="Q66" s="35"/>
      <c r="R66" s="35"/>
      <c r="S66" s="35"/>
    </row>
    <row r="67" spans="1:19" x14ac:dyDescent="0.2">
      <c r="A67" s="7" t="s">
        <v>31</v>
      </c>
      <c r="B67" s="7" t="s">
        <v>12</v>
      </c>
      <c r="C67" s="7" t="s">
        <v>13</v>
      </c>
      <c r="D67">
        <v>23</v>
      </c>
      <c r="E67" s="39">
        <v>-4.96066586515558E-2</v>
      </c>
      <c r="F67" s="39">
        <v>4.6366808988921301E-2</v>
      </c>
      <c r="G67" s="39">
        <v>0.29681943682084599</v>
      </c>
      <c r="H67" s="40">
        <f>Table15[[#This Row],[Beta]]*LN(2)</f>
        <v>-3.4384715581325519E-2</v>
      </c>
      <c r="I67" s="40">
        <f>Table15[[#This Row],[Beta per doubling in genetic liability to AD]]-1.96*(Table15[[#This Row],[SE]])*LN(2)</f>
        <v>-9.7377200508900863E-2</v>
      </c>
      <c r="J67" s="40">
        <f>Table15[[#This Row],[Beta]]+1.96*(Table15[[#This Row],[SE]])*LN(2)</f>
        <v>1.3385826276019551E-2</v>
      </c>
      <c r="K67" s="39"/>
      <c r="L67" s="39"/>
      <c r="M67" s="39"/>
      <c r="N67" s="39"/>
      <c r="O67" s="35"/>
      <c r="P67" s="35"/>
      <c r="Q67" s="35"/>
      <c r="R67" s="35"/>
      <c r="S67" s="35"/>
    </row>
    <row r="68" spans="1:19" x14ac:dyDescent="0.2">
      <c r="A68" s="7" t="s">
        <v>31</v>
      </c>
      <c r="B68" s="7" t="s">
        <v>12</v>
      </c>
      <c r="C68" s="7" t="s">
        <v>14</v>
      </c>
      <c r="D68">
        <v>23</v>
      </c>
      <c r="E68" s="39">
        <v>-8.2125412260554004E-2</v>
      </c>
      <c r="F68" s="39">
        <v>4.1080899568359197E-2</v>
      </c>
      <c r="G68" s="39">
        <v>4.5595992251378802E-2</v>
      </c>
      <c r="H68" s="40">
        <f>Table15[[#This Row],[Beta]]*LN(2)</f>
        <v>-5.692499796072617E-2</v>
      </c>
      <c r="I68" s="40">
        <f>Table15[[#This Row],[Beta per doubling in genetic liability to AD]]-1.96*(Table15[[#This Row],[SE]])*LN(2)</f>
        <v>-0.11273621299364808</v>
      </c>
      <c r="J68" s="40">
        <f>Table15[[#This Row],[Beta]]+1.96*(Table15[[#This Row],[SE]])*LN(2)</f>
        <v>-2.6314197227632084E-2</v>
      </c>
      <c r="K68" s="39"/>
      <c r="L68" s="39"/>
      <c r="M68" s="39"/>
      <c r="N68" s="39"/>
      <c r="O68" s="35"/>
      <c r="P68" s="35"/>
      <c r="Q68" s="35"/>
      <c r="R68" s="35"/>
      <c r="S68" s="35"/>
    </row>
    <row r="69" spans="1:19" x14ac:dyDescent="0.2">
      <c r="A69" s="7" t="s">
        <v>31</v>
      </c>
      <c r="B69" s="7" t="s">
        <v>12</v>
      </c>
      <c r="C69" s="7" t="s">
        <v>16</v>
      </c>
      <c r="D69">
        <v>23</v>
      </c>
      <c r="E69" s="39">
        <v>-7.9987416955604504E-2</v>
      </c>
      <c r="F69" s="39">
        <v>3.7367061932273099E-2</v>
      </c>
      <c r="G69" s="39">
        <v>3.2307422959389903E-2</v>
      </c>
      <c r="H69" s="40">
        <f>Table15[[#This Row],[Beta]]*LN(2)</f>
        <v>-5.5443052543050021E-2</v>
      </c>
      <c r="I69" s="40">
        <f>Table15[[#This Row],[Beta per doubling in genetic liability to AD]]-1.96*(Table15[[#This Row],[SE]])*LN(2)</f>
        <v>-0.10620876484641138</v>
      </c>
      <c r="J69" s="40">
        <f>Table15[[#This Row],[Beta]]+1.96*(Table15[[#This Row],[SE]])*LN(2)</f>
        <v>-2.9221704652243143E-2</v>
      </c>
      <c r="K69" s="39"/>
      <c r="L69" s="39"/>
      <c r="M69" s="39"/>
      <c r="N69" s="39"/>
      <c r="O69" s="35"/>
      <c r="P69" s="35"/>
      <c r="Q69" s="35"/>
      <c r="R69" s="35"/>
      <c r="S69" s="35"/>
    </row>
    <row r="70" spans="1:19" x14ac:dyDescent="0.2">
      <c r="A70" s="7" t="s">
        <v>31</v>
      </c>
      <c r="B70" s="7" t="s">
        <v>12</v>
      </c>
      <c r="C70" s="7" t="s">
        <v>15</v>
      </c>
      <c r="D70">
        <v>23</v>
      </c>
      <c r="E70" s="39">
        <v>-8.0652205170457195E-2</v>
      </c>
      <c r="F70" s="39">
        <v>4.1802092113314197E-2</v>
      </c>
      <c r="G70" s="39">
        <v>6.6680740802541605E-2</v>
      </c>
      <c r="H70" s="40">
        <f>Table15[[#This Row],[Beta]]*LN(2)</f>
        <v>-5.5903848619844647E-2</v>
      </c>
      <c r="I70" s="40">
        <f>Table15[[#This Row],[Beta per doubling in genetic liability to AD]]-1.96*(Table15[[#This Row],[SE]])*LN(2)</f>
        <v>-0.11269485310795233</v>
      </c>
      <c r="J70" s="40">
        <f>Table15[[#This Row],[Beta]]+1.96*(Table15[[#This Row],[SE]])*LN(2)</f>
        <v>-2.3861200682349509E-2</v>
      </c>
      <c r="K70" s="39"/>
      <c r="L70" s="39"/>
      <c r="M70" s="39"/>
      <c r="N70" s="39"/>
      <c r="O70" s="35"/>
      <c r="P70" s="35"/>
      <c r="Q70" s="35"/>
      <c r="R70" s="35"/>
      <c r="S70" s="35"/>
    </row>
    <row r="71" spans="1:19" x14ac:dyDescent="0.2">
      <c r="A71" s="7" t="s">
        <v>32</v>
      </c>
      <c r="B71" s="7" t="s">
        <v>12</v>
      </c>
      <c r="C71" s="7" t="s">
        <v>13</v>
      </c>
      <c r="D71">
        <v>23</v>
      </c>
      <c r="E71" s="39">
        <v>-1.1192317806698099E-2</v>
      </c>
      <c r="F71" s="39">
        <v>4.9022784665243103E-2</v>
      </c>
      <c r="G71" s="39">
        <v>0.82161489485547501</v>
      </c>
      <c r="H71" s="40">
        <f>Table15[[#This Row],[Beta]]*LN(2)</f>
        <v>-7.7579235316436578E-3</v>
      </c>
      <c r="I71" s="40">
        <f>Table15[[#This Row],[Beta per doubling in genetic liability to AD]]-1.96*(Table15[[#This Row],[SE]])*LN(2)</f>
        <v>-7.4358733280508391E-2</v>
      </c>
      <c r="J71" s="40">
        <f>Table15[[#This Row],[Beta]]+1.96*(Table15[[#This Row],[SE]])*LN(2)</f>
        <v>5.5408491942166634E-2</v>
      </c>
      <c r="K71" s="39"/>
      <c r="L71" s="39"/>
      <c r="M71" s="39"/>
      <c r="N71" s="39"/>
      <c r="O71" s="35"/>
      <c r="P71" s="35"/>
      <c r="Q71" s="35"/>
      <c r="R71" s="35"/>
      <c r="S71" s="35"/>
    </row>
    <row r="72" spans="1:19" x14ac:dyDescent="0.2">
      <c r="A72" s="7" t="s">
        <v>32</v>
      </c>
      <c r="B72" s="7" t="s">
        <v>12</v>
      </c>
      <c r="C72" s="7" t="s">
        <v>14</v>
      </c>
      <c r="D72">
        <v>23</v>
      </c>
      <c r="E72" s="39">
        <v>-2.2980087339625598E-3</v>
      </c>
      <c r="F72" s="39">
        <v>4.29401041536151E-2</v>
      </c>
      <c r="G72" s="39">
        <v>0.957320298108843</v>
      </c>
      <c r="H72" s="40">
        <f>Table15[[#This Row],[Beta]]*LN(2)</f>
        <v>-1.5928582748482778E-3</v>
      </c>
      <c r="I72" s="40">
        <f>Table15[[#This Row],[Beta per doubling in genetic liability to AD]]-1.96*(Table15[[#This Row],[SE]])*LN(2)</f>
        <v>-5.9929930043824534E-2</v>
      </c>
      <c r="J72" s="40">
        <f>Table15[[#This Row],[Beta]]+1.96*(Table15[[#This Row],[SE]])*LN(2)</f>
        <v>5.6039063035013693E-2</v>
      </c>
      <c r="K72" s="39"/>
      <c r="L72" s="39"/>
      <c r="M72" s="39"/>
      <c r="N72" s="39"/>
      <c r="O72" s="35"/>
      <c r="P72" s="35"/>
      <c r="Q72" s="35"/>
      <c r="R72" s="35"/>
      <c r="S72" s="35"/>
    </row>
    <row r="73" spans="1:19" x14ac:dyDescent="0.2">
      <c r="A73" s="7" t="s">
        <v>32</v>
      </c>
      <c r="B73" s="7" t="s">
        <v>12</v>
      </c>
      <c r="C73" s="7" t="s">
        <v>16</v>
      </c>
      <c r="D73">
        <v>23</v>
      </c>
      <c r="E73" s="39">
        <v>5.1236708033909999E-3</v>
      </c>
      <c r="F73" s="39">
        <v>3.9318944537024399E-2</v>
      </c>
      <c r="G73" s="39">
        <v>0.89632078354323397</v>
      </c>
      <c r="H73" s="40">
        <f>Table15[[#This Row],[Beta]]*LN(2)</f>
        <v>3.5514579714877813E-3</v>
      </c>
      <c r="I73" s="40">
        <f>Table15[[#This Row],[Beta per doubling in genetic liability to AD]]-1.96*(Table15[[#This Row],[SE]])*LN(2)</f>
        <v>-4.9866020503437622E-2</v>
      </c>
      <c r="J73" s="40">
        <f>Table15[[#This Row],[Beta]]+1.96*(Table15[[#This Row],[SE]])*LN(2)</f>
        <v>5.8541149278316398E-2</v>
      </c>
      <c r="K73" s="39"/>
      <c r="L73" s="39"/>
      <c r="M73" s="39"/>
      <c r="N73" s="39"/>
      <c r="O73" s="35"/>
      <c r="P73" s="35"/>
      <c r="Q73" s="35"/>
      <c r="R73" s="35"/>
      <c r="S73" s="35"/>
    </row>
    <row r="74" spans="1:19" x14ac:dyDescent="0.2">
      <c r="A74" s="7" t="s">
        <v>32</v>
      </c>
      <c r="B74" s="7" t="s">
        <v>12</v>
      </c>
      <c r="C74" s="7" t="s">
        <v>15</v>
      </c>
      <c r="D74">
        <v>23</v>
      </c>
      <c r="E74" s="39">
        <v>6.4515490949057497E-4</v>
      </c>
      <c r="F74" s="39">
        <v>4.3602067494753101E-2</v>
      </c>
      <c r="G74" s="39">
        <v>0.98832795511927696</v>
      </c>
      <c r="H74" s="40">
        <f>Table15[[#This Row],[Beta]]*LN(2)</f>
        <v>4.4718730653779871E-4</v>
      </c>
      <c r="I74" s="40">
        <f>Table15[[#This Row],[Beta per doubling in genetic liability to AD]]-1.96*(Table15[[#This Row],[SE]])*LN(2)</f>
        <v>-5.8789206988584398E-2</v>
      </c>
      <c r="J74" s="40">
        <f>Table15[[#This Row],[Beta]]+1.96*(Table15[[#This Row],[SE]])*LN(2)</f>
        <v>5.988154920461277E-2</v>
      </c>
      <c r="K74" s="39"/>
      <c r="L74" s="39"/>
      <c r="M74" s="39"/>
      <c r="N74" s="39"/>
      <c r="O74" s="35"/>
      <c r="P74" s="35"/>
      <c r="Q74" s="35"/>
      <c r="R74" s="35"/>
      <c r="S74" s="35"/>
    </row>
    <row r="75" spans="1:19" x14ac:dyDescent="0.2">
      <c r="A75" s="7" t="s">
        <v>35</v>
      </c>
      <c r="B75" s="7" t="s">
        <v>12</v>
      </c>
      <c r="C75" s="7" t="s">
        <v>13</v>
      </c>
      <c r="D75">
        <v>23</v>
      </c>
      <c r="E75" s="39">
        <v>1.3014861217958499E-2</v>
      </c>
      <c r="F75" s="39">
        <v>5.4781443420624402E-2</v>
      </c>
      <c r="G75" s="39">
        <v>0.81451102168186296</v>
      </c>
      <c r="H75" s="40">
        <f>Table15[[#This Row],[Beta]]*LN(2)</f>
        <v>9.0212143586069094E-3</v>
      </c>
      <c r="I75" s="40">
        <f>Table15[[#This Row],[Beta per doubling in genetic liability to AD]]-1.96*(Table15[[#This Row],[SE]])*LN(2)</f>
        <v>-6.540312762725263E-2</v>
      </c>
      <c r="J75" s="40">
        <f>Table15[[#This Row],[Beta]]+1.96*(Table15[[#This Row],[SE]])*LN(2)</f>
        <v>8.7439203203818039E-2</v>
      </c>
      <c r="K75" s="39"/>
      <c r="L75" s="39"/>
      <c r="M75" s="39"/>
      <c r="N75" s="39"/>
      <c r="O75" s="35"/>
      <c r="P75" s="35"/>
      <c r="Q75" s="35"/>
      <c r="R75" s="35"/>
      <c r="S75" s="35"/>
    </row>
    <row r="76" spans="1:19" x14ac:dyDescent="0.2">
      <c r="A76" s="7" t="s">
        <v>35</v>
      </c>
      <c r="B76" s="7" t="s">
        <v>12</v>
      </c>
      <c r="C76" s="7" t="s">
        <v>14</v>
      </c>
      <c r="D76">
        <v>23</v>
      </c>
      <c r="E76" s="39">
        <v>2.1826203312710998E-2</v>
      </c>
      <c r="F76" s="39">
        <v>4.1414112146706303E-2</v>
      </c>
      <c r="G76" s="39">
        <v>0.59817738705487999</v>
      </c>
      <c r="H76" s="40">
        <f>Table15[[#This Row],[Beta]]*LN(2)</f>
        <v>1.5128771288533766E-2</v>
      </c>
      <c r="I76" s="40">
        <f>Table15[[#This Row],[Beta per doubling in genetic liability to AD]]-1.96*(Table15[[#This Row],[SE]])*LN(2)</f>
        <v>-4.1135135848436637E-2</v>
      </c>
      <c r="J76" s="40">
        <f>Table15[[#This Row],[Beta]]+1.96*(Table15[[#This Row],[SE]])*LN(2)</f>
        <v>7.8090110449681394E-2</v>
      </c>
      <c r="K76" s="39"/>
      <c r="L76" s="39"/>
      <c r="M76" s="39"/>
      <c r="N76" s="39"/>
      <c r="O76" s="35"/>
      <c r="P76" s="35"/>
      <c r="Q76" s="35"/>
      <c r="R76" s="35"/>
      <c r="S76" s="35"/>
    </row>
    <row r="77" spans="1:19" x14ac:dyDescent="0.2">
      <c r="A77" s="7" t="s">
        <v>35</v>
      </c>
      <c r="B77" s="7" t="s">
        <v>12</v>
      </c>
      <c r="C77" s="7" t="s">
        <v>16</v>
      </c>
      <c r="D77">
        <v>23</v>
      </c>
      <c r="E77" s="39">
        <v>-1.76169782106665E-2</v>
      </c>
      <c r="F77" s="39">
        <v>4.3810537598309697E-2</v>
      </c>
      <c r="G77" s="39">
        <v>0.68759764898710996</v>
      </c>
      <c r="H77" s="40">
        <f>Table15[[#This Row],[Beta]]*LN(2)</f>
        <v>-1.2211158776709474E-2</v>
      </c>
      <c r="I77" s="40">
        <f>Table15[[#This Row],[Beta per doubling in genetic liability to AD]]-1.96*(Table15[[#This Row],[SE]])*LN(2)</f>
        <v>-7.1730773982273816E-2</v>
      </c>
      <c r="J77" s="40">
        <f>Table15[[#This Row],[Beta]]+1.96*(Table15[[#This Row],[SE]])*LN(2)</f>
        <v>4.1902636994897838E-2</v>
      </c>
      <c r="K77" s="39"/>
      <c r="L77" s="39"/>
      <c r="M77" s="39"/>
      <c r="N77" s="39"/>
      <c r="O77" s="35"/>
      <c r="P77" s="35"/>
      <c r="Q77" s="35"/>
      <c r="R77" s="35"/>
      <c r="S77" s="35"/>
    </row>
    <row r="78" spans="1:19" x14ac:dyDescent="0.2">
      <c r="A78" s="7" t="s">
        <v>35</v>
      </c>
      <c r="B78" s="7" t="s">
        <v>12</v>
      </c>
      <c r="C78" s="7" t="s">
        <v>15</v>
      </c>
      <c r="D78">
        <v>23</v>
      </c>
      <c r="E78" s="39">
        <v>2.4179775867990898E-2</v>
      </c>
      <c r="F78" s="39">
        <v>4.2913264645106003E-2</v>
      </c>
      <c r="G78" s="39">
        <v>0.57882228729006802</v>
      </c>
      <c r="H78" s="40">
        <f>Table15[[#This Row],[Beta]]*LN(2)</f>
        <v>1.6760143469469295E-2</v>
      </c>
      <c r="I78" s="40">
        <f>Table15[[#This Row],[Beta per doubling in genetic liability to AD]]-1.96*(Table15[[#This Row],[SE]])*LN(2)</f>
        <v>-4.1540464989391596E-2</v>
      </c>
      <c r="J78" s="40">
        <f>Table15[[#This Row],[Beta]]+1.96*(Table15[[#This Row],[SE]])*LN(2)</f>
        <v>8.2480384326851786E-2</v>
      </c>
      <c r="K78" s="39"/>
      <c r="L78" s="39"/>
      <c r="M78" s="39"/>
      <c r="N78" s="39"/>
      <c r="O78" s="35"/>
      <c r="P78" s="35"/>
      <c r="Q78" s="35"/>
      <c r="R78" s="35"/>
      <c r="S78" s="35"/>
    </row>
    <row r="79" spans="1:19" x14ac:dyDescent="0.2">
      <c r="A79" s="7" t="s">
        <v>33</v>
      </c>
      <c r="B79" s="7" t="s">
        <v>12</v>
      </c>
      <c r="C79" s="7" t="s">
        <v>13</v>
      </c>
      <c r="D79">
        <v>23</v>
      </c>
      <c r="E79" s="39">
        <v>-5.1762739569318596E-3</v>
      </c>
      <c r="F79" s="39">
        <v>4.0851726531511999E-2</v>
      </c>
      <c r="G79" s="39">
        <v>0.90037625332469895</v>
      </c>
      <c r="H79" s="40">
        <f>Table15[[#This Row],[Beta]]*LN(2)</f>
        <v>-3.5879196990531901E-3</v>
      </c>
      <c r="I79" s="40">
        <f>Table15[[#This Row],[Beta per doubling in genetic liability to AD]]-1.96*(Table15[[#This Row],[SE]])*LN(2)</f>
        <v>-5.9087787469047158E-2</v>
      </c>
      <c r="J79" s="40">
        <f>Table15[[#This Row],[Beta]]+1.96*(Table15[[#This Row],[SE]])*LN(2)</f>
        <v>5.0323593813062104E-2</v>
      </c>
      <c r="K79" s="39"/>
      <c r="L79" s="39"/>
      <c r="M79" s="39"/>
      <c r="N79" s="39"/>
      <c r="O79" s="35"/>
      <c r="P79" s="35"/>
      <c r="Q79" s="35"/>
      <c r="R79" s="35"/>
      <c r="S79" s="35"/>
    </row>
    <row r="80" spans="1:19" x14ac:dyDescent="0.2">
      <c r="A80" s="7" t="s">
        <v>33</v>
      </c>
      <c r="B80" s="7" t="s">
        <v>12</v>
      </c>
      <c r="C80" s="7" t="s">
        <v>14</v>
      </c>
      <c r="D80">
        <v>23</v>
      </c>
      <c r="E80" s="39">
        <v>2.5322906079303001E-2</v>
      </c>
      <c r="F80" s="39">
        <v>3.5594227491586597E-2</v>
      </c>
      <c r="G80" s="39">
        <v>0.47681598986168</v>
      </c>
      <c r="H80" s="40">
        <f>Table15[[#This Row],[Beta]]*LN(2)</f>
        <v>1.7552500952453174E-2</v>
      </c>
      <c r="I80" s="40">
        <f>Table15[[#This Row],[Beta per doubling in genetic liability to AD]]-1.96*(Table15[[#This Row],[SE]])*LN(2)</f>
        <v>-3.0804694370351809E-2</v>
      </c>
      <c r="J80" s="40">
        <f>Table15[[#This Row],[Beta]]+1.96*(Table15[[#This Row],[SE]])*LN(2)</f>
        <v>7.3680101402107984E-2</v>
      </c>
      <c r="K80" s="39"/>
      <c r="L80" s="39"/>
      <c r="M80" s="39"/>
      <c r="N80" s="39"/>
      <c r="O80" s="35"/>
      <c r="P80" s="35"/>
      <c r="Q80" s="35"/>
      <c r="R80" s="35"/>
      <c r="S80" s="35"/>
    </row>
    <row r="81" spans="1:19" x14ac:dyDescent="0.2">
      <c r="A81" s="7" t="s">
        <v>33</v>
      </c>
      <c r="B81" s="7" t="s">
        <v>12</v>
      </c>
      <c r="C81" s="7" t="s">
        <v>16</v>
      </c>
      <c r="D81">
        <v>23</v>
      </c>
      <c r="E81" s="39">
        <v>2.3761360178504901E-2</v>
      </c>
      <c r="F81" s="39">
        <v>3.2766683803654599E-2</v>
      </c>
      <c r="G81" s="39">
        <v>0.46834879162151499</v>
      </c>
      <c r="H81" s="40">
        <f>Table15[[#This Row],[Beta]]*LN(2)</f>
        <v>1.6470119814000029E-2</v>
      </c>
      <c r="I81" s="40">
        <f>Table15[[#This Row],[Beta per doubling in genetic liability to AD]]-1.96*(Table15[[#This Row],[SE]])*LN(2)</f>
        <v>-2.8045663795812689E-2</v>
      </c>
      <c r="J81" s="40">
        <f>Table15[[#This Row],[Beta]]+1.96*(Table15[[#This Row],[SE]])*LN(2)</f>
        <v>6.8277143788317618E-2</v>
      </c>
      <c r="K81" s="39"/>
      <c r="L81" s="39"/>
      <c r="M81" s="39"/>
      <c r="N81" s="39"/>
      <c r="O81" s="35"/>
      <c r="P81" s="35"/>
      <c r="Q81" s="35"/>
      <c r="R81" s="35"/>
      <c r="S81" s="35"/>
    </row>
    <row r="82" spans="1:19" x14ac:dyDescent="0.2">
      <c r="A82" s="7" t="s">
        <v>33</v>
      </c>
      <c r="B82" s="7" t="s">
        <v>12</v>
      </c>
      <c r="C82" s="7" t="s">
        <v>15</v>
      </c>
      <c r="D82">
        <v>23</v>
      </c>
      <c r="E82" s="39">
        <v>1.8032290713817099E-2</v>
      </c>
      <c r="F82" s="39">
        <v>3.8232087281751898E-2</v>
      </c>
      <c r="G82" s="39">
        <v>0.64181839572516997</v>
      </c>
      <c r="H82" s="40">
        <f>Table15[[#This Row],[Beta]]*LN(2)</f>
        <v>1.2499031467319606E-2</v>
      </c>
      <c r="I82" s="40">
        <f>Table15[[#This Row],[Beta per doubling in genetic liability to AD]]-1.96*(Table15[[#This Row],[SE]])*LN(2)</f>
        <v>-3.9441877004965813E-2</v>
      </c>
      <c r="J82" s="40">
        <f>Table15[[#This Row],[Beta]]+1.96*(Table15[[#This Row],[SE]])*LN(2)</f>
        <v>6.9973199186102522E-2</v>
      </c>
      <c r="K82" s="39"/>
      <c r="L82" s="39"/>
      <c r="M82" s="39"/>
      <c r="N82" s="39"/>
      <c r="O82" s="35"/>
      <c r="P82" s="35"/>
      <c r="Q82" s="35"/>
      <c r="R82" s="35"/>
      <c r="S82" s="35"/>
    </row>
    <row r="83" spans="1:19" x14ac:dyDescent="0.2">
      <c r="A83" s="7" t="s">
        <v>34</v>
      </c>
      <c r="B83" s="7" t="s">
        <v>12</v>
      </c>
      <c r="C83" s="7" t="s">
        <v>13</v>
      </c>
      <c r="D83">
        <v>23</v>
      </c>
      <c r="E83" s="39">
        <v>4.94347403175888E-2</v>
      </c>
      <c r="F83" s="39">
        <v>4.1807765197861203E-2</v>
      </c>
      <c r="G83" s="39">
        <v>0.25025087704145399</v>
      </c>
      <c r="H83" s="40">
        <f>Table15[[#This Row],[Beta]]*LN(2)</f>
        <v>3.4265550872849729E-2</v>
      </c>
      <c r="I83" s="40">
        <f>Table15[[#This Row],[Beta per doubling in genetic liability to AD]]-1.96*(Table15[[#This Row],[SE]])*LN(2)</f>
        <v>-2.2533160889073277E-2</v>
      </c>
      <c r="J83" s="40">
        <f>Table15[[#This Row],[Beta]]+1.96*(Table15[[#This Row],[SE]])*LN(2)</f>
        <v>0.10623345207951181</v>
      </c>
      <c r="K83" s="39"/>
      <c r="L83" s="39"/>
      <c r="M83" s="39"/>
      <c r="N83" s="39"/>
      <c r="O83" s="35"/>
      <c r="P83" s="35"/>
      <c r="Q83" s="35"/>
      <c r="R83" s="35"/>
      <c r="S83" s="35"/>
    </row>
    <row r="84" spans="1:19" x14ac:dyDescent="0.2">
      <c r="A84" s="7" t="s">
        <v>34</v>
      </c>
      <c r="B84" s="7" t="s">
        <v>12</v>
      </c>
      <c r="C84" s="7" t="s">
        <v>14</v>
      </c>
      <c r="D84">
        <v>23</v>
      </c>
      <c r="E84" s="39">
        <v>3.51460503441288E-2</v>
      </c>
      <c r="F84" s="39">
        <v>3.7453845861149603E-2</v>
      </c>
      <c r="G84" s="39">
        <v>0.348047645172123</v>
      </c>
      <c r="H84" s="40">
        <f>Table15[[#This Row],[Beta]]*LN(2)</f>
        <v>2.4361385703850772E-2</v>
      </c>
      <c r="I84" s="40">
        <f>Table15[[#This Row],[Beta per doubling in genetic liability to AD]]-1.96*(Table15[[#This Row],[SE]])*LN(2)</f>
        <v>-2.6522228509323165E-2</v>
      </c>
      <c r="J84" s="40">
        <f>Table15[[#This Row],[Beta]]+1.96*(Table15[[#This Row],[SE]])*LN(2)</f>
        <v>8.6029664557302737E-2</v>
      </c>
      <c r="K84" s="39"/>
      <c r="L84" s="39"/>
      <c r="M84" s="39"/>
      <c r="N84" s="39"/>
      <c r="O84" s="35"/>
      <c r="P84" s="35"/>
      <c r="Q84" s="35"/>
      <c r="R84" s="35"/>
      <c r="S84" s="35"/>
    </row>
    <row r="85" spans="1:19" x14ac:dyDescent="0.2">
      <c r="A85" s="7" t="s">
        <v>34</v>
      </c>
      <c r="B85" s="7" t="s">
        <v>12</v>
      </c>
      <c r="C85" s="7" t="s">
        <v>16</v>
      </c>
      <c r="D85">
        <v>23</v>
      </c>
      <c r="E85" s="39">
        <v>2.43174970310031E-2</v>
      </c>
      <c r="F85" s="39">
        <v>3.3534551212291701E-2</v>
      </c>
      <c r="G85" s="39">
        <v>0.46836152731083802</v>
      </c>
      <c r="H85" s="40">
        <f>Table15[[#This Row],[Beta]]*LN(2)</f>
        <v>1.6855604505314641E-2</v>
      </c>
      <c r="I85" s="40">
        <f>Table15[[#This Row],[Beta per doubling in genetic liability to AD]]-1.96*(Table15[[#This Row],[SE]])*LN(2)</f>
        <v>-2.8703379558005809E-2</v>
      </c>
      <c r="J85" s="40">
        <f>Table15[[#This Row],[Beta]]+1.96*(Table15[[#This Row],[SE]])*LN(2)</f>
        <v>6.9876481094323553E-2</v>
      </c>
      <c r="K85" s="39"/>
      <c r="L85" s="39"/>
      <c r="M85" s="39"/>
      <c r="N85" s="39"/>
      <c r="O85" s="35"/>
      <c r="P85" s="35"/>
      <c r="Q85" s="35"/>
      <c r="R85" s="35"/>
      <c r="S85" s="35"/>
    </row>
    <row r="86" spans="1:19" x14ac:dyDescent="0.2">
      <c r="A86" s="7" t="s">
        <v>34</v>
      </c>
      <c r="B86" s="7" t="s">
        <v>12</v>
      </c>
      <c r="C86" s="7" t="s">
        <v>15</v>
      </c>
      <c r="D86">
        <v>23</v>
      </c>
      <c r="E86" s="39">
        <v>3.4705023083061899E-2</v>
      </c>
      <c r="F86" s="39">
        <v>3.4795239451052701E-2</v>
      </c>
      <c r="G86" s="39">
        <v>0.32941162143623898</v>
      </c>
      <c r="H86" s="40">
        <f>Table15[[#This Row],[Beta]]*LN(2)</f>
        <v>2.4055688901292175E-2</v>
      </c>
      <c r="I86" s="40">
        <f>Table15[[#This Row],[Beta per doubling in genetic liability to AD]]-1.96*(Table15[[#This Row],[SE]])*LN(2)</f>
        <v>-2.3216026458622325E-2</v>
      </c>
      <c r="J86" s="40">
        <f>Table15[[#This Row],[Beta]]+1.96*(Table15[[#This Row],[SE]])*LN(2)</f>
        <v>8.1976738442976399E-2</v>
      </c>
      <c r="K86" s="39"/>
      <c r="L86" s="39"/>
      <c r="M86" s="39"/>
      <c r="N86" s="39"/>
      <c r="O86" s="35"/>
      <c r="P86" s="35"/>
      <c r="Q86" s="35"/>
      <c r="R86" s="35"/>
      <c r="S86" s="35"/>
    </row>
    <row r="87" spans="1:19" x14ac:dyDescent="0.2">
      <c r="A87" s="7" t="s">
        <v>36</v>
      </c>
      <c r="B87" s="7" t="s">
        <v>12</v>
      </c>
      <c r="C87" s="7" t="s">
        <v>13</v>
      </c>
      <c r="D87">
        <v>23</v>
      </c>
      <c r="E87" s="39">
        <v>-1.5323980290228001E-2</v>
      </c>
      <c r="F87" s="39">
        <v>4.80904717046053E-2</v>
      </c>
      <c r="G87" s="39">
        <v>0.75314027707620101</v>
      </c>
      <c r="H87" s="40">
        <f>Table15[[#This Row],[Beta]]*LN(2)</f>
        <v>-1.0621773733127711E-2</v>
      </c>
      <c r="I87" s="40">
        <f>Table15[[#This Row],[Beta per doubling in genetic liability to AD]]-1.96*(Table15[[#This Row],[SE]])*LN(2)</f>
        <v>-7.5955972485863901E-2</v>
      </c>
      <c r="J87" s="40">
        <f>Table15[[#This Row],[Beta]]+1.96*(Table15[[#This Row],[SE]])*LN(2)</f>
        <v>5.0010218462508187E-2</v>
      </c>
      <c r="K87" s="39"/>
      <c r="L87" s="39"/>
      <c r="M87" s="39"/>
      <c r="N87" s="39"/>
      <c r="O87" s="35"/>
      <c r="P87" s="35"/>
      <c r="Q87" s="35"/>
      <c r="R87" s="35"/>
      <c r="S87" s="35"/>
    </row>
    <row r="88" spans="1:19" x14ac:dyDescent="0.2">
      <c r="A88" s="7" t="s">
        <v>36</v>
      </c>
      <c r="B88" s="7" t="s">
        <v>12</v>
      </c>
      <c r="C88" s="7" t="s">
        <v>14</v>
      </c>
      <c r="D88">
        <v>23</v>
      </c>
      <c r="E88" s="39">
        <v>-7.1901868494418904E-3</v>
      </c>
      <c r="F88" s="39">
        <v>4.0934496504577297E-2</v>
      </c>
      <c r="G88" s="39">
        <v>0.860568102200852</v>
      </c>
      <c r="H88" s="40">
        <f>Table15[[#This Row],[Beta]]*LN(2)</f>
        <v>-4.9838577423898418E-3</v>
      </c>
      <c r="I88" s="40">
        <f>Table15[[#This Row],[Beta per doubling in genetic liability to AD]]-1.96*(Table15[[#This Row],[SE]])*LN(2)</f>
        <v>-6.0596174188375665E-2</v>
      </c>
      <c r="J88" s="40">
        <f>Table15[[#This Row],[Beta]]+1.96*(Table15[[#This Row],[SE]])*LN(2)</f>
        <v>4.8422129596543934E-2</v>
      </c>
      <c r="K88" s="39"/>
      <c r="L88" s="39"/>
      <c r="M88" s="39"/>
      <c r="N88" s="39"/>
      <c r="O88" s="35"/>
      <c r="P88" s="35"/>
      <c r="Q88" s="35"/>
      <c r="R88" s="35"/>
      <c r="S88" s="35"/>
    </row>
    <row r="89" spans="1:19" x14ac:dyDescent="0.2">
      <c r="A89" s="7" t="s">
        <v>36</v>
      </c>
      <c r="B89" s="7" t="s">
        <v>12</v>
      </c>
      <c r="C89" s="7" t="s">
        <v>16</v>
      </c>
      <c r="D89">
        <v>23</v>
      </c>
      <c r="E89" s="39">
        <v>1.28060389671269E-2</v>
      </c>
      <c r="F89" s="39">
        <v>3.8536028617465003E-2</v>
      </c>
      <c r="G89" s="39">
        <v>0.73965261718771103</v>
      </c>
      <c r="H89" s="40">
        <f>Table15[[#This Row],[Beta]]*LN(2)</f>
        <v>8.8764698042048049E-3</v>
      </c>
      <c r="I89" s="40">
        <f>Table15[[#This Row],[Beta per doubling in genetic liability to AD]]-1.96*(Table15[[#This Row],[SE]])*LN(2)</f>
        <v>-4.3477363784694731E-2</v>
      </c>
      <c r="J89" s="40">
        <f>Table15[[#This Row],[Beta]]+1.96*(Table15[[#This Row],[SE]])*LN(2)</f>
        <v>6.5159872556026441E-2</v>
      </c>
      <c r="K89" s="39"/>
      <c r="L89" s="39"/>
      <c r="M89" s="39"/>
      <c r="N89" s="39"/>
      <c r="O89" s="35"/>
      <c r="P89" s="35"/>
      <c r="Q89" s="35"/>
      <c r="R89" s="35"/>
      <c r="S89" s="35"/>
    </row>
    <row r="90" spans="1:19" x14ac:dyDescent="0.2">
      <c r="A90" s="7" t="s">
        <v>36</v>
      </c>
      <c r="B90" s="7" t="s">
        <v>12</v>
      </c>
      <c r="C90" s="7" t="s">
        <v>15</v>
      </c>
      <c r="D90">
        <v>23</v>
      </c>
      <c r="E90" s="39">
        <v>-1.04316785134806E-3</v>
      </c>
      <c r="F90" s="39">
        <v>4.1624109986229299E-2</v>
      </c>
      <c r="G90" s="39">
        <v>0.98023174658408796</v>
      </c>
      <c r="H90" s="40">
        <f>Table15[[#This Row],[Beta]]*LN(2)</f>
        <v>-7.2306885501268391E-4</v>
      </c>
      <c r="I90" s="40">
        <f>Table15[[#This Row],[Beta per doubling in genetic liability to AD]]-1.96*(Table15[[#This Row],[SE]])*LN(2)</f>
        <v>-5.7272272436345611E-2</v>
      </c>
      <c r="J90" s="40">
        <f>Table15[[#This Row],[Beta]]+1.96*(Table15[[#This Row],[SE]])*LN(2)</f>
        <v>5.5506035729984866E-2</v>
      </c>
      <c r="K90" s="39"/>
      <c r="L90" s="39"/>
      <c r="M90" s="39"/>
      <c r="N90" s="39"/>
      <c r="O90" s="35"/>
      <c r="P90" s="35"/>
      <c r="Q90" s="35"/>
      <c r="R90" s="35"/>
      <c r="S90" s="35"/>
    </row>
    <row r="91" spans="1:19" x14ac:dyDescent="0.2">
      <c r="A91" s="7" t="s">
        <v>37</v>
      </c>
      <c r="B91" s="7" t="s">
        <v>12</v>
      </c>
      <c r="C91" s="7" t="s">
        <v>13</v>
      </c>
      <c r="D91">
        <v>23</v>
      </c>
      <c r="E91" s="39">
        <v>-4.6355195329299902E-2</v>
      </c>
      <c r="F91" s="39">
        <v>5.7974577989963499E-2</v>
      </c>
      <c r="G91" s="39">
        <v>0.43290715655989298</v>
      </c>
      <c r="H91" s="40">
        <f>Table15[[#This Row],[Beta]]*LN(2)</f>
        <v>-3.213097294680977E-2</v>
      </c>
      <c r="I91" s="40">
        <f>Table15[[#This Row],[Beta per doubling in genetic liability to AD]]-1.96*(Table15[[#This Row],[SE]])*LN(2)</f>
        <v>-0.11089340689148566</v>
      </c>
      <c r="J91" s="40">
        <f>Table15[[#This Row],[Beta]]+1.96*(Table15[[#This Row],[SE]])*LN(2)</f>
        <v>3.2407238615375984E-2</v>
      </c>
      <c r="K91" s="39"/>
      <c r="L91" s="39"/>
      <c r="M91" s="39"/>
      <c r="N91" s="39"/>
      <c r="O91" s="35"/>
      <c r="P91" s="35"/>
      <c r="Q91" s="35"/>
      <c r="R91" s="35"/>
      <c r="S91" s="35"/>
    </row>
    <row r="92" spans="1:19" x14ac:dyDescent="0.2">
      <c r="A92" s="7" t="s">
        <v>37</v>
      </c>
      <c r="B92" s="7" t="s">
        <v>12</v>
      </c>
      <c r="C92" s="7" t="s">
        <v>14</v>
      </c>
      <c r="D92">
        <v>23</v>
      </c>
      <c r="E92" s="39">
        <v>-4.7797773154475601E-2</v>
      </c>
      <c r="F92" s="39">
        <v>4.5985380156218697E-2</v>
      </c>
      <c r="G92" s="39">
        <v>0.29861299163459099</v>
      </c>
      <c r="H92" s="40">
        <f>Table15[[#This Row],[Beta]]*LN(2)</f>
        <v>-3.3130891699068604E-2</v>
      </c>
      <c r="I92" s="40">
        <f>Table15[[#This Row],[Beta per doubling in genetic liability to AD]]-1.96*(Table15[[#This Row],[SE]])*LN(2)</f>
        <v>-9.5605179439498686E-2</v>
      </c>
      <c r="J92" s="40">
        <f>Table15[[#This Row],[Beta]]+1.96*(Table15[[#This Row],[SE]])*LN(2)</f>
        <v>1.4676514585954481E-2</v>
      </c>
      <c r="K92" s="39"/>
      <c r="L92" s="39"/>
      <c r="M92" s="39"/>
      <c r="N92" s="39"/>
      <c r="O92" s="35"/>
      <c r="P92" s="35"/>
      <c r="Q92" s="35"/>
      <c r="R92" s="35"/>
      <c r="S92" s="35"/>
    </row>
    <row r="93" spans="1:19" x14ac:dyDescent="0.2">
      <c r="A93" s="7" t="s">
        <v>37</v>
      </c>
      <c r="B93" s="7" t="s">
        <v>12</v>
      </c>
      <c r="C93" s="7" t="s">
        <v>16</v>
      </c>
      <c r="D93">
        <v>23</v>
      </c>
      <c r="E93" s="39">
        <v>-2.5450554622637799E-2</v>
      </c>
      <c r="F93" s="39">
        <v>4.5824099025667898E-2</v>
      </c>
      <c r="G93" s="39">
        <v>0.57862333072722705</v>
      </c>
      <c r="H93" s="40">
        <f>Table15[[#This Row],[Beta]]*LN(2)</f>
        <v>-1.7640980180368273E-2</v>
      </c>
      <c r="I93" s="40">
        <f>Table15[[#This Row],[Beta per doubling in genetic liability to AD]]-1.96*(Table15[[#This Row],[SE]])*LN(2)</f>
        <v>-7.9896156461397486E-2</v>
      </c>
      <c r="J93" s="40">
        <f>Table15[[#This Row],[Beta]]+1.96*(Table15[[#This Row],[SE]])*LN(2)</f>
        <v>3.680462165839142E-2</v>
      </c>
      <c r="K93" s="39"/>
      <c r="L93" s="39"/>
      <c r="M93" s="39"/>
      <c r="N93" s="39"/>
      <c r="O93" s="35"/>
      <c r="P93" s="35"/>
      <c r="Q93" s="35"/>
      <c r="R93" s="35"/>
      <c r="S93" s="35"/>
    </row>
    <row r="94" spans="1:19" x14ac:dyDescent="0.2">
      <c r="A94" s="7" t="s">
        <v>37</v>
      </c>
      <c r="B94" s="7" t="s">
        <v>12</v>
      </c>
      <c r="C94" s="7" t="s">
        <v>15</v>
      </c>
      <c r="D94">
        <v>23</v>
      </c>
      <c r="E94" s="39">
        <v>-4.5983892557948797E-2</v>
      </c>
      <c r="F94" s="39">
        <v>4.5136184362317297E-2</v>
      </c>
      <c r="G94" s="39">
        <v>0.31938040201093998</v>
      </c>
      <c r="H94" s="40">
        <f>Table15[[#This Row],[Beta]]*LN(2)</f>
        <v>-3.187360547771366E-2</v>
      </c>
      <c r="I94" s="40">
        <f>Table15[[#This Row],[Beta per doubling in genetic liability to AD]]-1.96*(Table15[[#This Row],[SE]])*LN(2)</f>
        <v>-9.3194202584382949E-2</v>
      </c>
      <c r="J94" s="40">
        <f>Table15[[#This Row],[Beta]]+1.96*(Table15[[#This Row],[SE]])*LN(2)</f>
        <v>1.5336704548720492E-2</v>
      </c>
      <c r="K94" s="39"/>
      <c r="L94" s="39"/>
      <c r="M94" s="39"/>
      <c r="N94" s="39"/>
      <c r="O94" s="35"/>
      <c r="P94" s="35"/>
      <c r="Q94" s="35"/>
      <c r="R94" s="35"/>
      <c r="S94" s="35"/>
    </row>
    <row r="95" spans="1:19" x14ac:dyDescent="0.2">
      <c r="A95" s="7" t="s">
        <v>38</v>
      </c>
      <c r="B95" s="7" t="s">
        <v>12</v>
      </c>
      <c r="C95" s="7" t="s">
        <v>13</v>
      </c>
      <c r="D95">
        <v>23</v>
      </c>
      <c r="E95" s="39">
        <v>6.7307579573280096E-2</v>
      </c>
      <c r="F95" s="39">
        <v>5.1889446458415901E-2</v>
      </c>
      <c r="G95" s="39">
        <v>0.20865568041596899</v>
      </c>
      <c r="H95" s="40">
        <f>Table15[[#This Row],[Beta]]*LN(2)</f>
        <v>4.6654059011533265E-2</v>
      </c>
      <c r="I95" s="40">
        <f>Table15[[#This Row],[Beta per doubling in genetic liability to AD]]-1.96*(Table15[[#This Row],[SE]])*LN(2)</f>
        <v>-2.384130707486249E-2</v>
      </c>
      <c r="J95" s="40">
        <f>Table15[[#This Row],[Beta]]+1.96*(Table15[[#This Row],[SE]])*LN(2)</f>
        <v>0.13780294565967585</v>
      </c>
      <c r="K95" s="39"/>
      <c r="L95" s="39"/>
      <c r="M95" s="39"/>
      <c r="N95" s="39"/>
      <c r="O95" s="35"/>
      <c r="P95" s="35"/>
      <c r="Q95" s="35"/>
      <c r="R95" s="35"/>
      <c r="S95" s="35"/>
    </row>
    <row r="96" spans="1:19" x14ac:dyDescent="0.2">
      <c r="A96" s="7" t="s">
        <v>38</v>
      </c>
      <c r="B96" s="7" t="s">
        <v>12</v>
      </c>
      <c r="C96" s="7" t="s">
        <v>14</v>
      </c>
      <c r="D96">
        <v>23</v>
      </c>
      <c r="E96" s="39">
        <v>3.6193820141759203E-2</v>
      </c>
      <c r="F96" s="39">
        <v>4.3367143975613698E-2</v>
      </c>
      <c r="G96" s="39">
        <v>0.40394813404563801</v>
      </c>
      <c r="H96" s="40">
        <f>Table15[[#This Row],[Beta]]*LN(2)</f>
        <v>2.5087644384954151E-2</v>
      </c>
      <c r="I96" s="40">
        <f>Table15[[#This Row],[Beta per doubling in genetic liability to AD]]-1.96*(Table15[[#This Row],[SE]])*LN(2)</f>
        <v>-3.3829590223288193E-2</v>
      </c>
      <c r="J96" s="40">
        <f>Table15[[#This Row],[Beta]]+1.96*(Table15[[#This Row],[SE]])*LN(2)</f>
        <v>9.5111054750001547E-2</v>
      </c>
      <c r="K96" s="39"/>
      <c r="L96" s="39"/>
      <c r="M96" s="39"/>
      <c r="N96" s="39"/>
      <c r="O96" s="35"/>
      <c r="P96" s="35"/>
      <c r="Q96" s="35"/>
      <c r="R96" s="35"/>
      <c r="S96" s="35"/>
    </row>
    <row r="97" spans="1:19" x14ac:dyDescent="0.2">
      <c r="A97" s="7" t="s">
        <v>38</v>
      </c>
      <c r="B97" s="7" t="s">
        <v>12</v>
      </c>
      <c r="C97" s="7" t="s">
        <v>16</v>
      </c>
      <c r="D97">
        <v>23</v>
      </c>
      <c r="E97" s="39">
        <v>1.08002177088869E-2</v>
      </c>
      <c r="F97" s="39">
        <v>4.3762407883137601E-2</v>
      </c>
      <c r="G97" s="39">
        <v>0.80506910408315402</v>
      </c>
      <c r="H97" s="40">
        <f>Table15[[#This Row],[Beta]]*LN(2)</f>
        <v>7.4861404543485463E-3</v>
      </c>
      <c r="I97" s="40">
        <f>Table15[[#This Row],[Beta per doubling in genetic liability to AD]]-1.96*(Table15[[#This Row],[SE]])*LN(2)</f>
        <v>-5.1968087237525308E-2</v>
      </c>
      <c r="J97" s="40">
        <f>Table15[[#This Row],[Beta]]+1.96*(Table15[[#This Row],[SE]])*LN(2)</f>
        <v>7.0254445400760757E-2</v>
      </c>
      <c r="K97" s="39"/>
      <c r="L97" s="39"/>
      <c r="M97" s="39"/>
      <c r="N97" s="39"/>
      <c r="O97" s="35"/>
      <c r="P97" s="35"/>
      <c r="Q97" s="35"/>
      <c r="R97" s="35"/>
      <c r="S97" s="35"/>
    </row>
    <row r="98" spans="1:19" x14ac:dyDescent="0.2">
      <c r="A98" s="7" t="s">
        <v>38</v>
      </c>
      <c r="B98" s="7" t="s">
        <v>12</v>
      </c>
      <c r="C98" s="7" t="s">
        <v>15</v>
      </c>
      <c r="D98">
        <v>23</v>
      </c>
      <c r="E98" s="39">
        <v>4.0187007169208797E-2</v>
      </c>
      <c r="F98" s="39">
        <v>4.1788897972210103E-2</v>
      </c>
      <c r="G98" s="39">
        <v>0.34666834850328998</v>
      </c>
      <c r="H98" s="40">
        <f>Table15[[#This Row],[Beta]]*LN(2)</f>
        <v>2.7855510714479385E-2</v>
      </c>
      <c r="I98" s="40">
        <f>Table15[[#This Row],[Beta per doubling in genetic liability to AD]]-1.96*(Table15[[#This Row],[SE]])*LN(2)</f>
        <v>-2.8917568629484122E-2</v>
      </c>
      <c r="J98" s="40">
        <f>Table15[[#This Row],[Beta]]+1.96*(Table15[[#This Row],[SE]])*LN(2)</f>
        <v>9.6960086513172311E-2</v>
      </c>
      <c r="K98" s="39"/>
      <c r="L98" s="39"/>
      <c r="M98" s="39"/>
      <c r="N98" s="39"/>
      <c r="O98" s="35"/>
      <c r="P98" s="35"/>
      <c r="Q98" s="35"/>
      <c r="R98" s="35"/>
      <c r="S98" s="35"/>
    </row>
    <row r="99" spans="1:19" x14ac:dyDescent="0.2">
      <c r="A99" s="7" t="s">
        <v>39</v>
      </c>
      <c r="B99" s="7" t="s">
        <v>12</v>
      </c>
      <c r="C99" s="7" t="s">
        <v>13</v>
      </c>
      <c r="D99">
        <v>23</v>
      </c>
      <c r="E99" s="39">
        <v>-1.6332273421350602E-2</v>
      </c>
      <c r="F99" s="39">
        <v>3.8032443545826897E-2</v>
      </c>
      <c r="G99" s="39">
        <v>0.67198408127368503</v>
      </c>
      <c r="H99" s="40">
        <f>Table15[[#This Row],[Beta]]*LN(2)</f>
        <v>-1.13206692741433E-2</v>
      </c>
      <c r="I99" s="40">
        <f>Table15[[#This Row],[Beta per doubling in genetic liability to AD]]-1.96*(Table15[[#This Row],[SE]])*LN(2)</f>
        <v>-6.2990348060789902E-2</v>
      </c>
      <c r="J99" s="40">
        <f>Table15[[#This Row],[Beta]]+1.96*(Table15[[#This Row],[SE]])*LN(2)</f>
        <v>3.5337405365295997E-2</v>
      </c>
      <c r="K99" s="39"/>
      <c r="L99" s="39"/>
      <c r="M99" s="39"/>
      <c r="N99" s="39"/>
      <c r="O99" s="35"/>
      <c r="P99" s="35"/>
      <c r="Q99" s="35"/>
      <c r="R99" s="35"/>
      <c r="S99" s="35"/>
    </row>
    <row r="100" spans="1:19" x14ac:dyDescent="0.2">
      <c r="A100" s="7" t="s">
        <v>39</v>
      </c>
      <c r="B100" s="7" t="s">
        <v>12</v>
      </c>
      <c r="C100" s="7" t="s">
        <v>14</v>
      </c>
      <c r="D100">
        <v>23</v>
      </c>
      <c r="E100" s="39">
        <v>-2.2857151836832401E-2</v>
      </c>
      <c r="F100" s="39">
        <v>3.2913612916357297E-2</v>
      </c>
      <c r="G100" s="39">
        <v>0.48739445915534502</v>
      </c>
      <c r="H100" s="40">
        <f>Table15[[#This Row],[Beta]]*LN(2)</f>
        <v>-1.5843370351330953E-2</v>
      </c>
      <c r="I100" s="40">
        <f>Table15[[#This Row],[Beta per doubling in genetic liability to AD]]-1.96*(Table15[[#This Row],[SE]])*LN(2)</f>
        <v>-6.0558767221559291E-2</v>
      </c>
      <c r="J100" s="40">
        <f>Table15[[#This Row],[Beta]]+1.96*(Table15[[#This Row],[SE]])*LN(2)</f>
        <v>2.1858245033395937E-2</v>
      </c>
      <c r="K100" s="39"/>
      <c r="L100" s="39"/>
      <c r="M100" s="39"/>
      <c r="N100" s="39"/>
      <c r="O100" s="35"/>
      <c r="P100" s="35"/>
      <c r="Q100" s="35"/>
      <c r="R100" s="35"/>
      <c r="S100" s="35"/>
    </row>
    <row r="101" spans="1:19" x14ac:dyDescent="0.2">
      <c r="A101" s="7" t="s">
        <v>39</v>
      </c>
      <c r="B101" s="7" t="s">
        <v>12</v>
      </c>
      <c r="C101" s="7" t="s">
        <v>16</v>
      </c>
      <c r="D101">
        <v>23</v>
      </c>
      <c r="E101" s="39">
        <v>-2.7274616736137999E-2</v>
      </c>
      <c r="F101" s="39">
        <v>3.0506425248798E-2</v>
      </c>
      <c r="G101" s="39">
        <v>0.37128904976722599</v>
      </c>
      <c r="H101" s="40">
        <f>Table15[[#This Row],[Beta]]*LN(2)</f>
        <v>-1.8905323691507152E-2</v>
      </c>
      <c r="I101" s="40">
        <f>Table15[[#This Row],[Beta per doubling in genetic liability to AD]]-1.96*(Table15[[#This Row],[SE]])*LN(2)</f>
        <v>-6.0350391285834588E-2</v>
      </c>
      <c r="J101" s="40">
        <f>Table15[[#This Row],[Beta]]+1.96*(Table15[[#This Row],[SE]])*LN(2)</f>
        <v>1.4170450858189437E-2</v>
      </c>
      <c r="K101" s="39"/>
      <c r="L101" s="39"/>
      <c r="M101" s="39"/>
      <c r="N101" s="39"/>
      <c r="O101" s="35"/>
      <c r="P101" s="35"/>
      <c r="Q101" s="35"/>
      <c r="R101" s="35"/>
      <c r="S101" s="35"/>
    </row>
    <row r="102" spans="1:19" x14ac:dyDescent="0.2">
      <c r="A102" s="7" t="s">
        <v>39</v>
      </c>
      <c r="B102" s="7" t="s">
        <v>12</v>
      </c>
      <c r="C102" s="7" t="s">
        <v>15</v>
      </c>
      <c r="D102">
        <v>23</v>
      </c>
      <c r="E102" s="39">
        <v>-2.1573590167135202E-2</v>
      </c>
      <c r="F102" s="39">
        <v>3.5174654294686997E-2</v>
      </c>
      <c r="G102" s="39">
        <v>0.54594910628536197</v>
      </c>
      <c r="H102" s="40">
        <f>Table15[[#This Row],[Beta]]*LN(2)</f>
        <v>-1.4953673198905525E-2</v>
      </c>
      <c r="I102" s="40">
        <f>Table15[[#This Row],[Beta per doubling in genetic liability to AD]]-1.96*(Table15[[#This Row],[SE]])*LN(2)</f>
        <v>-6.2740849603910326E-2</v>
      </c>
      <c r="J102" s="40">
        <f>Table15[[#This Row],[Beta]]+1.96*(Table15[[#This Row],[SE]])*LN(2)</f>
        <v>2.62135862378696E-2</v>
      </c>
      <c r="K102" s="39"/>
      <c r="L102" s="39"/>
      <c r="M102" s="39"/>
      <c r="N102" s="39"/>
      <c r="O102" s="35"/>
      <c r="P102" s="35"/>
      <c r="Q102" s="35"/>
      <c r="R102" s="35"/>
      <c r="S102" s="35"/>
    </row>
    <row r="103" spans="1:19" x14ac:dyDescent="0.2">
      <c r="A103" s="7" t="s">
        <v>40</v>
      </c>
      <c r="B103" s="7" t="s">
        <v>12</v>
      </c>
      <c r="C103" s="7" t="s">
        <v>13</v>
      </c>
      <c r="D103">
        <v>23</v>
      </c>
      <c r="E103" s="39">
        <v>1.36104062283556E-2</v>
      </c>
      <c r="F103" s="39">
        <v>4.3838435360281702E-2</v>
      </c>
      <c r="G103" s="39">
        <v>0.75926590671300098</v>
      </c>
      <c r="H103" s="40">
        <f>Table15[[#This Row],[Beta]]*LN(2)</f>
        <v>9.4340147034602025E-3</v>
      </c>
      <c r="I103" s="40">
        <f>Table15[[#This Row],[Beta per doubling in genetic liability to AD]]-1.96*(Table15[[#This Row],[SE]])*LN(2)</f>
        <v>-5.0123501522011588E-2</v>
      </c>
      <c r="J103" s="40">
        <f>Table15[[#This Row],[Beta]]+1.96*(Table15[[#This Row],[SE]])*LN(2)</f>
        <v>7.3167922453827389E-2</v>
      </c>
      <c r="K103" s="39"/>
      <c r="L103" s="39"/>
      <c r="M103" s="39"/>
      <c r="N103" s="39"/>
      <c r="O103" s="35"/>
      <c r="P103" s="35"/>
      <c r="Q103" s="35"/>
      <c r="R103" s="35"/>
      <c r="S103" s="35"/>
    </row>
    <row r="104" spans="1:19" x14ac:dyDescent="0.2">
      <c r="A104" s="7" t="s">
        <v>40</v>
      </c>
      <c r="B104" s="7" t="s">
        <v>12</v>
      </c>
      <c r="C104" s="7" t="s">
        <v>14</v>
      </c>
      <c r="D104">
        <v>23</v>
      </c>
      <c r="E104" s="39">
        <v>2.3038012669305101E-2</v>
      </c>
      <c r="F104" s="39">
        <v>3.7709067923653299E-2</v>
      </c>
      <c r="G104" s="39">
        <v>0.54123869311734296</v>
      </c>
      <c r="H104" s="40">
        <f>Table15[[#This Row],[Beta]]*LN(2)</f>
        <v>1.5968733527433131E-2</v>
      </c>
      <c r="I104" s="40">
        <f>Table15[[#This Row],[Beta per doubling in genetic liability to AD]]-1.96*(Table15[[#This Row],[SE]])*LN(2)</f>
        <v>-3.526161733370143E-2</v>
      </c>
      <c r="J104" s="40">
        <f>Table15[[#This Row],[Beta]]+1.96*(Table15[[#This Row],[SE]])*LN(2)</f>
        <v>7.4268363530439668E-2</v>
      </c>
      <c r="K104" s="39"/>
      <c r="L104" s="39"/>
      <c r="M104" s="39"/>
      <c r="N104" s="39"/>
      <c r="O104" s="35"/>
      <c r="P104" s="35"/>
      <c r="Q104" s="35"/>
      <c r="R104" s="35"/>
      <c r="S104" s="35"/>
    </row>
    <row r="105" spans="1:19" x14ac:dyDescent="0.2">
      <c r="A105" s="7" t="s">
        <v>40</v>
      </c>
      <c r="B105" s="7" t="s">
        <v>12</v>
      </c>
      <c r="C105" s="7" t="s">
        <v>16</v>
      </c>
      <c r="D105">
        <v>23</v>
      </c>
      <c r="E105" s="39">
        <v>3.99094968525237E-2</v>
      </c>
      <c r="F105" s="39">
        <v>3.5168794772819902E-2</v>
      </c>
      <c r="G105" s="39">
        <v>0.25645973942423</v>
      </c>
      <c r="H105" s="40">
        <f>Table15[[#This Row],[Beta]]*LN(2)</f>
        <v>2.7663155220892813E-2</v>
      </c>
      <c r="I105" s="40">
        <f>Table15[[#This Row],[Beta per doubling in genetic liability to AD]]-1.96*(Table15[[#This Row],[SE]])*LN(2)</f>
        <v>-2.0116060622431244E-2</v>
      </c>
      <c r="J105" s="40">
        <f>Table15[[#This Row],[Beta]]+1.96*(Table15[[#This Row],[SE]])*LN(2)</f>
        <v>8.7688712695847756E-2</v>
      </c>
      <c r="K105" s="39"/>
      <c r="L105" s="39"/>
      <c r="M105" s="39"/>
      <c r="N105" s="39"/>
      <c r="O105" s="35"/>
      <c r="P105" s="35"/>
      <c r="Q105" s="35"/>
      <c r="R105" s="35"/>
      <c r="S105" s="35"/>
    </row>
    <row r="106" spans="1:19" x14ac:dyDescent="0.2">
      <c r="A106" s="7" t="s">
        <v>40</v>
      </c>
      <c r="B106" s="7" t="s">
        <v>12</v>
      </c>
      <c r="C106" s="7" t="s">
        <v>15</v>
      </c>
      <c r="D106">
        <v>23</v>
      </c>
      <c r="E106" s="39">
        <v>1.6255828957123498E-2</v>
      </c>
      <c r="F106" s="39">
        <v>3.8278277093090597E-2</v>
      </c>
      <c r="G106" s="39">
        <v>0.67519804476810497</v>
      </c>
      <c r="H106" s="40">
        <f>Table15[[#This Row],[Beta]]*LN(2)</f>
        <v>1.1267682009294868E-2</v>
      </c>
      <c r="I106" s="40">
        <f>Table15[[#This Row],[Beta per doubling in genetic liability to AD]]-1.96*(Table15[[#This Row],[SE]])*LN(2)</f>
        <v>-4.0735978484490579E-2</v>
      </c>
      <c r="J106" s="40">
        <f>Table15[[#This Row],[Beta]]+1.96*(Table15[[#This Row],[SE]])*LN(2)</f>
        <v>6.8259489450908942E-2</v>
      </c>
      <c r="K106" s="39"/>
      <c r="L106" s="39"/>
      <c r="M106" s="39"/>
      <c r="N106" s="39"/>
      <c r="O106" s="35"/>
      <c r="P106" s="35"/>
      <c r="Q106" s="35"/>
      <c r="R106" s="35"/>
      <c r="S106" s="35"/>
    </row>
    <row r="107" spans="1:19" x14ac:dyDescent="0.2">
      <c r="A107" s="7" t="s">
        <v>41</v>
      </c>
      <c r="B107" s="7" t="s">
        <v>12</v>
      </c>
      <c r="C107" s="7" t="s">
        <v>13</v>
      </c>
      <c r="D107">
        <v>23</v>
      </c>
      <c r="E107" s="39">
        <v>9.4219023413216196E-3</v>
      </c>
      <c r="F107" s="39">
        <v>3.8130727478647201E-2</v>
      </c>
      <c r="G107" s="39">
        <v>0.80723454040551001</v>
      </c>
      <c r="H107" s="40">
        <f>Table15[[#This Row],[Beta]]*LN(2)</f>
        <v>6.5307650433982277E-3</v>
      </c>
      <c r="I107" s="40">
        <f>Table15[[#This Row],[Beta per doubling in genetic liability to AD]]-1.96*(Table15[[#This Row],[SE]])*LN(2)</f>
        <v>-4.5272439195868687E-2</v>
      </c>
      <c r="J107" s="40">
        <f>Table15[[#This Row],[Beta]]+1.96*(Table15[[#This Row],[SE]])*LN(2)</f>
        <v>6.1225106580588537E-2</v>
      </c>
      <c r="K107" s="39"/>
      <c r="L107" s="39"/>
      <c r="M107" s="39"/>
      <c r="N107" s="39"/>
      <c r="O107" s="35"/>
      <c r="P107" s="35"/>
      <c r="Q107" s="35"/>
      <c r="R107" s="35"/>
      <c r="S107" s="35"/>
    </row>
    <row r="108" spans="1:19" x14ac:dyDescent="0.2">
      <c r="A108" s="7" t="s">
        <v>41</v>
      </c>
      <c r="B108" s="7" t="s">
        <v>12</v>
      </c>
      <c r="C108" s="7" t="s">
        <v>14</v>
      </c>
      <c r="D108">
        <v>23</v>
      </c>
      <c r="E108" s="39">
        <v>2.4231313361434099E-2</v>
      </c>
      <c r="F108" s="39">
        <v>3.4259954185153499E-2</v>
      </c>
      <c r="G108" s="39">
        <v>0.47939370749905302</v>
      </c>
      <c r="H108" s="40">
        <f>Table15[[#This Row],[Beta]]*LN(2)</f>
        <v>1.6795866537742576E-2</v>
      </c>
      <c r="I108" s="40">
        <f>Table15[[#This Row],[Beta per doubling in genetic liability to AD]]-1.96*(Table15[[#This Row],[SE]])*LN(2)</f>
        <v>-2.9748627135379433E-2</v>
      </c>
      <c r="J108" s="40">
        <f>Table15[[#This Row],[Beta]]+1.96*(Table15[[#This Row],[SE]])*LN(2)</f>
        <v>7.0775807034556104E-2</v>
      </c>
      <c r="K108" s="39"/>
      <c r="L108" s="39"/>
      <c r="M108" s="39"/>
      <c r="N108" s="39"/>
      <c r="O108" s="35"/>
      <c r="P108" s="35"/>
      <c r="Q108" s="35"/>
      <c r="R108" s="35"/>
      <c r="S108" s="35"/>
    </row>
    <row r="109" spans="1:19" x14ac:dyDescent="0.2">
      <c r="A109" s="7" t="s">
        <v>41</v>
      </c>
      <c r="B109" s="7" t="s">
        <v>12</v>
      </c>
      <c r="C109" s="7" t="s">
        <v>16</v>
      </c>
      <c r="D109">
        <v>23</v>
      </c>
      <c r="E109" s="39">
        <v>1.7373814959268499E-2</v>
      </c>
      <c r="F109" s="39">
        <v>3.0011053756526601E-2</v>
      </c>
      <c r="G109" s="39">
        <v>0.56264729796273205</v>
      </c>
      <c r="H109" s="40">
        <f>Table15[[#This Row],[Beta]]*LN(2)</f>
        <v>1.204261085458716E-2</v>
      </c>
      <c r="I109" s="40">
        <f>Table15[[#This Row],[Beta per doubling in genetic liability to AD]]-1.96*(Table15[[#This Row],[SE]])*LN(2)</f>
        <v>-2.8729460647472803E-2</v>
      </c>
      <c r="J109" s="40">
        <f>Table15[[#This Row],[Beta]]+1.96*(Table15[[#This Row],[SE]])*LN(2)</f>
        <v>5.8145886461328462E-2</v>
      </c>
      <c r="K109" s="39"/>
      <c r="L109" s="39"/>
      <c r="M109" s="39"/>
      <c r="N109" s="39"/>
      <c r="O109" s="35"/>
      <c r="P109" s="35"/>
      <c r="Q109" s="35"/>
      <c r="R109" s="35"/>
      <c r="S109" s="35"/>
    </row>
    <row r="110" spans="1:19" x14ac:dyDescent="0.2">
      <c r="A110" s="7" t="s">
        <v>41</v>
      </c>
      <c r="B110" s="7" t="s">
        <v>12</v>
      </c>
      <c r="C110" s="7" t="s">
        <v>15</v>
      </c>
      <c r="D110">
        <v>23</v>
      </c>
      <c r="E110" s="39">
        <v>2.1814698166509699E-2</v>
      </c>
      <c r="F110" s="39">
        <v>3.1747580701132302E-2</v>
      </c>
      <c r="G110" s="39">
        <v>0.49918118195240502</v>
      </c>
      <c r="H110" s="40">
        <f>Table15[[#This Row],[Beta]]*LN(2)</f>
        <v>1.5120796528882405E-2</v>
      </c>
      <c r="I110" s="40">
        <f>Table15[[#This Row],[Beta per doubling in genetic liability to AD]]-1.96*(Table15[[#This Row],[SE]])*LN(2)</f>
        <v>-2.8010465734192396E-2</v>
      </c>
      <c r="J110" s="40">
        <f>Table15[[#This Row],[Beta]]+1.96*(Table15[[#This Row],[SE]])*LN(2)</f>
        <v>6.4945960429584504E-2</v>
      </c>
      <c r="K110" s="39"/>
      <c r="L110" s="39"/>
      <c r="M110" s="39"/>
      <c r="N110" s="39"/>
      <c r="O110" s="35"/>
      <c r="P110" s="35"/>
      <c r="Q110" s="35"/>
      <c r="R110" s="35"/>
      <c r="S110" s="35"/>
    </row>
    <row r="111" spans="1:19" x14ac:dyDescent="0.2">
      <c r="A111" s="7" t="s">
        <v>42</v>
      </c>
      <c r="B111" s="7" t="s">
        <v>12</v>
      </c>
      <c r="C111" s="7" t="s">
        <v>13</v>
      </c>
      <c r="D111">
        <v>23</v>
      </c>
      <c r="E111" s="39">
        <v>3.2457936046918302E-2</v>
      </c>
      <c r="F111" s="39">
        <v>5.2916698442421403E-2</v>
      </c>
      <c r="G111" s="39">
        <v>0.546213387605475</v>
      </c>
      <c r="H111" s="40">
        <f>Table15[[#This Row],[Beta]]*LN(2)</f>
        <v>2.2498126857716436E-2</v>
      </c>
      <c r="I111" s="40">
        <f>Table15[[#This Row],[Beta per doubling in genetic liability to AD]]-1.96*(Table15[[#This Row],[SE]])*LN(2)</f>
        <v>-4.9392831388897843E-2</v>
      </c>
      <c r="J111" s="40">
        <f>Table15[[#This Row],[Beta]]+1.96*(Table15[[#This Row],[SE]])*LN(2)</f>
        <v>0.10434889429353258</v>
      </c>
      <c r="K111" s="39"/>
      <c r="L111" s="39"/>
      <c r="M111" s="39"/>
      <c r="N111" s="39"/>
      <c r="O111" s="35"/>
      <c r="P111" s="35"/>
      <c r="Q111" s="35"/>
      <c r="R111" s="35"/>
      <c r="S111" s="35"/>
    </row>
    <row r="112" spans="1:19" x14ac:dyDescent="0.2">
      <c r="A112" s="7" t="s">
        <v>42</v>
      </c>
      <c r="B112" s="7" t="s">
        <v>12</v>
      </c>
      <c r="C112" s="7" t="s">
        <v>14</v>
      </c>
      <c r="D112">
        <v>23</v>
      </c>
      <c r="E112" s="39">
        <v>2.4040899630040899E-2</v>
      </c>
      <c r="F112" s="39">
        <v>4.27491646798304E-2</v>
      </c>
      <c r="G112" s="39">
        <v>0.57386312762081104</v>
      </c>
      <c r="H112" s="40">
        <f>Table15[[#This Row],[Beta]]*LN(2)</f>
        <v>1.6663881796687482E-2</v>
      </c>
      <c r="I112" s="40">
        <f>Table15[[#This Row],[Beta per doubling in genetic liability to AD]]-1.96*(Table15[[#This Row],[SE]])*LN(2)</f>
        <v>-4.1413785622782306E-2</v>
      </c>
      <c r="J112" s="40">
        <f>Table15[[#This Row],[Beta]]+1.96*(Table15[[#This Row],[SE]])*LN(2)</f>
        <v>8.2118567049510677E-2</v>
      </c>
      <c r="K112" s="39"/>
      <c r="L112" s="39"/>
      <c r="M112" s="39"/>
      <c r="N112" s="39"/>
      <c r="O112" s="35"/>
      <c r="P112" s="35"/>
      <c r="Q112" s="35"/>
      <c r="R112" s="35"/>
      <c r="S112" s="35"/>
    </row>
    <row r="113" spans="1:19" x14ac:dyDescent="0.2">
      <c r="A113" s="7" t="s">
        <v>42</v>
      </c>
      <c r="B113" s="7" t="s">
        <v>12</v>
      </c>
      <c r="C113" s="7" t="s">
        <v>16</v>
      </c>
      <c r="D113">
        <v>23</v>
      </c>
      <c r="E113" s="39">
        <v>1.4286701156569799E-2</v>
      </c>
      <c r="F113" s="39">
        <v>4.1792673215984899E-2</v>
      </c>
      <c r="G113" s="39">
        <v>0.73246601555656599</v>
      </c>
      <c r="H113" s="40">
        <f>Table15[[#This Row],[Beta]]*LN(2)</f>
        <v>9.9027866261788659E-3</v>
      </c>
      <c r="I113" s="40">
        <f>Table15[[#This Row],[Beta per doubling in genetic liability to AD]]-1.96*(Table15[[#This Row],[SE]])*LN(2)</f>
        <v>-4.6875421644958365E-2</v>
      </c>
      <c r="J113" s="40">
        <f>Table15[[#This Row],[Beta]]+1.96*(Table15[[#This Row],[SE]])*LN(2)</f>
        <v>7.1064909427707032E-2</v>
      </c>
      <c r="K113" s="39"/>
      <c r="L113" s="39"/>
      <c r="M113" s="39"/>
      <c r="N113" s="39"/>
      <c r="O113" s="35"/>
      <c r="P113" s="35"/>
      <c r="Q113" s="35"/>
      <c r="R113" s="35"/>
      <c r="S113" s="35"/>
    </row>
    <row r="114" spans="1:19" x14ac:dyDescent="0.2">
      <c r="A114" s="7" t="s">
        <v>42</v>
      </c>
      <c r="B114" s="7" t="s">
        <v>12</v>
      </c>
      <c r="C114" s="7" t="s">
        <v>15</v>
      </c>
      <c r="D114">
        <v>23</v>
      </c>
      <c r="E114" s="39">
        <v>1.6750670277728499E-2</v>
      </c>
      <c r="F114" s="39">
        <v>4.1621019906043603E-2</v>
      </c>
      <c r="G114" s="39">
        <v>0.69123149337801404</v>
      </c>
      <c r="H114" s="40">
        <f>Table15[[#This Row],[Beta]]*LN(2)</f>
        <v>1.1610679875496785E-2</v>
      </c>
      <c r="I114" s="40">
        <f>Table15[[#This Row],[Beta per doubling in genetic liability to AD]]-1.96*(Table15[[#This Row],[SE]])*LN(2)</f>
        <v>-4.493432562031404E-2</v>
      </c>
      <c r="J114" s="40">
        <f>Table15[[#This Row],[Beta]]+1.96*(Table15[[#This Row],[SE]])*LN(2)</f>
        <v>7.3295675773539321E-2</v>
      </c>
      <c r="K114" s="39"/>
      <c r="L114" s="39"/>
      <c r="M114" s="39"/>
      <c r="N114" s="39"/>
      <c r="O114" s="35"/>
      <c r="P114" s="35"/>
      <c r="Q114" s="35"/>
      <c r="R114" s="35"/>
      <c r="S114" s="35"/>
    </row>
    <row r="115" spans="1:19" x14ac:dyDescent="0.2">
      <c r="A115" s="7" t="s">
        <v>43</v>
      </c>
      <c r="B115" s="7" t="s">
        <v>12</v>
      </c>
      <c r="C115" s="7" t="s">
        <v>13</v>
      </c>
      <c r="D115">
        <v>23</v>
      </c>
      <c r="E115" s="39">
        <v>2.17844128598873E-2</v>
      </c>
      <c r="F115" s="39">
        <v>4.1883443010325101E-2</v>
      </c>
      <c r="G115" s="39">
        <v>0.60842015125947402</v>
      </c>
      <c r="H115" s="40">
        <f>Table15[[#This Row],[Beta]]*LN(2)</f>
        <v>1.5099804353984697E-2</v>
      </c>
      <c r="I115" s="40">
        <f>Table15[[#This Row],[Beta per doubling in genetic liability to AD]]-1.96*(Table15[[#This Row],[SE]])*LN(2)</f>
        <v>-4.1801720898125283E-2</v>
      </c>
      <c r="J115" s="40">
        <f>Table15[[#This Row],[Beta]]+1.96*(Table15[[#This Row],[SE]])*LN(2)</f>
        <v>7.8685938111997283E-2</v>
      </c>
      <c r="K115" s="39"/>
      <c r="L115" s="39"/>
      <c r="M115" s="39"/>
      <c r="N115" s="39"/>
      <c r="O115" s="35"/>
      <c r="P115" s="35"/>
      <c r="Q115" s="35"/>
      <c r="R115" s="35"/>
      <c r="S115" s="35"/>
    </row>
    <row r="116" spans="1:19" x14ac:dyDescent="0.2">
      <c r="A116" s="7" t="s">
        <v>43</v>
      </c>
      <c r="B116" s="7" t="s">
        <v>12</v>
      </c>
      <c r="C116" s="7" t="s">
        <v>14</v>
      </c>
      <c r="D116">
        <v>23</v>
      </c>
      <c r="E116" s="39">
        <v>1.2521490350092101E-2</v>
      </c>
      <c r="F116" s="39">
        <v>3.33766602999662E-2</v>
      </c>
      <c r="G116" s="39">
        <v>0.70754364961883298</v>
      </c>
      <c r="H116" s="40">
        <f>Table15[[#This Row],[Beta]]*LN(2)</f>
        <v>8.6792357325749022E-3</v>
      </c>
      <c r="I116" s="40">
        <f>Table15[[#This Row],[Beta per doubling in genetic liability to AD]]-1.96*(Table15[[#This Row],[SE]])*LN(2)</f>
        <v>-3.6665242714945208E-2</v>
      </c>
      <c r="J116" s="40">
        <f>Table15[[#This Row],[Beta]]+1.96*(Table15[[#This Row],[SE]])*LN(2)</f>
        <v>5.7865968797612216E-2</v>
      </c>
      <c r="K116" s="39"/>
      <c r="L116" s="39"/>
      <c r="M116" s="39"/>
      <c r="N116" s="39"/>
      <c r="O116" s="35"/>
      <c r="P116" s="35"/>
      <c r="Q116" s="35"/>
      <c r="R116" s="35"/>
      <c r="S116" s="35"/>
    </row>
    <row r="117" spans="1:19" x14ac:dyDescent="0.2">
      <c r="A117" s="7" t="s">
        <v>43</v>
      </c>
      <c r="B117" s="7" t="s">
        <v>12</v>
      </c>
      <c r="C117" s="7" t="s">
        <v>16</v>
      </c>
      <c r="D117">
        <v>23</v>
      </c>
      <c r="E117" s="39">
        <v>-3.9007682449001598E-3</v>
      </c>
      <c r="F117" s="39">
        <v>3.3633915946298602E-2</v>
      </c>
      <c r="G117" s="39">
        <v>0.90767059161294705</v>
      </c>
      <c r="H117" s="40">
        <f>Table15[[#This Row],[Beta]]*LN(2)</f>
        <v>-2.7038065109703121E-3</v>
      </c>
      <c r="I117" s="40">
        <f>Table15[[#This Row],[Beta per doubling in genetic liability to AD]]-1.96*(Table15[[#This Row],[SE]])*LN(2)</f>
        <v>-4.8397784369329747E-2</v>
      </c>
      <c r="J117" s="40">
        <f>Table15[[#This Row],[Beta]]+1.96*(Table15[[#This Row],[SE]])*LN(2)</f>
        <v>4.1793209613459274E-2</v>
      </c>
      <c r="K117" s="39"/>
      <c r="L117" s="39"/>
      <c r="M117" s="39"/>
      <c r="N117" s="39"/>
      <c r="O117" s="35"/>
      <c r="P117" s="35"/>
      <c r="Q117" s="35"/>
      <c r="R117" s="35"/>
      <c r="S117" s="35"/>
    </row>
    <row r="118" spans="1:19" x14ac:dyDescent="0.2">
      <c r="A118" s="7" t="s">
        <v>43</v>
      </c>
      <c r="B118" s="7" t="s">
        <v>12</v>
      </c>
      <c r="C118" s="7" t="s">
        <v>15</v>
      </c>
      <c r="D118">
        <v>23</v>
      </c>
      <c r="E118" s="39">
        <v>1.52899930838453E-2</v>
      </c>
      <c r="F118" s="39">
        <v>3.1476134922568698E-2</v>
      </c>
      <c r="G118" s="39">
        <v>0.63193703908406595</v>
      </c>
      <c r="H118" s="40">
        <f>Table15[[#This Row],[Beta]]*LN(2)</f>
        <v>1.0598215596848433E-2</v>
      </c>
      <c r="I118" s="40">
        <f>Table15[[#This Row],[Beta per doubling in genetic liability to AD]]-1.96*(Table15[[#This Row],[SE]])*LN(2)</f>
        <v>-3.21642689890973E-2</v>
      </c>
      <c r="J118" s="40">
        <f>Table15[[#This Row],[Beta]]+1.96*(Table15[[#This Row],[SE]])*LN(2)</f>
        <v>5.8052477669791033E-2</v>
      </c>
      <c r="K118" s="39"/>
      <c r="L118" s="39"/>
      <c r="M118" s="39"/>
      <c r="N118" s="39"/>
      <c r="O118" s="35"/>
      <c r="P118" s="35"/>
      <c r="Q118" s="35"/>
      <c r="R118" s="35"/>
      <c r="S118" s="35"/>
    </row>
    <row r="119" spans="1:19" x14ac:dyDescent="0.2">
      <c r="A119" s="7" t="s">
        <v>44</v>
      </c>
      <c r="B119" s="7" t="s">
        <v>12</v>
      </c>
      <c r="C119" s="7" t="s">
        <v>13</v>
      </c>
      <c r="D119">
        <v>23</v>
      </c>
      <c r="E119" s="39">
        <v>-2.17685478442903E-2</v>
      </c>
      <c r="F119" s="39">
        <v>4.3877678694710001E-2</v>
      </c>
      <c r="G119" s="39">
        <v>0.62496325866493097</v>
      </c>
      <c r="H119" s="40">
        <f>Table15[[#This Row],[Beta]]*LN(2)</f>
        <v>-1.5088807563154095E-2</v>
      </c>
      <c r="I119" s="40">
        <f>Table15[[#This Row],[Beta per doubling in genetic liability to AD]]-1.96*(Table15[[#This Row],[SE]])*LN(2)</f>
        <v>-7.4699638545590794E-2</v>
      </c>
      <c r="J119" s="40">
        <f>Table15[[#This Row],[Beta]]+1.96*(Table15[[#This Row],[SE]])*LN(2)</f>
        <v>3.7842283138146401E-2</v>
      </c>
      <c r="K119" s="39"/>
      <c r="L119" s="39"/>
      <c r="M119" s="39"/>
      <c r="N119" s="39"/>
      <c r="O119" s="35"/>
      <c r="P119" s="35"/>
      <c r="Q119" s="35"/>
      <c r="R119" s="35"/>
      <c r="S119" s="35"/>
    </row>
    <row r="120" spans="1:19" x14ac:dyDescent="0.2">
      <c r="A120" s="7" t="s">
        <v>44</v>
      </c>
      <c r="B120" s="7" t="s">
        <v>12</v>
      </c>
      <c r="C120" s="7" t="s">
        <v>14</v>
      </c>
      <c r="D120">
        <v>23</v>
      </c>
      <c r="E120" s="39">
        <v>-3.75151738506041E-2</v>
      </c>
      <c r="F120" s="39">
        <v>3.7944317753693502E-2</v>
      </c>
      <c r="G120" s="39">
        <v>0.32281475528668202</v>
      </c>
      <c r="H120" s="40">
        <f>Table15[[#This Row],[Beta]]*LN(2)</f>
        <v>-2.6003536982762417E-2</v>
      </c>
      <c r="I120" s="40">
        <f>Table15[[#This Row],[Beta per doubling in genetic liability to AD]]-1.96*(Table15[[#This Row],[SE]])*LN(2)</f>
        <v>-7.7553490846479334E-2</v>
      </c>
      <c r="J120" s="40">
        <f>Table15[[#This Row],[Beta]]+1.96*(Table15[[#This Row],[SE]])*LN(2)</f>
        <v>1.403478001311282E-2</v>
      </c>
      <c r="K120" s="39"/>
      <c r="L120" s="39"/>
      <c r="M120" s="39"/>
      <c r="N120" s="39"/>
      <c r="O120" s="35"/>
      <c r="P120" s="35"/>
      <c r="Q120" s="35"/>
      <c r="R120" s="35"/>
      <c r="S120" s="35"/>
    </row>
    <row r="121" spans="1:19" x14ac:dyDescent="0.2">
      <c r="A121" s="7" t="s">
        <v>44</v>
      </c>
      <c r="B121" s="7" t="s">
        <v>12</v>
      </c>
      <c r="C121" s="7" t="s">
        <v>16</v>
      </c>
      <c r="D121">
        <v>23</v>
      </c>
      <c r="E121" s="39">
        <v>-4.80536869911245E-2</v>
      </c>
      <c r="F121" s="39">
        <v>3.5199320323870201E-2</v>
      </c>
      <c r="G121" s="39">
        <v>0.172193993304428</v>
      </c>
      <c r="H121" s="40">
        <f>Table15[[#This Row],[Beta]]*LN(2)</f>
        <v>-3.3308277653408068E-2</v>
      </c>
      <c r="I121" s="40">
        <f>Table15[[#This Row],[Beta per doubling in genetic liability to AD]]-1.96*(Table15[[#This Row],[SE]])*LN(2)</f>
        <v>-8.1128964548037405E-2</v>
      </c>
      <c r="J121" s="40">
        <f>Table15[[#This Row],[Beta]]+1.96*(Table15[[#This Row],[SE]])*LN(2)</f>
        <v>-2.3300009649516312E-4</v>
      </c>
      <c r="K121" s="39"/>
      <c r="L121" s="39"/>
      <c r="M121" s="39"/>
      <c r="N121" s="39"/>
      <c r="O121" s="35"/>
      <c r="P121" s="35"/>
      <c r="Q121" s="35"/>
      <c r="R121" s="35"/>
      <c r="S121" s="35"/>
    </row>
    <row r="122" spans="1:19" x14ac:dyDescent="0.2">
      <c r="A122" s="7" t="s">
        <v>44</v>
      </c>
      <c r="B122" s="7" t="s">
        <v>12</v>
      </c>
      <c r="C122" s="7" t="s">
        <v>15</v>
      </c>
      <c r="D122">
        <v>23</v>
      </c>
      <c r="E122" s="39">
        <v>-3.3071655834861199E-2</v>
      </c>
      <c r="F122" s="39">
        <v>3.88009997898296E-2</v>
      </c>
      <c r="G122" s="39">
        <v>0.40320906139881402</v>
      </c>
      <c r="H122" s="40">
        <f>Table15[[#This Row],[Beta]]*LN(2)</f>
        <v>-2.2923524998382905E-2</v>
      </c>
      <c r="I122" s="40">
        <f>Table15[[#This Row],[Beta per doubling in genetic liability to AD]]-1.96*(Table15[[#This Row],[SE]])*LN(2)</f>
        <v>-7.5637340068548636E-2</v>
      </c>
      <c r="J122" s="40">
        <f>Table15[[#This Row],[Beta]]+1.96*(Table15[[#This Row],[SE]])*LN(2)</f>
        <v>1.9642159235304532E-2</v>
      </c>
      <c r="K122" s="39"/>
      <c r="L122" s="39"/>
      <c r="M122" s="39"/>
      <c r="N122" s="39"/>
      <c r="O122" s="35"/>
      <c r="P122" s="35"/>
      <c r="Q122" s="35"/>
      <c r="R122" s="35"/>
      <c r="S122" s="35"/>
    </row>
    <row r="123" spans="1:19" x14ac:dyDescent="0.2">
      <c r="A123" s="7" t="s">
        <v>45</v>
      </c>
      <c r="B123" s="7" t="s">
        <v>12</v>
      </c>
      <c r="C123" s="7" t="s">
        <v>13</v>
      </c>
      <c r="D123">
        <v>23</v>
      </c>
      <c r="E123" s="39">
        <v>2.8064425989596801E-2</v>
      </c>
      <c r="F123" s="39">
        <v>3.9248675077883002E-2</v>
      </c>
      <c r="G123" s="39">
        <v>0.482457935895859</v>
      </c>
      <c r="H123" s="40">
        <f>Table15[[#This Row],[Beta]]*LN(2)</f>
        <v>1.9452777748722276E-2</v>
      </c>
      <c r="I123" s="40">
        <f>Table15[[#This Row],[Beta per doubling in genetic liability to AD]]-1.96*(Table15[[#This Row],[SE]])*LN(2)</f>
        <v>-3.3869234854335795E-2</v>
      </c>
      <c r="J123" s="40">
        <f>Table15[[#This Row],[Beta]]+1.96*(Table15[[#This Row],[SE]])*LN(2)</f>
        <v>8.1386438592654875E-2</v>
      </c>
      <c r="K123" s="39"/>
      <c r="L123" s="39"/>
      <c r="M123" s="39"/>
      <c r="N123" s="39"/>
      <c r="O123" s="35"/>
      <c r="P123" s="35"/>
      <c r="Q123" s="35"/>
      <c r="R123" s="35"/>
      <c r="S123" s="35"/>
    </row>
    <row r="124" spans="1:19" x14ac:dyDescent="0.2">
      <c r="A124" s="7" t="s">
        <v>45</v>
      </c>
      <c r="B124" s="7" t="s">
        <v>12</v>
      </c>
      <c r="C124" s="7" t="s">
        <v>14</v>
      </c>
      <c r="D124">
        <v>23</v>
      </c>
      <c r="E124" s="39">
        <v>3.51963337038761E-2</v>
      </c>
      <c r="F124" s="39">
        <v>3.3893821672920703E-2</v>
      </c>
      <c r="G124" s="39">
        <v>0.29907028683432302</v>
      </c>
      <c r="H124" s="40">
        <f>Table15[[#This Row],[Beta]]*LN(2)</f>
        <v>2.4396239472888694E-2</v>
      </c>
      <c r="I124" s="40">
        <f>Table15[[#This Row],[Beta per doubling in genetic liability to AD]]-1.96*(Table15[[#This Row],[SE]])*LN(2)</f>
        <v>-2.1650838111844949E-2</v>
      </c>
      <c r="J124" s="40">
        <f>Table15[[#This Row],[Beta]]+1.96*(Table15[[#This Row],[SE]])*LN(2)</f>
        <v>8.1243411288609735E-2</v>
      </c>
      <c r="K124" s="39"/>
      <c r="L124" s="39"/>
      <c r="M124" s="39"/>
      <c r="N124" s="39"/>
      <c r="O124" s="35"/>
      <c r="P124" s="35"/>
      <c r="Q124" s="35"/>
      <c r="R124" s="35"/>
      <c r="S124" s="35"/>
    </row>
    <row r="125" spans="1:19" x14ac:dyDescent="0.2">
      <c r="A125" s="7" t="s">
        <v>45</v>
      </c>
      <c r="B125" s="7" t="s">
        <v>12</v>
      </c>
      <c r="C125" s="7" t="s">
        <v>16</v>
      </c>
      <c r="D125">
        <v>23</v>
      </c>
      <c r="E125" s="39">
        <v>1.44314330832735E-2</v>
      </c>
      <c r="F125" s="39">
        <v>3.1482100276368503E-2</v>
      </c>
      <c r="G125" s="39">
        <v>0.64666421742838398</v>
      </c>
      <c r="H125" s="40">
        <f>Table15[[#This Row],[Beta]]*LN(2)</f>
        <v>1.0003107153110544E-2</v>
      </c>
      <c r="I125" s="40">
        <f>Table15[[#This Row],[Beta per doubling in genetic liability to AD]]-1.96*(Table15[[#This Row],[SE]])*LN(2)</f>
        <v>-3.2767481774443254E-2</v>
      </c>
      <c r="J125" s="40">
        <f>Table15[[#This Row],[Beta]]+1.96*(Table15[[#This Row],[SE]])*LN(2)</f>
        <v>5.7202022010827296E-2</v>
      </c>
      <c r="K125" s="39"/>
      <c r="L125" s="39"/>
      <c r="M125" s="39"/>
      <c r="N125" s="39"/>
      <c r="O125" s="35"/>
      <c r="P125" s="35"/>
      <c r="Q125" s="35"/>
      <c r="R125" s="35"/>
      <c r="S125" s="35"/>
    </row>
    <row r="126" spans="1:19" x14ac:dyDescent="0.2">
      <c r="A126" s="7" t="s">
        <v>45</v>
      </c>
      <c r="B126" s="7" t="s">
        <v>12</v>
      </c>
      <c r="C126" s="7" t="s">
        <v>15</v>
      </c>
      <c r="D126">
        <v>23</v>
      </c>
      <c r="E126" s="39">
        <v>2.90750706436133E-2</v>
      </c>
      <c r="F126" s="39">
        <v>3.5250428198322199E-2</v>
      </c>
      <c r="G126" s="39">
        <v>0.41833064823545302</v>
      </c>
      <c r="H126" s="40">
        <f>Table15[[#This Row],[Beta]]*LN(2)</f>
        <v>2.0153303241201792E-2</v>
      </c>
      <c r="I126" s="40">
        <f>Table15[[#This Row],[Beta per doubling in genetic liability to AD]]-1.96*(Table15[[#This Row],[SE]])*LN(2)</f>
        <v>-2.7736817200425944E-2</v>
      </c>
      <c r="J126" s="40">
        <f>Table15[[#This Row],[Beta]]+1.96*(Table15[[#This Row],[SE]])*LN(2)</f>
        <v>7.6965191085241039E-2</v>
      </c>
      <c r="K126" s="39"/>
      <c r="L126" s="39"/>
      <c r="M126" s="39"/>
      <c r="N126" s="39"/>
      <c r="O126" s="35"/>
      <c r="P126" s="35"/>
      <c r="Q126" s="35"/>
      <c r="R126" s="35"/>
      <c r="S126" s="35"/>
    </row>
    <row r="127" spans="1:19" x14ac:dyDescent="0.2">
      <c r="A127" s="7" t="s">
        <v>46</v>
      </c>
      <c r="B127" s="7" t="s">
        <v>12</v>
      </c>
      <c r="C127" s="7" t="s">
        <v>13</v>
      </c>
      <c r="D127">
        <v>23</v>
      </c>
      <c r="E127" s="39">
        <v>2.1666623448604899E-2</v>
      </c>
      <c r="F127" s="39">
        <v>4.9675126517795203E-2</v>
      </c>
      <c r="G127" s="39">
        <v>0.66716707402779796</v>
      </c>
      <c r="H127" s="40">
        <f>Table15[[#This Row],[Beta]]*LN(2)</f>
        <v>1.5018158955654485E-2</v>
      </c>
      <c r="I127" s="40">
        <f>Table15[[#This Row],[Beta per doubling in genetic liability to AD]]-1.96*(Table15[[#This Row],[SE]])*LN(2)</f>
        <v>-5.2468901868291416E-2</v>
      </c>
      <c r="J127" s="40">
        <f>Table15[[#This Row],[Beta]]+1.96*(Table15[[#This Row],[SE]])*LN(2)</f>
        <v>8.9153684272550798E-2</v>
      </c>
      <c r="K127" s="39"/>
      <c r="L127" s="39"/>
      <c r="M127" s="39"/>
      <c r="N127" s="39"/>
      <c r="O127" s="35"/>
      <c r="P127" s="35"/>
      <c r="Q127" s="35"/>
      <c r="R127" s="35"/>
      <c r="S127" s="35"/>
    </row>
    <row r="128" spans="1:19" x14ac:dyDescent="0.2">
      <c r="A128" s="7" t="s">
        <v>46</v>
      </c>
      <c r="B128" s="7" t="s">
        <v>12</v>
      </c>
      <c r="C128" s="7" t="s">
        <v>14</v>
      </c>
      <c r="D128">
        <v>23</v>
      </c>
      <c r="E128" s="39">
        <v>3.4777478002475999E-2</v>
      </c>
      <c r="F128" s="39">
        <v>4.4181516614397599E-2</v>
      </c>
      <c r="G128" s="39">
        <v>0.43119409984510199</v>
      </c>
      <c r="H128" s="40">
        <f>Table15[[#This Row],[Beta]]*LN(2)</f>
        <v>2.4105910824401756E-2</v>
      </c>
      <c r="I128" s="40">
        <f>Table15[[#This Row],[Beta per doubling in genetic liability to AD]]-1.96*(Table15[[#This Row],[SE]])*LN(2)</f>
        <v>-3.5917704776897111E-2</v>
      </c>
      <c r="J128" s="40">
        <f>Table15[[#This Row],[Beta]]+1.96*(Table15[[#This Row],[SE]])*LN(2)</f>
        <v>9.4801093603774866E-2</v>
      </c>
      <c r="K128" s="39"/>
      <c r="L128" s="39"/>
      <c r="M128" s="39"/>
      <c r="N128" s="39"/>
      <c r="O128" s="35"/>
      <c r="P128" s="35"/>
      <c r="Q128" s="35"/>
      <c r="R128" s="35"/>
      <c r="S128" s="35"/>
    </row>
    <row r="129" spans="1:19" x14ac:dyDescent="0.2">
      <c r="A129" s="7" t="s">
        <v>46</v>
      </c>
      <c r="B129" s="7" t="s">
        <v>12</v>
      </c>
      <c r="C129" s="7" t="s">
        <v>16</v>
      </c>
      <c r="D129">
        <v>23</v>
      </c>
      <c r="E129" s="39">
        <v>3.2649020697859799E-2</v>
      </c>
      <c r="F129" s="39">
        <v>3.9843296960790399E-2</v>
      </c>
      <c r="G129" s="39">
        <v>0.412537862713246</v>
      </c>
      <c r="H129" s="40">
        <f>Table15[[#This Row],[Beta]]*LN(2)</f>
        <v>2.2630576644764817E-2</v>
      </c>
      <c r="I129" s="40">
        <f>Table15[[#This Row],[Beta per doubling in genetic liability to AD]]-1.96*(Table15[[#This Row],[SE]])*LN(2)</f>
        <v>-3.1499270502300801E-2</v>
      </c>
      <c r="J129" s="40">
        <f>Table15[[#This Row],[Beta]]+1.96*(Table15[[#This Row],[SE]])*LN(2)</f>
        <v>8.6778867844925417E-2</v>
      </c>
      <c r="K129" s="39"/>
      <c r="L129" s="39"/>
      <c r="M129" s="39"/>
      <c r="N129" s="39"/>
      <c r="O129" s="35"/>
      <c r="P129" s="35"/>
      <c r="Q129" s="35"/>
      <c r="R129" s="35"/>
      <c r="S129" s="35"/>
    </row>
    <row r="130" spans="1:19" x14ac:dyDescent="0.2">
      <c r="A130" s="7" t="s">
        <v>46</v>
      </c>
      <c r="B130" s="7" t="s">
        <v>12</v>
      </c>
      <c r="C130" s="7" t="s">
        <v>15</v>
      </c>
      <c r="D130">
        <v>23</v>
      </c>
      <c r="E130" s="39">
        <v>3.4184385244540698E-2</v>
      </c>
      <c r="F130" s="39">
        <v>4.4304153937630403E-2</v>
      </c>
      <c r="G130" s="39">
        <v>0.44856971182740901</v>
      </c>
      <c r="H130" s="40">
        <f>Table15[[#This Row],[Beta]]*LN(2)</f>
        <v>2.3694810251428382E-2</v>
      </c>
      <c r="I130" s="40">
        <f>Table15[[#This Row],[Beta per doubling in genetic liability to AD]]-1.96*(Table15[[#This Row],[SE]])*LN(2)</f>
        <v>-3.6495416550937743E-2</v>
      </c>
      <c r="J130" s="40">
        <f>Table15[[#This Row],[Beta]]+1.96*(Table15[[#This Row],[SE]])*LN(2)</f>
        <v>9.4374612046906822E-2</v>
      </c>
      <c r="K130" s="39"/>
      <c r="L130" s="39"/>
      <c r="M130" s="39"/>
      <c r="N130" s="39"/>
      <c r="O130" s="35"/>
      <c r="P130" s="35"/>
      <c r="Q130" s="35"/>
      <c r="R130" s="35"/>
      <c r="S130" s="35"/>
    </row>
    <row r="131" spans="1:19" x14ac:dyDescent="0.2">
      <c r="A131" s="7" t="s">
        <v>47</v>
      </c>
      <c r="B131" s="7" t="s">
        <v>12</v>
      </c>
      <c r="C131" s="7" t="s">
        <v>13</v>
      </c>
      <c r="D131">
        <v>23</v>
      </c>
      <c r="E131" s="39">
        <v>2.4983365733838299E-3</v>
      </c>
      <c r="F131" s="39">
        <v>3.9603309911895403E-2</v>
      </c>
      <c r="G131" s="39">
        <v>0.95029619570365198</v>
      </c>
      <c r="H131" s="40">
        <f>Table15[[#This Row],[Beta]]*LN(2)</f>
        <v>1.7317149519307964E-3</v>
      </c>
      <c r="I131" s="40">
        <f>Table15[[#This Row],[Beta per doubling in genetic liability to AD]]-1.96*(Table15[[#This Row],[SE]])*LN(2)</f>
        <v>-5.2072093356362398E-2</v>
      </c>
      <c r="J131" s="40">
        <f>Table15[[#This Row],[Beta]]+1.96*(Table15[[#This Row],[SE]])*LN(2)</f>
        <v>5.6302144881677021E-2</v>
      </c>
      <c r="K131" s="39"/>
      <c r="L131" s="39"/>
      <c r="M131" s="39"/>
      <c r="N131" s="39"/>
      <c r="O131" s="35"/>
      <c r="P131" s="35"/>
      <c r="Q131" s="35"/>
      <c r="R131" s="35"/>
      <c r="S131" s="35"/>
    </row>
    <row r="132" spans="1:19" x14ac:dyDescent="0.2">
      <c r="A132" s="7" t="s">
        <v>47</v>
      </c>
      <c r="B132" s="7" t="s">
        <v>12</v>
      </c>
      <c r="C132" s="7" t="s">
        <v>14</v>
      </c>
      <c r="D132">
        <v>23</v>
      </c>
      <c r="E132" s="39">
        <v>1.1385323327734001E-2</v>
      </c>
      <c r="F132" s="39">
        <v>3.5452180053245297E-2</v>
      </c>
      <c r="G132" s="39">
        <v>0.74809980522272401</v>
      </c>
      <c r="H132" s="40">
        <f>Table15[[#This Row],[Beta]]*LN(2)</f>
        <v>7.8917047643821958E-3</v>
      </c>
      <c r="I132" s="40">
        <f>Table15[[#This Row],[Beta per doubling in genetic liability to AD]]-1.96*(Table15[[#This Row],[SE]])*LN(2)</f>
        <v>-4.0272509386894403E-2</v>
      </c>
      <c r="J132" s="40">
        <f>Table15[[#This Row],[Beta]]+1.96*(Table15[[#This Row],[SE]])*LN(2)</f>
        <v>5.9549537479010602E-2</v>
      </c>
      <c r="K132" s="39"/>
      <c r="L132" s="39"/>
      <c r="M132" s="39"/>
      <c r="N132" s="39"/>
      <c r="O132" s="35"/>
      <c r="P132" s="35"/>
      <c r="Q132" s="35"/>
      <c r="R132" s="35"/>
      <c r="S132" s="35"/>
    </row>
    <row r="133" spans="1:19" x14ac:dyDescent="0.2">
      <c r="A133" s="7" t="s">
        <v>47</v>
      </c>
      <c r="B133" s="7" t="s">
        <v>12</v>
      </c>
      <c r="C133" s="7" t="s">
        <v>16</v>
      </c>
      <c r="D133">
        <v>23</v>
      </c>
      <c r="E133" s="39">
        <v>3.2805783122492299E-2</v>
      </c>
      <c r="F133" s="39">
        <v>3.2222572353283498E-2</v>
      </c>
      <c r="G133" s="39">
        <v>0.30863069770492202</v>
      </c>
      <c r="H133" s="40">
        <f>Table15[[#This Row],[Beta]]*LN(2)</f>
        <v>2.2739236077416576E-2</v>
      </c>
      <c r="I133" s="40">
        <f>Table15[[#This Row],[Beta per doubling in genetic liability to AD]]-1.96*(Table15[[#This Row],[SE]])*LN(2)</f>
        <v>-2.103733486963532E-2</v>
      </c>
      <c r="J133" s="40">
        <f>Table15[[#This Row],[Beta]]+1.96*(Table15[[#This Row],[SE]])*LN(2)</f>
        <v>7.6582354069544195E-2</v>
      </c>
      <c r="K133" s="39"/>
      <c r="L133" s="39"/>
      <c r="M133" s="39"/>
      <c r="N133" s="39"/>
      <c r="O133" s="35"/>
      <c r="P133" s="35"/>
      <c r="Q133" s="35"/>
      <c r="R133" s="35"/>
      <c r="S133" s="35"/>
    </row>
    <row r="134" spans="1:19" x14ac:dyDescent="0.2">
      <c r="A134" s="7" t="s">
        <v>47</v>
      </c>
      <c r="B134" s="7" t="s">
        <v>12</v>
      </c>
      <c r="C134" s="7" t="s">
        <v>15</v>
      </c>
      <c r="D134">
        <v>23</v>
      </c>
      <c r="E134" s="39">
        <v>7.4511105161370102E-3</v>
      </c>
      <c r="F134" s="39">
        <v>3.62807757323029E-2</v>
      </c>
      <c r="G134" s="39">
        <v>0.83916873266237602</v>
      </c>
      <c r="H134" s="40">
        <f>Table15[[#This Row],[Beta]]*LN(2)</f>
        <v>5.1647162463009273E-3</v>
      </c>
      <c r="I134" s="40">
        <f>Table15[[#This Row],[Beta per doubling in genetic liability to AD]]-1.96*(Table15[[#This Row],[SE]])*LN(2)</f>
        <v>-4.4125201872151007E-2</v>
      </c>
      <c r="J134" s="40">
        <f>Table15[[#This Row],[Beta]]+1.96*(Table15[[#This Row],[SE]])*LN(2)</f>
        <v>5.674102863458895E-2</v>
      </c>
      <c r="K134" s="39"/>
      <c r="L134" s="39"/>
      <c r="M134" s="39"/>
      <c r="N134" s="39"/>
      <c r="O134" s="35"/>
      <c r="P134" s="35"/>
      <c r="Q134" s="35"/>
      <c r="R134" s="35"/>
      <c r="S134" s="35"/>
    </row>
    <row r="135" spans="1:19" x14ac:dyDescent="0.2">
      <c r="A135" s="7" t="s">
        <v>48</v>
      </c>
      <c r="B135" s="7" t="s">
        <v>12</v>
      </c>
      <c r="C135" s="7" t="s">
        <v>13</v>
      </c>
      <c r="D135">
        <v>23</v>
      </c>
      <c r="E135" s="39">
        <v>4.9139570966555898E-2</v>
      </c>
      <c r="F135" s="39">
        <v>5.02216204104542E-2</v>
      </c>
      <c r="G135" s="39">
        <v>0.33898780625845198</v>
      </c>
      <c r="H135" s="40">
        <f>Table15[[#This Row],[Beta]]*LN(2)</f>
        <v>3.4060955069393564E-2</v>
      </c>
      <c r="I135" s="40">
        <f>Table15[[#This Row],[Beta per doubling in genetic liability to AD]]-1.96*(Table15[[#This Row],[SE]])*LN(2)</f>
        <v>-3.4168555128296377E-2</v>
      </c>
      <c r="J135" s="40">
        <f>Table15[[#This Row],[Beta]]+1.96*(Table15[[#This Row],[SE]])*LN(2)</f>
        <v>0.11736908116424584</v>
      </c>
      <c r="K135" s="39"/>
      <c r="L135" s="39"/>
      <c r="M135" s="39"/>
      <c r="N135" s="39"/>
      <c r="O135" s="35"/>
      <c r="P135" s="35"/>
      <c r="Q135" s="35"/>
      <c r="R135" s="35"/>
      <c r="S135" s="35"/>
    </row>
    <row r="136" spans="1:19" x14ac:dyDescent="0.2">
      <c r="A136" s="7" t="s">
        <v>48</v>
      </c>
      <c r="B136" s="7" t="s">
        <v>12</v>
      </c>
      <c r="C136" s="7" t="s">
        <v>14</v>
      </c>
      <c r="D136">
        <v>23</v>
      </c>
      <c r="E136" s="39">
        <v>3.0805138827324101E-2</v>
      </c>
      <c r="F136" s="39">
        <v>4.3137220477747401E-2</v>
      </c>
      <c r="G136" s="39">
        <v>0.47515316699410998</v>
      </c>
      <c r="H136" s="40">
        <f>Table15[[#This Row],[Beta]]*LN(2)</f>
        <v>2.1352495124917398E-2</v>
      </c>
      <c r="I136" s="40">
        <f>Table15[[#This Row],[Beta per doubling in genetic liability to AD]]-1.96*(Table15[[#This Row],[SE]])*LN(2)</f>
        <v>-3.7252372667715555E-2</v>
      </c>
      <c r="J136" s="40">
        <f>Table15[[#This Row],[Beta]]+1.96*(Table15[[#This Row],[SE]])*LN(2)</f>
        <v>8.9410006619957058E-2</v>
      </c>
      <c r="K136" s="39"/>
      <c r="L136" s="39"/>
      <c r="M136" s="39"/>
      <c r="N136" s="39"/>
      <c r="O136" s="35"/>
      <c r="P136" s="35"/>
      <c r="Q136" s="35"/>
      <c r="R136" s="35"/>
      <c r="S136" s="35"/>
    </row>
    <row r="137" spans="1:19" x14ac:dyDescent="0.2">
      <c r="A137" s="7" t="s">
        <v>48</v>
      </c>
      <c r="B137" s="7" t="s">
        <v>12</v>
      </c>
      <c r="C137" s="7" t="s">
        <v>16</v>
      </c>
      <c r="D137">
        <v>23</v>
      </c>
      <c r="E137" s="39">
        <v>7.6061936663396404E-3</v>
      </c>
      <c r="F137" s="39">
        <v>4.1113241357750199E-2</v>
      </c>
      <c r="G137" s="39">
        <v>0.85322438032289205</v>
      </c>
      <c r="H137" s="40">
        <f>Table15[[#This Row],[Beta]]*LN(2)</f>
        <v>5.2722116946162349E-3</v>
      </c>
      <c r="I137" s="40">
        <f>Table15[[#This Row],[Beta per doubling in genetic liability to AD]]-1.96*(Table15[[#This Row],[SE]])*LN(2)</f>
        <v>-5.0582941873761736E-2</v>
      </c>
      <c r="J137" s="40">
        <f>Table15[[#This Row],[Beta]]+1.96*(Table15[[#This Row],[SE]])*LN(2)</f>
        <v>6.3461347234717608E-2</v>
      </c>
      <c r="K137" s="39"/>
      <c r="L137" s="39"/>
      <c r="M137" s="39"/>
      <c r="N137" s="39"/>
      <c r="O137" s="35"/>
      <c r="P137" s="35"/>
      <c r="Q137" s="35"/>
      <c r="R137" s="35"/>
      <c r="S137" s="35"/>
    </row>
    <row r="138" spans="1:19" x14ac:dyDescent="0.2">
      <c r="A138" s="7" t="s">
        <v>48</v>
      </c>
      <c r="B138" s="7" t="s">
        <v>12</v>
      </c>
      <c r="C138" s="7" t="s">
        <v>15</v>
      </c>
      <c r="D138">
        <v>23</v>
      </c>
      <c r="E138" s="39">
        <v>3.1935445322941201E-2</v>
      </c>
      <c r="F138" s="39">
        <v>4.1025140961199698E-2</v>
      </c>
      <c r="G138" s="39">
        <v>0.44460436602650699</v>
      </c>
      <c r="H138" s="40">
        <f>Table15[[#This Row],[Beta]]*LN(2)</f>
        <v>2.2135963885522986E-2</v>
      </c>
      <c r="I138" s="40">
        <f>Table15[[#This Row],[Beta per doubling in genetic liability to AD]]-1.96*(Table15[[#This Row],[SE]])*LN(2)</f>
        <v>-3.3599499261563609E-2</v>
      </c>
      <c r="J138" s="40">
        <f>Table15[[#This Row],[Beta]]+1.96*(Table15[[#This Row],[SE]])*LN(2)</f>
        <v>8.7670908470027786E-2</v>
      </c>
      <c r="K138" s="39"/>
      <c r="L138" s="39"/>
      <c r="M138" s="39"/>
      <c r="N138" s="39"/>
      <c r="O138" s="35"/>
      <c r="P138" s="35"/>
      <c r="Q138" s="35"/>
      <c r="R138" s="35"/>
      <c r="S138" s="35"/>
    </row>
    <row r="139" spans="1:19" x14ac:dyDescent="0.2">
      <c r="A139" s="7" t="s">
        <v>49</v>
      </c>
      <c r="B139" s="7" t="s">
        <v>12</v>
      </c>
      <c r="C139" s="7" t="s">
        <v>13</v>
      </c>
      <c r="D139">
        <v>23</v>
      </c>
      <c r="E139" s="39">
        <v>-2.9202373080337001E-2</v>
      </c>
      <c r="F139" s="39">
        <v>3.8842453766825102E-2</v>
      </c>
      <c r="G139" s="39">
        <v>0.460505630748134</v>
      </c>
      <c r="H139" s="40">
        <f>Table15[[#This Row],[Beta]]*LN(2)</f>
        <v>-2.0241542566295238E-2</v>
      </c>
      <c r="I139" s="40">
        <f>Table15[[#This Row],[Beta per doubling in genetic liability to AD]]-1.96*(Table15[[#This Row],[SE]])*LN(2)</f>
        <v>-7.3011675702724738E-2</v>
      </c>
      <c r="J139" s="40">
        <f>Table15[[#This Row],[Beta]]+1.96*(Table15[[#This Row],[SE]])*LN(2)</f>
        <v>2.3567760056092495E-2</v>
      </c>
      <c r="K139" s="39"/>
      <c r="L139" s="39"/>
      <c r="M139" s="39"/>
      <c r="N139" s="39"/>
      <c r="O139" s="35"/>
      <c r="P139" s="35"/>
      <c r="Q139" s="35"/>
      <c r="R139" s="35"/>
      <c r="S139" s="35"/>
    </row>
    <row r="140" spans="1:19" x14ac:dyDescent="0.2">
      <c r="A140" s="7" t="s">
        <v>49</v>
      </c>
      <c r="B140" s="7" t="s">
        <v>12</v>
      </c>
      <c r="C140" s="7" t="s">
        <v>14</v>
      </c>
      <c r="D140">
        <v>23</v>
      </c>
      <c r="E140" s="39">
        <v>-4.50317231059583E-3</v>
      </c>
      <c r="F140" s="39">
        <v>3.1383499105037002E-2</v>
      </c>
      <c r="G140" s="39">
        <v>0.88590436527896599</v>
      </c>
      <c r="H140" s="40">
        <f>Table15[[#This Row],[Beta]]*LN(2)</f>
        <v>-3.1213611906651139E-3</v>
      </c>
      <c r="I140" s="40">
        <f>Table15[[#This Row],[Beta per doubling in genetic liability to AD]]-1.96*(Table15[[#This Row],[SE]])*LN(2)</f>
        <v>-4.5757993675358558E-2</v>
      </c>
      <c r="J140" s="40">
        <f>Table15[[#This Row],[Beta]]+1.96*(Table15[[#This Row],[SE]])*LN(2)</f>
        <v>3.8133460174097619E-2</v>
      </c>
      <c r="K140" s="39"/>
      <c r="L140" s="39"/>
      <c r="M140" s="39"/>
      <c r="N140" s="39"/>
      <c r="O140" s="35"/>
      <c r="P140" s="35"/>
      <c r="Q140" s="35"/>
      <c r="R140" s="35"/>
      <c r="S140" s="35"/>
    </row>
    <row r="141" spans="1:19" x14ac:dyDescent="0.2">
      <c r="A141" s="7" t="s">
        <v>49</v>
      </c>
      <c r="B141" s="7" t="s">
        <v>12</v>
      </c>
      <c r="C141" s="7" t="s">
        <v>16</v>
      </c>
      <c r="D141">
        <v>23</v>
      </c>
      <c r="E141" s="39">
        <v>-9.9866595486089796E-3</v>
      </c>
      <c r="F141" s="39">
        <v>3.0928934596803501E-2</v>
      </c>
      <c r="G141" s="39">
        <v>0.74677816158991095</v>
      </c>
      <c r="H141" s="40">
        <f>Table15[[#This Row],[Beta]]*LN(2)</f>
        <v>-6.9222249093303699E-3</v>
      </c>
      <c r="I141" s="40">
        <f>Table15[[#This Row],[Beta per doubling in genetic liability to AD]]-1.96*(Table15[[#This Row],[SE]])*LN(2)</f>
        <v>-4.8941300383785073E-2</v>
      </c>
      <c r="J141" s="40">
        <f>Table15[[#This Row],[Beta]]+1.96*(Table15[[#This Row],[SE]])*LN(2)</f>
        <v>3.2032415925845721E-2</v>
      </c>
      <c r="K141" s="39"/>
      <c r="L141" s="39"/>
      <c r="M141" s="39"/>
      <c r="N141" s="39"/>
      <c r="O141" s="35"/>
      <c r="P141" s="35"/>
      <c r="Q141" s="35"/>
      <c r="R141" s="35"/>
      <c r="S141" s="35"/>
    </row>
    <row r="142" spans="1:19" x14ac:dyDescent="0.2">
      <c r="A142" s="7" t="s">
        <v>49</v>
      </c>
      <c r="B142" s="7" t="s">
        <v>12</v>
      </c>
      <c r="C142" s="7" t="s">
        <v>15</v>
      </c>
      <c r="D142">
        <v>23</v>
      </c>
      <c r="E142" s="39">
        <v>-4.1741879567760397E-3</v>
      </c>
      <c r="F142" s="39">
        <v>2.9350936423198599E-2</v>
      </c>
      <c r="G142" s="39">
        <v>0.88820337575270203</v>
      </c>
      <c r="H142" s="40">
        <f>Table15[[#This Row],[Beta]]*LN(2)</f>
        <v>-2.8933266133665905E-3</v>
      </c>
      <c r="I142" s="40">
        <f>Table15[[#This Row],[Beta per doubling in genetic liability to AD]]-1.96*(Table15[[#This Row],[SE]])*LN(2)</f>
        <v>-4.2768583517293846E-2</v>
      </c>
      <c r="J142" s="40">
        <f>Table15[[#This Row],[Beta]]+1.96*(Table15[[#This Row],[SE]])*LN(2)</f>
        <v>3.5701068947151221E-2</v>
      </c>
      <c r="K142" s="39"/>
      <c r="L142" s="39"/>
      <c r="M142" s="39"/>
      <c r="N142" s="39"/>
      <c r="O142" s="35"/>
      <c r="P142" s="35"/>
      <c r="Q142" s="35"/>
      <c r="R142" s="35"/>
      <c r="S142" s="35"/>
    </row>
    <row r="143" spans="1:19" x14ac:dyDescent="0.2">
      <c r="A143" s="7" t="s">
        <v>50</v>
      </c>
      <c r="B143" s="7" t="s">
        <v>12</v>
      </c>
      <c r="C143" s="7" t="s">
        <v>13</v>
      </c>
      <c r="D143">
        <v>23</v>
      </c>
      <c r="E143" s="39">
        <v>8.4191168780699294E-2</v>
      </c>
      <c r="F143" s="39">
        <v>3.7081540650493801E-2</v>
      </c>
      <c r="G143" s="39">
        <v>3.3828429268914301E-2</v>
      </c>
      <c r="H143" s="40">
        <f>Table15[[#This Row],[Beta]]*LN(2)</f>
        <v>5.8356871268388205E-2</v>
      </c>
      <c r="I143" s="40">
        <f>Table15[[#This Row],[Beta per doubling in genetic liability to AD]]-1.96*(Table15[[#This Row],[SE]])*LN(2)</f>
        <v>7.9790591770790009E-3</v>
      </c>
      <c r="J143" s="40">
        <f>Table15[[#This Row],[Beta]]+1.96*(Table15[[#This Row],[SE]])*LN(2)</f>
        <v>0.1345689808720085</v>
      </c>
      <c r="K143" s="39"/>
      <c r="L143" s="39"/>
      <c r="M143" s="39"/>
      <c r="N143" s="39"/>
      <c r="O143" s="35"/>
      <c r="P143" s="35"/>
      <c r="Q143" s="35"/>
      <c r="R143" s="35"/>
      <c r="S143" s="35"/>
    </row>
    <row r="144" spans="1:19" x14ac:dyDescent="0.2">
      <c r="A144" s="7" t="s">
        <v>50</v>
      </c>
      <c r="B144" s="7" t="s">
        <v>12</v>
      </c>
      <c r="C144" s="7" t="s">
        <v>14</v>
      </c>
      <c r="D144">
        <v>23</v>
      </c>
      <c r="E144" s="39">
        <v>6.7271075797895999E-2</v>
      </c>
      <c r="F144" s="39">
        <v>2.7907052734056099E-2</v>
      </c>
      <c r="G144" s="39">
        <v>1.5928910596857599E-2</v>
      </c>
      <c r="H144" s="40">
        <f>Table15[[#This Row],[Beta]]*LN(2)</f>
        <v>4.6628756522545986E-2</v>
      </c>
      <c r="I144" s="40">
        <f>Table15[[#This Row],[Beta per doubling in genetic liability to AD]]-1.96*(Table15[[#This Row],[SE]])*LN(2)</f>
        <v>8.7151144786625362E-3</v>
      </c>
      <c r="J144" s="40">
        <f>Table15[[#This Row],[Beta]]+1.96*(Table15[[#This Row],[SE]])*LN(2)</f>
        <v>0.10518471784177945</v>
      </c>
      <c r="K144" s="39"/>
      <c r="L144" s="39"/>
      <c r="M144" s="39"/>
      <c r="N144" s="39"/>
      <c r="O144" s="35"/>
      <c r="P144" s="35"/>
      <c r="Q144" s="35"/>
      <c r="R144" s="35"/>
      <c r="S144" s="35"/>
    </row>
    <row r="145" spans="1:19" x14ac:dyDescent="0.2">
      <c r="A145" s="7" t="s">
        <v>50</v>
      </c>
      <c r="B145" s="7" t="s">
        <v>12</v>
      </c>
      <c r="C145" s="7" t="s">
        <v>16</v>
      </c>
      <c r="D145">
        <v>23</v>
      </c>
      <c r="E145" s="39">
        <v>4.8594584149810001E-2</v>
      </c>
      <c r="F145" s="39">
        <v>3.08038620025681E-2</v>
      </c>
      <c r="G145" s="39">
        <v>0.114669387660619</v>
      </c>
      <c r="H145" s="40">
        <f>Table15[[#This Row],[Beta]]*LN(2)</f>
        <v>3.3683198993923809E-2</v>
      </c>
      <c r="I145" s="40">
        <f>Table15[[#This Row],[Beta per doubling in genetic liability to AD]]-1.96*(Table15[[#This Row],[SE]])*LN(2)</f>
        <v>-8.1659567970540983E-3</v>
      </c>
      <c r="J145" s="40">
        <f>Table15[[#This Row],[Beta]]+1.96*(Table15[[#This Row],[SE]])*LN(2)</f>
        <v>9.0443739940787915E-2</v>
      </c>
      <c r="K145" s="39"/>
      <c r="L145" s="39"/>
      <c r="M145" s="39"/>
      <c r="N145" s="39"/>
      <c r="O145" s="35"/>
      <c r="P145" s="35"/>
      <c r="Q145" s="35"/>
      <c r="R145" s="35"/>
      <c r="S145" s="35"/>
    </row>
    <row r="146" spans="1:19" x14ac:dyDescent="0.2">
      <c r="A146" s="7" t="s">
        <v>50</v>
      </c>
      <c r="B146" s="7" t="s">
        <v>12</v>
      </c>
      <c r="C146" s="7" t="s">
        <v>15</v>
      </c>
      <c r="D146">
        <v>23</v>
      </c>
      <c r="E146" s="39">
        <v>6.0290262756720302E-2</v>
      </c>
      <c r="F146" s="39">
        <v>2.9358678317827701E-2</v>
      </c>
      <c r="G146" s="39">
        <v>5.2092377697344698E-2</v>
      </c>
      <c r="H146" s="40">
        <f>Table15[[#This Row],[Beta]]*LN(2)</f>
        <v>4.1790025645038954E-2</v>
      </c>
      <c r="I146" s="40">
        <f>Table15[[#This Row],[Beta per doubling in genetic liability to AD]]-1.96*(Table15[[#This Row],[SE]])*LN(2)</f>
        <v>1.904250847140368E-3</v>
      </c>
      <c r="J146" s="40">
        <f>Table15[[#This Row],[Beta]]+1.96*(Table15[[#This Row],[SE]])*LN(2)</f>
        <v>0.10017603755461889</v>
      </c>
      <c r="K146" s="39"/>
      <c r="L146" s="39"/>
      <c r="M146" s="39"/>
      <c r="N146" s="39"/>
      <c r="O146" s="35"/>
      <c r="P146" s="35"/>
      <c r="Q146" s="35"/>
      <c r="R146" s="35"/>
      <c r="S146" s="35"/>
    </row>
    <row r="147" spans="1:19" x14ac:dyDescent="0.2">
      <c r="A147" s="7" t="s">
        <v>51</v>
      </c>
      <c r="B147" s="7" t="s">
        <v>12</v>
      </c>
      <c r="C147" s="7" t="s">
        <v>13</v>
      </c>
      <c r="D147">
        <v>23</v>
      </c>
      <c r="E147" s="39">
        <v>2.6757261579446801E-2</v>
      </c>
      <c r="F147" s="39">
        <v>4.4329537086361601E-2</v>
      </c>
      <c r="G147" s="39">
        <v>0.55257504848864203</v>
      </c>
      <c r="H147" s="40">
        <f>Table15[[#This Row],[Beta]]*LN(2)</f>
        <v>1.85467204232985E-2</v>
      </c>
      <c r="I147" s="40">
        <f>Table15[[#This Row],[Beta per doubling in genetic liability to AD]]-1.96*(Table15[[#This Row],[SE]])*LN(2)</f>
        <v>-4.167799112470208E-2</v>
      </c>
      <c r="J147" s="40">
        <f>Table15[[#This Row],[Beta]]+1.96*(Table15[[#This Row],[SE]])*LN(2)</f>
        <v>8.6981973127447376E-2</v>
      </c>
      <c r="K147" s="39"/>
      <c r="L147" s="39"/>
      <c r="M147" s="39"/>
      <c r="N147" s="39"/>
      <c r="O147" s="35"/>
      <c r="P147" s="35"/>
      <c r="Q147" s="35"/>
      <c r="R147" s="35"/>
      <c r="S147" s="35"/>
    </row>
    <row r="148" spans="1:19" x14ac:dyDescent="0.2">
      <c r="A148" s="7" t="s">
        <v>51</v>
      </c>
      <c r="B148" s="7" t="s">
        <v>12</v>
      </c>
      <c r="C148" s="7" t="s">
        <v>14</v>
      </c>
      <c r="D148">
        <v>23</v>
      </c>
      <c r="E148" s="39">
        <v>2.14296560791539E-2</v>
      </c>
      <c r="F148" s="39">
        <v>4.1250905212878601E-2</v>
      </c>
      <c r="G148" s="39">
        <v>0.60341531014664396</v>
      </c>
      <c r="H148" s="40">
        <f>Table15[[#This Row],[Beta]]*LN(2)</f>
        <v>1.4853905691634818E-2</v>
      </c>
      <c r="I148" s="40">
        <f>Table15[[#This Row],[Beta per doubling in genetic liability to AD]]-1.96*(Table15[[#This Row],[SE]])*LN(2)</f>
        <v>-4.1188273650315792E-2</v>
      </c>
      <c r="J148" s="40">
        <f>Table15[[#This Row],[Beta]]+1.96*(Table15[[#This Row],[SE]])*LN(2)</f>
        <v>7.7471835421104515E-2</v>
      </c>
      <c r="K148" s="39"/>
      <c r="L148" s="39"/>
      <c r="M148" s="39"/>
      <c r="N148" s="39"/>
      <c r="O148" s="35"/>
      <c r="P148" s="35"/>
      <c r="Q148" s="35"/>
      <c r="R148" s="35"/>
      <c r="S148" s="35"/>
    </row>
    <row r="149" spans="1:19" x14ac:dyDescent="0.2">
      <c r="A149" s="7" t="s">
        <v>51</v>
      </c>
      <c r="B149" s="7" t="s">
        <v>12</v>
      </c>
      <c r="C149" s="7" t="s">
        <v>16</v>
      </c>
      <c r="D149">
        <v>23</v>
      </c>
      <c r="E149" s="39">
        <v>1.78687323745957E-2</v>
      </c>
      <c r="F149" s="39">
        <v>3.5557171002136401E-2</v>
      </c>
      <c r="G149" s="39">
        <v>0.61529105210253299</v>
      </c>
      <c r="H149" s="40">
        <f>Table15[[#This Row],[Beta]]*LN(2)</f>
        <v>1.2385661465631225E-2</v>
      </c>
      <c r="I149" s="40">
        <f>Table15[[#This Row],[Beta per doubling in genetic liability to AD]]-1.96*(Table15[[#This Row],[SE]])*LN(2)</f>
        <v>-3.5921190078853409E-2</v>
      </c>
      <c r="J149" s="40">
        <f>Table15[[#This Row],[Beta]]+1.96*(Table15[[#This Row],[SE]])*LN(2)</f>
        <v>6.6175583919080336E-2</v>
      </c>
      <c r="K149" s="39"/>
      <c r="L149" s="39"/>
      <c r="M149" s="39"/>
      <c r="N149" s="39"/>
      <c r="O149" s="35"/>
      <c r="P149" s="35"/>
      <c r="Q149" s="35"/>
      <c r="R149" s="35"/>
      <c r="S149" s="35"/>
    </row>
    <row r="150" spans="1:19" x14ac:dyDescent="0.2">
      <c r="A150" s="7" t="s">
        <v>51</v>
      </c>
      <c r="B150" s="7" t="s">
        <v>12</v>
      </c>
      <c r="C150" s="7" t="s">
        <v>15</v>
      </c>
      <c r="D150">
        <v>23</v>
      </c>
      <c r="E150" s="39">
        <v>2.05797314426674E-2</v>
      </c>
      <c r="F150" s="39">
        <v>4.1092618814363102E-2</v>
      </c>
      <c r="G150" s="39">
        <v>0.62147624279067204</v>
      </c>
      <c r="H150" s="40">
        <f>Table15[[#This Row],[Beta]]*LN(2)</f>
        <v>1.4264782826165763E-2</v>
      </c>
      <c r="I150" s="40">
        <f>Table15[[#This Row],[Beta per doubling in genetic liability to AD]]-1.96*(Table15[[#This Row],[SE]])*LN(2)</f>
        <v>-4.1562353604914913E-2</v>
      </c>
      <c r="J150" s="40">
        <f>Table15[[#This Row],[Beta]]+1.96*(Table15[[#This Row],[SE]])*LN(2)</f>
        <v>7.6406867873748077E-2</v>
      </c>
      <c r="K150" s="39"/>
      <c r="L150" s="39"/>
      <c r="M150" s="39"/>
      <c r="N150" s="39"/>
      <c r="O150" s="35"/>
      <c r="P150" s="35"/>
      <c r="Q150" s="35"/>
      <c r="R150" s="35"/>
      <c r="S150" s="35"/>
    </row>
    <row r="151" spans="1:19" x14ac:dyDescent="0.2">
      <c r="A151" s="7" t="s">
        <v>52</v>
      </c>
      <c r="B151" s="7" t="s">
        <v>12</v>
      </c>
      <c r="C151" s="7" t="s">
        <v>13</v>
      </c>
      <c r="D151">
        <v>23</v>
      </c>
      <c r="E151" s="39">
        <v>2.86647369704125E-2</v>
      </c>
      <c r="F151" s="39">
        <v>5.1994957299361301E-2</v>
      </c>
      <c r="G151" s="39">
        <v>0.58724769266683596</v>
      </c>
      <c r="H151" s="40">
        <f>Table15[[#This Row],[Beta]]*LN(2)</f>
        <v>1.9868881612533851E-2</v>
      </c>
      <c r="I151" s="40">
        <f>Table15[[#This Row],[Beta per doubling in genetic liability to AD]]-1.96*(Table15[[#This Row],[SE]])*LN(2)</f>
        <v>-5.0769828176024739E-2</v>
      </c>
      <c r="J151" s="40">
        <f>Table15[[#This Row],[Beta]]+1.96*(Table15[[#This Row],[SE]])*LN(2)</f>
        <v>9.9303446758971084E-2</v>
      </c>
      <c r="K151" s="39"/>
      <c r="L151" s="39"/>
      <c r="M151" s="39"/>
      <c r="N151" s="39"/>
      <c r="O151" s="35"/>
      <c r="P151" s="35"/>
      <c r="Q151" s="35"/>
      <c r="R151" s="35"/>
      <c r="S151" s="35"/>
    </row>
    <row r="152" spans="1:19" x14ac:dyDescent="0.2">
      <c r="A152" s="7" t="s">
        <v>52</v>
      </c>
      <c r="B152" s="7" t="s">
        <v>12</v>
      </c>
      <c r="C152" s="7" t="s">
        <v>14</v>
      </c>
      <c r="D152">
        <v>23</v>
      </c>
      <c r="E152" s="39">
        <v>2.4768146215465098E-2</v>
      </c>
      <c r="F152" s="39">
        <v>4.3398774662948197E-2</v>
      </c>
      <c r="G152" s="39">
        <v>0.56819574651569305</v>
      </c>
      <c r="H152" s="40">
        <f>Table15[[#This Row],[Beta]]*LN(2)</f>
        <v>1.7167970716946111E-2</v>
      </c>
      <c r="I152" s="40">
        <f>Table15[[#This Row],[Beta per doubling in genetic liability to AD]]-1.96*(Table15[[#This Row],[SE]])*LN(2)</f>
        <v>-4.1792236345916597E-2</v>
      </c>
      <c r="J152" s="40">
        <f>Table15[[#This Row],[Beta]]+1.96*(Table15[[#This Row],[SE]])*LN(2)</f>
        <v>8.3728353278327811E-2</v>
      </c>
      <c r="K152" s="39"/>
      <c r="L152" s="39"/>
      <c r="M152" s="39"/>
      <c r="N152" s="39"/>
      <c r="O152" s="35"/>
      <c r="P152" s="35"/>
      <c r="Q152" s="35"/>
      <c r="R152" s="35"/>
      <c r="S152" s="35"/>
    </row>
    <row r="153" spans="1:19" x14ac:dyDescent="0.2">
      <c r="A153" s="7" t="s">
        <v>52</v>
      </c>
      <c r="B153" s="7" t="s">
        <v>12</v>
      </c>
      <c r="C153" s="7" t="s">
        <v>16</v>
      </c>
      <c r="D153">
        <v>23</v>
      </c>
      <c r="E153" s="39">
        <v>9.5074670967497596E-3</v>
      </c>
      <c r="F153" s="39">
        <v>4.1109874638742799E-2</v>
      </c>
      <c r="G153" s="39">
        <v>0.81710530869009201</v>
      </c>
      <c r="H153" s="40">
        <f>Table15[[#This Row],[Beta]]*LN(2)</f>
        <v>6.5900740123785448E-3</v>
      </c>
      <c r="I153" s="40">
        <f>Table15[[#This Row],[Beta per doubling in genetic liability to AD]]-1.96*(Table15[[#This Row],[SE]])*LN(2)</f>
        <v>-4.9260505637695497E-2</v>
      </c>
      <c r="J153" s="40">
        <f>Table15[[#This Row],[Beta]]+1.96*(Table15[[#This Row],[SE]])*LN(2)</f>
        <v>6.53580467468238E-2</v>
      </c>
      <c r="K153" s="39"/>
      <c r="L153" s="39"/>
      <c r="M153" s="39"/>
      <c r="N153" s="39"/>
      <c r="O153" s="35"/>
      <c r="P153" s="35"/>
      <c r="Q153" s="35"/>
      <c r="R153" s="35"/>
      <c r="S153" s="35"/>
    </row>
    <row r="154" spans="1:19" x14ac:dyDescent="0.2">
      <c r="A154" s="7" t="s">
        <v>52</v>
      </c>
      <c r="B154" s="7" t="s">
        <v>12</v>
      </c>
      <c r="C154" s="7" t="s">
        <v>15</v>
      </c>
      <c r="D154">
        <v>23</v>
      </c>
      <c r="E154" s="39">
        <v>2.8181123221406899E-2</v>
      </c>
      <c r="F154" s="39">
        <v>4.0476498763800099E-2</v>
      </c>
      <c r="G154" s="39">
        <v>0.49357293376768302</v>
      </c>
      <c r="H154" s="40">
        <f>Table15[[#This Row],[Beta]]*LN(2)</f>
        <v>1.9533666105930596E-2</v>
      </c>
      <c r="I154" s="40">
        <f>Table15[[#This Row],[Beta per doubling in genetic liability to AD]]-1.96*(Table15[[#This Row],[SE]])*LN(2)</f>
        <v>-3.5456429048319055E-2</v>
      </c>
      <c r="J154" s="40">
        <f>Table15[[#This Row],[Beta]]+1.96*(Table15[[#This Row],[SE]])*LN(2)</f>
        <v>8.3171218375656553E-2</v>
      </c>
      <c r="K154" s="39"/>
      <c r="L154" s="39"/>
      <c r="M154" s="39"/>
      <c r="N154" s="39"/>
      <c r="O154" s="35"/>
      <c r="P154" s="35"/>
      <c r="Q154" s="35"/>
      <c r="R154" s="35"/>
      <c r="S154" s="35"/>
    </row>
    <row r="155" spans="1:19" x14ac:dyDescent="0.2">
      <c r="A155" s="7" t="s">
        <v>53</v>
      </c>
      <c r="B155" s="7" t="s">
        <v>12</v>
      </c>
      <c r="C155" s="7" t="s">
        <v>13</v>
      </c>
      <c r="D155">
        <v>23</v>
      </c>
      <c r="E155" s="39">
        <v>-1.7108757467224199E-2</v>
      </c>
      <c r="F155" s="39">
        <v>3.8613001989591E-2</v>
      </c>
      <c r="G155" s="39">
        <v>0.66223665792206698</v>
      </c>
      <c r="H155" s="40">
        <f>Table15[[#This Row],[Beta]]*LN(2)</f>
        <v>-1.1858887001290364E-2</v>
      </c>
      <c r="I155" s="40">
        <f>Table15[[#This Row],[Beta per doubling in genetic liability to AD]]-1.96*(Table15[[#This Row],[SE]])*LN(2)</f>
        <v>-6.4317294186889862E-2</v>
      </c>
      <c r="J155" s="40">
        <f>Table15[[#This Row],[Beta]]+1.96*(Table15[[#This Row],[SE]])*LN(2)</f>
        <v>3.5349649718375301E-2</v>
      </c>
      <c r="K155" s="39"/>
      <c r="L155" s="39"/>
      <c r="M155" s="39"/>
      <c r="N155" s="39"/>
      <c r="O155" s="35"/>
      <c r="P155" s="35"/>
      <c r="Q155" s="35"/>
      <c r="R155" s="35"/>
      <c r="S155" s="35"/>
    </row>
    <row r="156" spans="1:19" x14ac:dyDescent="0.2">
      <c r="A156" s="7" t="s">
        <v>53</v>
      </c>
      <c r="B156" s="7" t="s">
        <v>12</v>
      </c>
      <c r="C156" s="7" t="s">
        <v>14</v>
      </c>
      <c r="D156">
        <v>23</v>
      </c>
      <c r="E156" s="39">
        <v>-3.88876157624806E-2</v>
      </c>
      <c r="F156" s="39">
        <v>3.2432611123627497E-2</v>
      </c>
      <c r="G156" s="39">
        <v>0.23051697544945199</v>
      </c>
      <c r="H156" s="40">
        <f>Table15[[#This Row],[Beta]]*LN(2)</f>
        <v>-2.6954841224461915E-2</v>
      </c>
      <c r="I156" s="40">
        <f>Table15[[#This Row],[Beta per doubling in genetic liability to AD]]-1.96*(Table15[[#This Row],[SE]])*LN(2)</f>
        <v>-7.1016764223199358E-2</v>
      </c>
      <c r="J156" s="40">
        <f>Table15[[#This Row],[Beta]]+1.96*(Table15[[#This Row],[SE]])*LN(2)</f>
        <v>5.1743072362568504E-3</v>
      </c>
      <c r="K156" s="39"/>
      <c r="L156" s="39"/>
      <c r="M156" s="39"/>
      <c r="N156" s="39"/>
      <c r="O156" s="35"/>
      <c r="P156" s="35"/>
      <c r="Q156" s="35"/>
      <c r="R156" s="35"/>
      <c r="S156" s="35"/>
    </row>
    <row r="157" spans="1:19" x14ac:dyDescent="0.2">
      <c r="A157" s="7" t="s">
        <v>53</v>
      </c>
      <c r="B157" s="7" t="s">
        <v>12</v>
      </c>
      <c r="C157" s="7" t="s">
        <v>16</v>
      </c>
      <c r="D157">
        <v>23</v>
      </c>
      <c r="E157" s="39">
        <v>-3.6349055987993401E-2</v>
      </c>
      <c r="F157" s="39">
        <v>3.0757278378701201E-2</v>
      </c>
      <c r="G157" s="39">
        <v>0.23728372068120299</v>
      </c>
      <c r="H157" s="40">
        <f>Table15[[#This Row],[Beta]]*LN(2)</f>
        <v>-2.519524567409322E-2</v>
      </c>
      <c r="I157" s="40">
        <f>Table15[[#This Row],[Beta per doubling in genetic liability to AD]]-1.96*(Table15[[#This Row],[SE]])*LN(2)</f>
        <v>-6.6981114422285659E-2</v>
      </c>
      <c r="J157" s="40">
        <f>Table15[[#This Row],[Beta]]+1.96*(Table15[[#This Row],[SE]])*LN(2)</f>
        <v>5.4368127601990418E-3</v>
      </c>
      <c r="K157" s="39"/>
      <c r="L157" s="39"/>
      <c r="M157" s="39"/>
      <c r="N157" s="39"/>
      <c r="O157" s="35"/>
      <c r="P157" s="35"/>
      <c r="Q157" s="35"/>
      <c r="R157" s="35"/>
      <c r="S157" s="35"/>
    </row>
    <row r="158" spans="1:19" x14ac:dyDescent="0.2">
      <c r="A158" s="7" t="s">
        <v>53</v>
      </c>
      <c r="B158" s="7" t="s">
        <v>12</v>
      </c>
      <c r="C158" s="7" t="s">
        <v>15</v>
      </c>
      <c r="D158">
        <v>23</v>
      </c>
      <c r="E158" s="39">
        <v>-3.7775901902742798E-2</v>
      </c>
      <c r="F158" s="39">
        <v>3.5675982279600497E-2</v>
      </c>
      <c r="G158" s="39">
        <v>0.301151111581416</v>
      </c>
      <c r="H158" s="40">
        <f>Table15[[#This Row],[Beta]]*LN(2)</f>
        <v>-2.6184259896995243E-2</v>
      </c>
      <c r="I158" s="40">
        <f>Table15[[#This Row],[Beta per doubling in genetic liability to AD]]-1.96*(Table15[[#This Row],[SE]])*LN(2)</f>
        <v>-7.4652524697386091E-2</v>
      </c>
      <c r="J158" s="40">
        <f>Table15[[#This Row],[Beta]]+1.96*(Table15[[#This Row],[SE]])*LN(2)</f>
        <v>1.0692362897648043E-2</v>
      </c>
      <c r="K158" s="39"/>
      <c r="L158" s="39"/>
      <c r="M158" s="39"/>
      <c r="N158" s="39"/>
      <c r="O158" s="35"/>
      <c r="P158" s="35"/>
      <c r="Q158" s="35"/>
      <c r="R158" s="35"/>
      <c r="S158" s="35"/>
    </row>
    <row r="159" spans="1:19" x14ac:dyDescent="0.2">
      <c r="A159" s="7" t="s">
        <v>54</v>
      </c>
      <c r="B159" s="7" t="s">
        <v>12</v>
      </c>
      <c r="C159" s="7" t="s">
        <v>13</v>
      </c>
      <c r="D159">
        <v>23</v>
      </c>
      <c r="E159" s="39">
        <v>2.67532237871905E-2</v>
      </c>
      <c r="F159" s="39">
        <v>3.3376922669909298E-2</v>
      </c>
      <c r="G159" s="39">
        <v>0.43179094045560501</v>
      </c>
      <c r="H159" s="40">
        <f>Table15[[#This Row],[Beta]]*LN(2)</f>
        <v>1.8543921638980356E-2</v>
      </c>
      <c r="I159" s="40">
        <f>Table15[[#This Row],[Beta per doubling in genetic liability to AD]]-1.96*(Table15[[#This Row],[SE]])*LN(2)</f>
        <v>-2.6800913256072947E-2</v>
      </c>
      <c r="J159" s="40">
        <f>Table15[[#This Row],[Beta]]+1.96*(Table15[[#This Row],[SE]])*LN(2)</f>
        <v>7.209805868224381E-2</v>
      </c>
      <c r="K159" s="39"/>
      <c r="L159" s="39"/>
      <c r="M159" s="39"/>
      <c r="N159" s="39"/>
      <c r="O159" s="35"/>
      <c r="P159" s="35"/>
      <c r="Q159" s="35"/>
      <c r="R159" s="35"/>
      <c r="S159" s="35"/>
    </row>
    <row r="160" spans="1:19" x14ac:dyDescent="0.2">
      <c r="A160" s="7" t="s">
        <v>54</v>
      </c>
      <c r="B160" s="7" t="s">
        <v>12</v>
      </c>
      <c r="C160" s="7" t="s">
        <v>14</v>
      </c>
      <c r="D160">
        <v>23</v>
      </c>
      <c r="E160" s="39">
        <v>1.7194652242753902E-2</v>
      </c>
      <c r="F160" s="39">
        <v>2.90642681243681E-2</v>
      </c>
      <c r="G160" s="39">
        <v>0.55411314535671197</v>
      </c>
      <c r="H160" s="40">
        <f>Table15[[#This Row],[Beta]]*LN(2)</f>
        <v>1.1918424722773607E-2</v>
      </c>
      <c r="I160" s="40">
        <f>Table15[[#This Row],[Beta per doubling in genetic liability to AD]]-1.96*(Table15[[#This Row],[SE]])*LN(2)</f>
        <v>-2.7567373667896702E-2</v>
      </c>
      <c r="J160" s="40">
        <f>Table15[[#This Row],[Beta]]+1.96*(Table15[[#This Row],[SE]])*LN(2)</f>
        <v>5.6680450633424209E-2</v>
      </c>
      <c r="K160" s="39"/>
      <c r="L160" s="39"/>
      <c r="M160" s="39"/>
      <c r="N160" s="39"/>
      <c r="O160" s="35"/>
      <c r="P160" s="35"/>
      <c r="Q160" s="35"/>
      <c r="R160" s="35"/>
      <c r="S160" s="35"/>
    </row>
    <row r="161" spans="1:19" x14ac:dyDescent="0.2">
      <c r="A161" s="7" t="s">
        <v>54</v>
      </c>
      <c r="B161" s="7" t="s">
        <v>12</v>
      </c>
      <c r="C161" s="7" t="s">
        <v>16</v>
      </c>
      <c r="D161">
        <v>23</v>
      </c>
      <c r="E161" s="39">
        <v>5.1227083289494104E-3</v>
      </c>
      <c r="F161" s="39">
        <v>2.6771333156635602E-2</v>
      </c>
      <c r="G161" s="39">
        <v>0.84825098862591397</v>
      </c>
      <c r="H161" s="40">
        <f>Table15[[#This Row],[Beta]]*LN(2)</f>
        <v>3.5507908350422327E-3</v>
      </c>
      <c r="I161" s="40">
        <f>Table15[[#This Row],[Beta per doubling in genetic liability to AD]]-1.96*(Table15[[#This Row],[SE]])*LN(2)</f>
        <v>-3.2819898395769542E-2</v>
      </c>
      <c r="J161" s="40">
        <f>Table15[[#This Row],[Beta]]+1.96*(Table15[[#This Row],[SE]])*LN(2)</f>
        <v>4.149339755976119E-2</v>
      </c>
      <c r="K161" s="39"/>
      <c r="L161" s="39"/>
      <c r="M161" s="39"/>
      <c r="N161" s="39"/>
      <c r="O161" s="35"/>
      <c r="P161" s="35"/>
      <c r="Q161" s="35"/>
      <c r="R161" s="35"/>
      <c r="S161" s="35"/>
    </row>
    <row r="162" spans="1:19" x14ac:dyDescent="0.2">
      <c r="A162" s="7" t="s">
        <v>54</v>
      </c>
      <c r="B162" s="7" t="s">
        <v>12</v>
      </c>
      <c r="C162" s="7" t="s">
        <v>15</v>
      </c>
      <c r="D162">
        <v>23</v>
      </c>
      <c r="E162" s="39">
        <v>1.1975173559197701E-2</v>
      </c>
      <c r="F162" s="39">
        <v>2.8450394365028501E-2</v>
      </c>
      <c r="G162" s="39">
        <v>0.67790126055372302</v>
      </c>
      <c r="H162" s="40">
        <f>Table15[[#This Row],[Beta]]*LN(2)</f>
        <v>8.3005577892738911E-3</v>
      </c>
      <c r="I162" s="40">
        <f>Table15[[#This Row],[Beta per doubling in genetic liability to AD]]-1.96*(Table15[[#This Row],[SE]])*LN(2)</f>
        <v>-3.0351251065004706E-2</v>
      </c>
      <c r="J162" s="40">
        <f>Table15[[#This Row],[Beta]]+1.96*(Table15[[#This Row],[SE]])*LN(2)</f>
        <v>5.0626982413476296E-2</v>
      </c>
      <c r="K162" s="39"/>
      <c r="L162" s="39"/>
      <c r="M162" s="39"/>
      <c r="N162" s="39"/>
      <c r="O162" s="35"/>
      <c r="P162" s="35"/>
      <c r="Q162" s="35"/>
      <c r="R162" s="35"/>
      <c r="S162" s="35"/>
    </row>
    <row r="163" spans="1:19" x14ac:dyDescent="0.2">
      <c r="A163" s="7" t="s">
        <v>55</v>
      </c>
      <c r="B163" s="7" t="s">
        <v>12</v>
      </c>
      <c r="C163" s="7" t="s">
        <v>13</v>
      </c>
      <c r="D163">
        <v>23</v>
      </c>
      <c r="E163" s="39">
        <v>-1.39317802555491E-2</v>
      </c>
      <c r="F163" s="39">
        <v>3.1392555084886399E-2</v>
      </c>
      <c r="G163" s="39">
        <v>0.661731635471702</v>
      </c>
      <c r="H163" s="40">
        <f>Table15[[#This Row],[Beta]]*LN(2)</f>
        <v>-9.6567742043145739E-3</v>
      </c>
      <c r="I163" s="40">
        <f>Table15[[#This Row],[Beta per doubling in genetic liability to AD]]-1.96*(Table15[[#This Row],[SE]])*LN(2)</f>
        <v>-5.2305709857731662E-2</v>
      </c>
      <c r="J163" s="40">
        <f>Table15[[#This Row],[Beta]]+1.96*(Table15[[#This Row],[SE]])*LN(2)</f>
        <v>2.871715539786799E-2</v>
      </c>
      <c r="K163" s="39"/>
      <c r="L163" s="39"/>
      <c r="M163" s="39"/>
      <c r="N163" s="39"/>
      <c r="O163" s="35"/>
      <c r="P163" s="35"/>
      <c r="Q163" s="35"/>
      <c r="R163" s="35"/>
      <c r="S163" s="35"/>
    </row>
    <row r="164" spans="1:19" x14ac:dyDescent="0.2">
      <c r="A164" s="7" t="s">
        <v>55</v>
      </c>
      <c r="B164" s="7" t="s">
        <v>12</v>
      </c>
      <c r="C164" s="7" t="s">
        <v>14</v>
      </c>
      <c r="D164">
        <v>23</v>
      </c>
      <c r="E164" s="39">
        <v>1.2626148821508599E-2</v>
      </c>
      <c r="F164" s="39">
        <v>2.8083283634745802E-2</v>
      </c>
      <c r="G164" s="39">
        <v>0.65300134057359205</v>
      </c>
      <c r="H164" s="40">
        <f>Table15[[#This Row],[Beta]]*LN(2)</f>
        <v>8.7517794569589615E-3</v>
      </c>
      <c r="I164" s="40">
        <f>Table15[[#This Row],[Beta per doubling in genetic liability to AD]]-1.96*(Table15[[#This Row],[SE]])*LN(2)</f>
        <v>-2.9401284332728077E-2</v>
      </c>
      <c r="J164" s="40">
        <f>Table15[[#This Row],[Beta]]+1.96*(Table15[[#This Row],[SE]])*LN(2)</f>
        <v>5.077921261119564E-2</v>
      </c>
      <c r="K164" s="39"/>
      <c r="L164" s="39"/>
      <c r="M164" s="39"/>
      <c r="N164" s="39"/>
      <c r="O164" s="35"/>
      <c r="P164" s="35"/>
      <c r="Q164" s="35"/>
      <c r="R164" s="35"/>
      <c r="S164" s="35"/>
    </row>
    <row r="165" spans="1:19" x14ac:dyDescent="0.2">
      <c r="A165" s="7" t="s">
        <v>55</v>
      </c>
      <c r="B165" s="7" t="s">
        <v>12</v>
      </c>
      <c r="C165" s="7" t="s">
        <v>16</v>
      </c>
      <c r="D165">
        <v>23</v>
      </c>
      <c r="E165" s="39">
        <v>2.9970729053375101E-2</v>
      </c>
      <c r="F165" s="39">
        <v>2.63906408337416E-2</v>
      </c>
      <c r="G165" s="39">
        <v>0.25609993624428001</v>
      </c>
      <c r="H165" s="40">
        <f>Table15[[#This Row],[Beta]]*LN(2)</f>
        <v>2.0774126342672988E-2</v>
      </c>
      <c r="I165" s="40">
        <f>Table15[[#This Row],[Beta per doubling in genetic liability to AD]]-1.96*(Table15[[#This Row],[SE]])*LN(2)</f>
        <v>-1.5079366300000199E-2</v>
      </c>
      <c r="J165" s="40">
        <f>Table15[[#This Row],[Beta]]+1.96*(Table15[[#This Row],[SE]])*LN(2)</f>
        <v>6.5824221696048291E-2</v>
      </c>
      <c r="K165" s="39"/>
      <c r="L165" s="39"/>
      <c r="M165" s="39"/>
      <c r="N165" s="39"/>
      <c r="O165" s="35"/>
      <c r="P165" s="35"/>
      <c r="Q165" s="35"/>
      <c r="R165" s="35"/>
      <c r="S165" s="35"/>
    </row>
    <row r="166" spans="1:19" x14ac:dyDescent="0.2">
      <c r="A166" s="7" t="s">
        <v>55</v>
      </c>
      <c r="B166" s="7" t="s">
        <v>12</v>
      </c>
      <c r="C166" s="7" t="s">
        <v>15</v>
      </c>
      <c r="D166">
        <v>23</v>
      </c>
      <c r="E166" s="39">
        <v>8.5452719870660106E-3</v>
      </c>
      <c r="F166" s="39">
        <v>2.8666100054870899E-2</v>
      </c>
      <c r="G166" s="39">
        <v>0.76842642767582703</v>
      </c>
      <c r="H166" s="40">
        <f>Table15[[#This Row],[Beta]]*LN(2)</f>
        <v>5.9231311849526867E-3</v>
      </c>
      <c r="I166" s="40">
        <f>Table15[[#This Row],[Beta per doubling in genetic liability to AD]]-1.96*(Table15[[#This Row],[SE]])*LN(2)</f>
        <v>-3.3021728619186105E-2</v>
      </c>
      <c r="J166" s="40">
        <f>Table15[[#This Row],[Beta]]+1.96*(Table15[[#This Row],[SE]])*LN(2)</f>
        <v>4.7490131791204801E-2</v>
      </c>
      <c r="K166" s="39"/>
      <c r="L166" s="39"/>
      <c r="M166" s="39"/>
      <c r="N166" s="39"/>
      <c r="O166" s="35"/>
      <c r="P166" s="35"/>
      <c r="Q166" s="35"/>
      <c r="R166" s="35"/>
      <c r="S166" s="35"/>
    </row>
    <row r="167" spans="1:19" x14ac:dyDescent="0.2">
      <c r="A167" s="7" t="s">
        <v>56</v>
      </c>
      <c r="B167" s="7" t="s">
        <v>12</v>
      </c>
      <c r="C167" s="7" t="s">
        <v>13</v>
      </c>
      <c r="D167">
        <v>23</v>
      </c>
      <c r="E167" s="39">
        <v>2.8831947467048001E-2</v>
      </c>
      <c r="F167" s="39">
        <v>3.4720627408951897E-2</v>
      </c>
      <c r="G167" s="39">
        <v>0.41565492445347602</v>
      </c>
      <c r="H167" s="40">
        <f>Table15[[#This Row],[Beta]]*LN(2)</f>
        <v>1.9984783096836777E-2</v>
      </c>
      <c r="I167" s="40">
        <f>Table15[[#This Row],[Beta per doubling in genetic liability to AD]]-1.96*(Table15[[#This Row],[SE]])*LN(2)</f>
        <v>-2.7185566694906464E-2</v>
      </c>
      <c r="J167" s="40">
        <f>Table15[[#This Row],[Beta]]+1.96*(Table15[[#This Row],[SE]])*LN(2)</f>
        <v>7.6002297258791235E-2</v>
      </c>
      <c r="K167" s="39"/>
      <c r="L167" s="39"/>
      <c r="M167" s="39"/>
      <c r="N167" s="39"/>
      <c r="O167" s="35"/>
      <c r="P167" s="35"/>
      <c r="Q167" s="35"/>
      <c r="R167" s="35"/>
      <c r="S167" s="35"/>
    </row>
    <row r="168" spans="1:19" x14ac:dyDescent="0.2">
      <c r="A168" s="7" t="s">
        <v>56</v>
      </c>
      <c r="B168" s="7" t="s">
        <v>12</v>
      </c>
      <c r="C168" s="7" t="s">
        <v>14</v>
      </c>
      <c r="D168">
        <v>23</v>
      </c>
      <c r="E168" s="39">
        <v>1.96441579852389E-2</v>
      </c>
      <c r="F168" s="39">
        <v>3.1582017132110098E-2</v>
      </c>
      <c r="G168" s="39">
        <v>0.53393888384420096</v>
      </c>
      <c r="H168" s="40">
        <f>Table15[[#This Row],[Beta]]*LN(2)</f>
        <v>1.3616292721942478E-2</v>
      </c>
      <c r="I168" s="40">
        <f>Table15[[#This Row],[Beta per doubling in genetic liability to AD]]-1.96*(Table15[[#This Row],[SE]])*LN(2)</f>
        <v>-2.9290040095832803E-2</v>
      </c>
      <c r="J168" s="40">
        <f>Table15[[#This Row],[Beta]]+1.96*(Table15[[#This Row],[SE]])*LN(2)</f>
        <v>6.2550490803014183E-2</v>
      </c>
      <c r="K168" s="39"/>
      <c r="L168" s="39"/>
      <c r="M168" s="39"/>
      <c r="N168" s="39"/>
      <c r="O168" s="35"/>
      <c r="P168" s="35"/>
      <c r="Q168" s="35"/>
      <c r="R168" s="35"/>
      <c r="S168" s="35"/>
    </row>
    <row r="169" spans="1:19" x14ac:dyDescent="0.2">
      <c r="A169" s="7" t="s">
        <v>56</v>
      </c>
      <c r="B169" s="7" t="s">
        <v>12</v>
      </c>
      <c r="C169" s="7" t="s">
        <v>16</v>
      </c>
      <c r="D169">
        <v>23</v>
      </c>
      <c r="E169" s="39">
        <v>9.5793844976968991E-3</v>
      </c>
      <c r="F169" s="39">
        <v>2.7849690378466001E-2</v>
      </c>
      <c r="G169" s="39">
        <v>0.73087083239470496</v>
      </c>
      <c r="H169" s="40">
        <f>Table15[[#This Row],[Beta]]*LN(2)</f>
        <v>6.6399233560782535E-3</v>
      </c>
      <c r="I169" s="40">
        <f>Table15[[#This Row],[Beta per doubling in genetic liability to AD]]-1.96*(Table15[[#This Row],[SE]])*LN(2)</f>
        <v>-3.1195787999911993E-2</v>
      </c>
      <c r="J169" s="40">
        <f>Table15[[#This Row],[Beta]]+1.96*(Table15[[#This Row],[SE]])*LN(2)</f>
        <v>4.7415095853687146E-2</v>
      </c>
      <c r="K169" s="39"/>
      <c r="L169" s="39"/>
      <c r="M169" s="39"/>
      <c r="N169" s="39"/>
      <c r="O169" s="35"/>
      <c r="P169" s="35"/>
      <c r="Q169" s="35"/>
      <c r="R169" s="35"/>
      <c r="S169" s="35"/>
    </row>
    <row r="170" spans="1:19" x14ac:dyDescent="0.2">
      <c r="A170" s="7" t="s">
        <v>56</v>
      </c>
      <c r="B170" s="7" t="s">
        <v>12</v>
      </c>
      <c r="C170" s="7" t="s">
        <v>15</v>
      </c>
      <c r="D170">
        <v>23</v>
      </c>
      <c r="E170" s="39">
        <v>2.1795368632095899E-2</v>
      </c>
      <c r="F170" s="39">
        <v>3.03875579190621E-2</v>
      </c>
      <c r="G170" s="39">
        <v>0.48076873093918698</v>
      </c>
      <c r="H170" s="40">
        <f>Table15[[#This Row],[Beta]]*LN(2)</f>
        <v>1.5107398316601944E-2</v>
      </c>
      <c r="I170" s="40">
        <f>Table15[[#This Row],[Beta per doubling in genetic liability to AD]]-1.96*(Table15[[#This Row],[SE]])*LN(2)</f>
        <v>-2.6176179870969925E-2</v>
      </c>
      <c r="J170" s="40">
        <f>Table15[[#This Row],[Beta]]+1.96*(Table15[[#This Row],[SE]])*LN(2)</f>
        <v>6.3078946819667775E-2</v>
      </c>
      <c r="K170" s="39"/>
      <c r="L170" s="39"/>
      <c r="M170" s="39"/>
      <c r="N170" s="39"/>
      <c r="O170" s="35"/>
      <c r="P170" s="35"/>
      <c r="Q170" s="35"/>
      <c r="R170" s="35"/>
      <c r="S170" s="35"/>
    </row>
    <row r="171" spans="1:19" x14ac:dyDescent="0.2">
      <c r="A171" s="7" t="s">
        <v>57</v>
      </c>
      <c r="B171" s="7" t="s">
        <v>12</v>
      </c>
      <c r="C171" s="7" t="s">
        <v>13</v>
      </c>
      <c r="D171">
        <v>23</v>
      </c>
      <c r="E171" s="39">
        <v>-1.52797761250104E-2</v>
      </c>
      <c r="F171" s="39">
        <v>3.9347644175858301E-2</v>
      </c>
      <c r="G171" s="39">
        <v>0.701682437453514</v>
      </c>
      <c r="H171" s="40">
        <f>Table15[[#This Row],[Beta]]*LN(2)</f>
        <v>-1.0591133740638125E-2</v>
      </c>
      <c r="I171" s="40">
        <f>Table15[[#This Row],[Beta per doubling in genetic liability to AD]]-1.96*(Table15[[#This Row],[SE]])*LN(2)</f>
        <v>-6.40476026400955E-2</v>
      </c>
      <c r="J171" s="40">
        <f>Table15[[#This Row],[Beta]]+1.96*(Table15[[#This Row],[SE]])*LN(2)</f>
        <v>3.8176692774446977E-2</v>
      </c>
      <c r="K171" s="39"/>
      <c r="L171" s="39"/>
      <c r="M171" s="39"/>
      <c r="N171" s="39"/>
      <c r="O171" s="35"/>
      <c r="P171" s="35"/>
      <c r="Q171" s="35"/>
      <c r="R171" s="35"/>
      <c r="S171" s="35"/>
    </row>
    <row r="172" spans="1:19" x14ac:dyDescent="0.2">
      <c r="A172" s="7" t="s">
        <v>57</v>
      </c>
      <c r="B172" s="7" t="s">
        <v>12</v>
      </c>
      <c r="C172" s="7" t="s">
        <v>14</v>
      </c>
      <c r="D172">
        <v>23</v>
      </c>
      <c r="E172" s="39">
        <v>2.4303226279713602E-3</v>
      </c>
      <c r="F172" s="39">
        <v>2.7947742570289199E-2</v>
      </c>
      <c r="G172" s="39">
        <v>0.93070367860471903</v>
      </c>
      <c r="H172" s="40">
        <f>Table15[[#This Row],[Beta]]*LN(2)</f>
        <v>1.6845712774293852E-3</v>
      </c>
      <c r="I172" s="40">
        <f>Table15[[#This Row],[Beta per doubling in genetic liability to AD]]-1.96*(Table15[[#This Row],[SE]])*LN(2)</f>
        <v>-3.6284350695168402E-2</v>
      </c>
      <c r="J172" s="40">
        <f>Table15[[#This Row],[Beta]]+1.96*(Table15[[#This Row],[SE]])*LN(2)</f>
        <v>4.0399244600569151E-2</v>
      </c>
      <c r="K172" s="39"/>
      <c r="L172" s="39"/>
      <c r="M172" s="39"/>
      <c r="N172" s="39"/>
      <c r="O172" s="35"/>
      <c r="P172" s="35"/>
      <c r="Q172" s="35"/>
      <c r="R172" s="35"/>
      <c r="S172" s="35"/>
    </row>
    <row r="173" spans="1:19" x14ac:dyDescent="0.2">
      <c r="A173" s="7" t="s">
        <v>57</v>
      </c>
      <c r="B173" s="7" t="s">
        <v>12</v>
      </c>
      <c r="C173" s="7" t="s">
        <v>16</v>
      </c>
      <c r="D173">
        <v>23</v>
      </c>
      <c r="E173" s="39">
        <v>8.0500515912624599E-3</v>
      </c>
      <c r="F173" s="39">
        <v>3.15481411826114E-2</v>
      </c>
      <c r="G173" s="39">
        <v>0.79859394517916105</v>
      </c>
      <c r="H173" s="40">
        <f>Table15[[#This Row],[Beta]]*LN(2)</f>
        <v>5.5798705638456748E-3</v>
      </c>
      <c r="I173" s="40">
        <f>Table15[[#This Row],[Beta per doubling in genetic liability to AD]]-1.96*(Table15[[#This Row],[SE]])*LN(2)</f>
        <v>-3.7280439456917336E-2</v>
      </c>
      <c r="J173" s="40">
        <f>Table15[[#This Row],[Beta]]+1.96*(Table15[[#This Row],[SE]])*LN(2)</f>
        <v>5.0910361612025466E-2</v>
      </c>
      <c r="K173" s="39"/>
      <c r="L173" s="39"/>
      <c r="M173" s="39"/>
      <c r="N173" s="39"/>
      <c r="O173" s="35"/>
      <c r="P173" s="35"/>
      <c r="Q173" s="35"/>
      <c r="R173" s="35"/>
      <c r="S173" s="35"/>
    </row>
    <row r="174" spans="1:19" x14ac:dyDescent="0.2">
      <c r="A174" s="7" t="s">
        <v>57</v>
      </c>
      <c r="B174" s="7" t="s">
        <v>12</v>
      </c>
      <c r="C174" s="7" t="s">
        <v>15</v>
      </c>
      <c r="D174">
        <v>23</v>
      </c>
      <c r="E174" s="39">
        <v>1.7780288186545199E-3</v>
      </c>
      <c r="F174" s="39">
        <v>2.6103191787956202E-2</v>
      </c>
      <c r="G174" s="39">
        <v>0.94630908426149196</v>
      </c>
      <c r="H174" s="40">
        <f>Table15[[#This Row],[Beta]]*LN(2)</f>
        <v>1.2324356626047107E-3</v>
      </c>
      <c r="I174" s="40">
        <f>Table15[[#This Row],[Beta per doubling in genetic liability to AD]]-1.96*(Table15[[#This Row],[SE]])*LN(2)</f>
        <v>-3.4230537768612512E-2</v>
      </c>
      <c r="J174" s="40">
        <f>Table15[[#This Row],[Beta]]+1.96*(Table15[[#This Row],[SE]])*LN(2)</f>
        <v>3.7241002249871744E-2</v>
      </c>
      <c r="K174" s="39"/>
      <c r="L174" s="39"/>
      <c r="M174" s="39"/>
      <c r="N174" s="39"/>
      <c r="O174" s="35"/>
      <c r="P174" s="35"/>
      <c r="Q174" s="35"/>
      <c r="R174" s="35"/>
      <c r="S174" s="35"/>
    </row>
    <row r="175" spans="1:19" x14ac:dyDescent="0.2">
      <c r="A175" s="7" t="s">
        <v>58</v>
      </c>
      <c r="B175" s="7" t="s">
        <v>12</v>
      </c>
      <c r="C175" s="7" t="s">
        <v>13</v>
      </c>
      <c r="D175">
        <v>23</v>
      </c>
      <c r="E175" s="39">
        <v>4.3521170567520397E-2</v>
      </c>
      <c r="F175" s="39">
        <v>4.8792201875589601E-2</v>
      </c>
      <c r="G175" s="39">
        <v>0.382516115951264</v>
      </c>
      <c r="H175" s="40">
        <f>Table15[[#This Row],[Beta]]*LN(2)</f>
        <v>3.0166576673545237E-2</v>
      </c>
      <c r="I175" s="40">
        <f>Table15[[#This Row],[Beta per doubling in genetic liability to AD]]-1.96*(Table15[[#This Row],[SE]])*LN(2)</f>
        <v>-3.6120970566672905E-2</v>
      </c>
      <c r="J175" s="40">
        <f>Table15[[#This Row],[Beta]]+1.96*(Table15[[#This Row],[SE]])*LN(2)</f>
        <v>0.10980871780773854</v>
      </c>
      <c r="K175" s="39"/>
      <c r="L175" s="39"/>
      <c r="M175" s="39"/>
      <c r="N175" s="39"/>
      <c r="O175" s="35"/>
      <c r="P175" s="35"/>
      <c r="Q175" s="35"/>
      <c r="R175" s="35"/>
      <c r="S175" s="35"/>
    </row>
    <row r="176" spans="1:19" x14ac:dyDescent="0.2">
      <c r="A176" s="7" t="s">
        <v>58</v>
      </c>
      <c r="B176" s="7" t="s">
        <v>12</v>
      </c>
      <c r="C176" s="7" t="s">
        <v>14</v>
      </c>
      <c r="D176">
        <v>23</v>
      </c>
      <c r="E176" s="39">
        <v>3.0940038074997001E-2</v>
      </c>
      <c r="F176" s="39">
        <v>4.4356516392885501E-2</v>
      </c>
      <c r="G176" s="39">
        <v>0.48547064700644099</v>
      </c>
      <c r="H176" s="40">
        <f>Table15[[#This Row],[Beta]]*LN(2)</f>
        <v>2.1446000158101528E-2</v>
      </c>
      <c r="I176" s="40">
        <f>Table15[[#This Row],[Beta per doubling in genetic liability to AD]]-1.96*(Table15[[#This Row],[SE]])*LN(2)</f>
        <v>-3.8815364625190044E-2</v>
      </c>
      <c r="J176" s="40">
        <f>Table15[[#This Row],[Beta]]+1.96*(Table15[[#This Row],[SE]])*LN(2)</f>
        <v>9.1201402858288566E-2</v>
      </c>
      <c r="K176" s="39"/>
      <c r="L176" s="39"/>
      <c r="M176" s="39"/>
      <c r="N176" s="39"/>
      <c r="O176" s="35"/>
      <c r="P176" s="35"/>
      <c r="Q176" s="35"/>
      <c r="R176" s="35"/>
      <c r="S176" s="35"/>
    </row>
    <row r="177" spans="1:19" x14ac:dyDescent="0.2">
      <c r="A177" s="7" t="s">
        <v>58</v>
      </c>
      <c r="B177" s="7" t="s">
        <v>12</v>
      </c>
      <c r="C177" s="7" t="s">
        <v>16</v>
      </c>
      <c r="D177">
        <v>23</v>
      </c>
      <c r="E177" s="39">
        <v>3.1550999529946201E-2</v>
      </c>
      <c r="F177" s="39">
        <v>3.9136820554643799E-2</v>
      </c>
      <c r="G177" s="39">
        <v>0.42014381908968002</v>
      </c>
      <c r="H177" s="40">
        <f>Table15[[#This Row],[Beta]]*LN(2)</f>
        <v>2.1869486368030367E-2</v>
      </c>
      <c r="I177" s="40">
        <f>Table15[[#This Row],[Beta per doubling in genetic liability to AD]]-1.96*(Table15[[#This Row],[SE]])*LN(2)</f>
        <v>-3.1300564206092091E-2</v>
      </c>
      <c r="J177" s="40">
        <f>Table15[[#This Row],[Beta]]+1.96*(Table15[[#This Row],[SE]])*LN(2)</f>
        <v>8.4721050104068663E-2</v>
      </c>
      <c r="K177" s="39"/>
      <c r="L177" s="39"/>
      <c r="M177" s="39"/>
      <c r="N177" s="39"/>
      <c r="O177" s="35"/>
      <c r="P177" s="35"/>
      <c r="Q177" s="35"/>
      <c r="R177" s="35"/>
      <c r="S177" s="35"/>
    </row>
    <row r="178" spans="1:19" x14ac:dyDescent="0.2">
      <c r="A178" s="7" t="s">
        <v>58</v>
      </c>
      <c r="B178" s="7" t="s">
        <v>12</v>
      </c>
      <c r="C178" s="7" t="s">
        <v>15</v>
      </c>
      <c r="D178">
        <v>23</v>
      </c>
      <c r="E178" s="39">
        <v>3.75386784572911E-2</v>
      </c>
      <c r="F178" s="39">
        <v>4.3529159819096802E-2</v>
      </c>
      <c r="G178" s="39">
        <v>0.39778177493009997</v>
      </c>
      <c r="H178" s="40">
        <f>Table15[[#This Row],[Beta]]*LN(2)</f>
        <v>2.6019829134617683E-2</v>
      </c>
      <c r="I178" s="40">
        <f>Table15[[#This Row],[Beta per doubling in genetic liability to AD]]-1.96*(Table15[[#This Row],[SE]])*LN(2)</f>
        <v>-3.3117515090852714E-2</v>
      </c>
      <c r="J178" s="40">
        <f>Table15[[#This Row],[Beta]]+1.96*(Table15[[#This Row],[SE]])*LN(2)</f>
        <v>9.66760226827615E-2</v>
      </c>
      <c r="K178" s="39"/>
      <c r="L178" s="39"/>
      <c r="M178" s="39"/>
      <c r="N178" s="39"/>
      <c r="O178" s="35"/>
      <c r="P178" s="35"/>
      <c r="Q178" s="35"/>
      <c r="R178" s="35"/>
      <c r="S178" s="35"/>
    </row>
    <row r="179" spans="1:19" x14ac:dyDescent="0.2">
      <c r="A179" s="7" t="s">
        <v>59</v>
      </c>
      <c r="B179" s="7" t="s">
        <v>12</v>
      </c>
      <c r="C179" s="7" t="s">
        <v>13</v>
      </c>
      <c r="D179">
        <v>23</v>
      </c>
      <c r="E179" s="39">
        <v>5.20002283141573E-3</v>
      </c>
      <c r="F179" s="39">
        <v>3.4891620128241603E-2</v>
      </c>
      <c r="G179" s="39">
        <v>0.88294907435996395</v>
      </c>
      <c r="H179" s="40">
        <f>Table15[[#This Row],[Beta]]*LN(2)</f>
        <v>3.6043811644431568E-3</v>
      </c>
      <c r="I179" s="40">
        <f>Table15[[#This Row],[Beta per doubling in genetic liability to AD]]-1.96*(Table15[[#This Row],[SE]])*LN(2)</f>
        <v>-4.3798273944993082E-2</v>
      </c>
      <c r="J179" s="40">
        <f>Table15[[#This Row],[Beta]]+1.96*(Table15[[#This Row],[SE]])*LN(2)</f>
        <v>5.2602677940851966E-2</v>
      </c>
      <c r="K179" s="39"/>
      <c r="L179" s="39"/>
      <c r="M179" s="39"/>
      <c r="N179" s="39"/>
      <c r="O179" s="35"/>
      <c r="P179" s="35"/>
      <c r="Q179" s="35"/>
      <c r="R179" s="35"/>
      <c r="S179" s="35"/>
    </row>
    <row r="180" spans="1:19" x14ac:dyDescent="0.2">
      <c r="A180" s="7" t="s">
        <v>59</v>
      </c>
      <c r="B180" s="7" t="s">
        <v>12</v>
      </c>
      <c r="C180" s="7" t="s">
        <v>14</v>
      </c>
      <c r="D180">
        <v>23</v>
      </c>
      <c r="E180" s="39">
        <v>-6.0769559678517195E-4</v>
      </c>
      <c r="F180" s="39">
        <v>3.1658358525264003E-2</v>
      </c>
      <c r="G180" s="39">
        <v>0.984685208510368</v>
      </c>
      <c r="H180" s="40">
        <f>Table15[[#This Row],[Beta]]*LN(2)</f>
        <v>-4.2122248955033529E-4</v>
      </c>
      <c r="I180" s="40">
        <f>Table15[[#This Row],[Beta per doubling in genetic liability to AD]]-1.96*(Table15[[#This Row],[SE]])*LN(2)</f>
        <v>-4.343127031731793E-2</v>
      </c>
      <c r="J180" s="40">
        <f>Table15[[#This Row],[Beta]]+1.96*(Table15[[#This Row],[SE]])*LN(2)</f>
        <v>4.2402352230982418E-2</v>
      </c>
      <c r="K180" s="39"/>
      <c r="L180" s="39"/>
      <c r="M180" s="39"/>
      <c r="N180" s="39"/>
      <c r="O180" s="35"/>
      <c r="P180" s="35"/>
      <c r="Q180" s="35"/>
      <c r="R180" s="35"/>
      <c r="S180" s="35"/>
    </row>
    <row r="181" spans="1:19" x14ac:dyDescent="0.2">
      <c r="A181" s="7" t="s">
        <v>59</v>
      </c>
      <c r="B181" s="7" t="s">
        <v>12</v>
      </c>
      <c r="C181" s="7" t="s">
        <v>16</v>
      </c>
      <c r="D181">
        <v>23</v>
      </c>
      <c r="E181" s="39">
        <v>1.39266846500736E-3</v>
      </c>
      <c r="F181" s="39">
        <v>2.7984606767451899E-2</v>
      </c>
      <c r="G181" s="39">
        <v>0.96030924489278202</v>
      </c>
      <c r="H181" s="40">
        <f>Table15[[#This Row],[Beta]]*LN(2)</f>
        <v>9.6532421997459837E-4</v>
      </c>
      <c r="I181" s="40">
        <f>Table15[[#This Row],[Beta per doubling in genetic liability to AD]]-1.96*(Table15[[#This Row],[SE]])*LN(2)</f>
        <v>-3.7053680288703976E-2</v>
      </c>
      <c r="J181" s="40">
        <f>Table15[[#This Row],[Beta]]+1.96*(Table15[[#This Row],[SE]])*LN(2)</f>
        <v>3.9411672973685932E-2</v>
      </c>
      <c r="K181" s="39"/>
      <c r="L181" s="39"/>
      <c r="M181" s="39"/>
      <c r="N181" s="39"/>
      <c r="O181" s="35"/>
      <c r="P181" s="35"/>
      <c r="Q181" s="35"/>
      <c r="R181" s="35"/>
      <c r="S181" s="35"/>
    </row>
    <row r="182" spans="1:19" x14ac:dyDescent="0.2">
      <c r="A182" s="7" t="s">
        <v>59</v>
      </c>
      <c r="B182" s="7" t="s">
        <v>12</v>
      </c>
      <c r="C182" s="7" t="s">
        <v>15</v>
      </c>
      <c r="D182">
        <v>23</v>
      </c>
      <c r="E182" s="39">
        <v>-5.3573784890392799E-3</v>
      </c>
      <c r="F182" s="39">
        <v>3.2224088262335103E-2</v>
      </c>
      <c r="G182" s="39">
        <v>0.86947566828868705</v>
      </c>
      <c r="H182" s="40">
        <f>Table15[[#This Row],[Beta]]*LN(2)</f>
        <v>-3.7134517948700764E-3</v>
      </c>
      <c r="I182" s="40">
        <f>Table15[[#This Row],[Beta per doubling in genetic liability to AD]]-1.96*(Table15[[#This Row],[SE]])*LN(2)</f>
        <v>-4.7492082208168793E-2</v>
      </c>
      <c r="J182" s="40">
        <f>Table15[[#This Row],[Beta]]+1.96*(Table15[[#This Row],[SE]])*LN(2)</f>
        <v>3.8421251924259436E-2</v>
      </c>
      <c r="K182" s="39"/>
      <c r="L182" s="39"/>
      <c r="M182" s="39"/>
      <c r="N182" s="39"/>
      <c r="O182" s="35"/>
      <c r="P182" s="35"/>
      <c r="Q182" s="35"/>
      <c r="R182" s="35"/>
      <c r="S182" s="35"/>
    </row>
    <row r="183" spans="1:19" x14ac:dyDescent="0.2">
      <c r="A183" s="7" t="s">
        <v>60</v>
      </c>
      <c r="B183" s="7" t="s">
        <v>12</v>
      </c>
      <c r="C183" s="7" t="s">
        <v>13</v>
      </c>
      <c r="D183">
        <v>23</v>
      </c>
      <c r="E183" s="39">
        <v>6.2567543195462094E-2</v>
      </c>
      <c r="F183" s="39">
        <v>4.2589602711585399E-2</v>
      </c>
      <c r="G183" s="39">
        <v>0.15663310693429999</v>
      </c>
      <c r="H183" s="40">
        <f>Table15[[#This Row],[Beta]]*LN(2)</f>
        <v>4.3368516160497139E-2</v>
      </c>
      <c r="I183" s="40">
        <f>Table15[[#This Row],[Beta per doubling in genetic liability to AD]]-1.96*(Table15[[#This Row],[SE]])*LN(2)</f>
        <v>-1.4492375399281957E-2</v>
      </c>
      <c r="J183" s="40">
        <f>Table15[[#This Row],[Beta]]+1.96*(Table15[[#This Row],[SE]])*LN(2)</f>
        <v>0.12042843475524119</v>
      </c>
      <c r="K183" s="39"/>
      <c r="L183" s="39"/>
      <c r="M183" s="39"/>
      <c r="N183" s="39"/>
      <c r="O183" s="35"/>
      <c r="P183" s="35"/>
      <c r="Q183" s="35"/>
      <c r="R183" s="35"/>
      <c r="S183" s="35"/>
    </row>
    <row r="184" spans="1:19" x14ac:dyDescent="0.2">
      <c r="A184" s="7" t="s">
        <v>60</v>
      </c>
      <c r="B184" s="7" t="s">
        <v>12</v>
      </c>
      <c r="C184" s="7" t="s">
        <v>14</v>
      </c>
      <c r="D184">
        <v>23</v>
      </c>
      <c r="E184" s="39">
        <v>4.7408916329282E-2</v>
      </c>
      <c r="F184" s="39">
        <v>3.8425107170024897E-2</v>
      </c>
      <c r="G184" s="39">
        <v>0.21727725413921001</v>
      </c>
      <c r="H184" s="40">
        <f>Table15[[#This Row],[Beta]]*LN(2)</f>
        <v>3.2861356687044166E-2</v>
      </c>
      <c r="I184" s="40">
        <f>Table15[[#This Row],[Beta per doubling in genetic liability to AD]]-1.96*(Table15[[#This Row],[SE]])*LN(2)</f>
        <v>-1.9341782520284165E-2</v>
      </c>
      <c r="J184" s="40">
        <f>Table15[[#This Row],[Beta]]+1.96*(Table15[[#This Row],[SE]])*LN(2)</f>
        <v>9.9612055536610331E-2</v>
      </c>
      <c r="K184" s="39"/>
      <c r="L184" s="39"/>
      <c r="M184" s="39"/>
      <c r="N184" s="39"/>
      <c r="O184" s="35"/>
      <c r="P184" s="35"/>
      <c r="Q184" s="35"/>
      <c r="R184" s="35"/>
      <c r="S184" s="35"/>
    </row>
    <row r="185" spans="1:19" x14ac:dyDescent="0.2">
      <c r="A185" s="7" t="s">
        <v>60</v>
      </c>
      <c r="B185" s="7" t="s">
        <v>12</v>
      </c>
      <c r="C185" s="7" t="s">
        <v>16</v>
      </c>
      <c r="D185">
        <v>23</v>
      </c>
      <c r="E185" s="39">
        <v>4.4256525469591503E-2</v>
      </c>
      <c r="F185" s="39">
        <v>3.41627516778562E-2</v>
      </c>
      <c r="G185" s="39">
        <v>0.19516111536101799</v>
      </c>
      <c r="H185" s="40">
        <f>Table15[[#This Row],[Beta]]*LN(2)</f>
        <v>3.0676285850626758E-2</v>
      </c>
      <c r="I185" s="40">
        <f>Table15[[#This Row],[Beta per doubling in genetic liability to AD]]-1.96*(Table15[[#This Row],[SE]])*LN(2)</f>
        <v>-1.573615156049735E-2</v>
      </c>
      <c r="J185" s="40">
        <f>Table15[[#This Row],[Beta]]+1.96*(Table15[[#This Row],[SE]])*LN(2)</f>
        <v>9.0668962880715603E-2</v>
      </c>
      <c r="K185" s="39"/>
      <c r="L185" s="39"/>
      <c r="M185" s="39"/>
      <c r="N185" s="39"/>
      <c r="O185" s="35"/>
      <c r="P185" s="35"/>
      <c r="Q185" s="35"/>
      <c r="R185" s="35"/>
      <c r="S185" s="35"/>
    </row>
    <row r="186" spans="1:19" x14ac:dyDescent="0.2">
      <c r="A186" s="7" t="s">
        <v>60</v>
      </c>
      <c r="B186" s="7" t="s">
        <v>12</v>
      </c>
      <c r="C186" s="7" t="s">
        <v>15</v>
      </c>
      <c r="D186">
        <v>23</v>
      </c>
      <c r="E186" s="39">
        <v>5.6532809284651098E-2</v>
      </c>
      <c r="F186" s="39">
        <v>3.6206838482187399E-2</v>
      </c>
      <c r="G186" s="39">
        <v>0.13270401025261899</v>
      </c>
      <c r="H186" s="40">
        <f>Table15[[#This Row],[Beta]]*LN(2)</f>
        <v>3.9185557364789007E-2</v>
      </c>
      <c r="I186" s="40">
        <f>Table15[[#This Row],[Beta per doubling in genetic liability to AD]]-1.96*(Table15[[#This Row],[SE]])*LN(2)</f>
        <v>-1.0003911936609336E-2</v>
      </c>
      <c r="J186" s="40">
        <f>Table15[[#This Row],[Beta]]+1.96*(Table15[[#This Row],[SE]])*LN(2)</f>
        <v>0.10572227858604943</v>
      </c>
      <c r="K186" s="39"/>
      <c r="L186" s="39"/>
      <c r="M186" s="39"/>
      <c r="N186" s="39"/>
      <c r="O186" s="35"/>
      <c r="P186" s="35"/>
      <c r="Q186" s="35"/>
      <c r="R186" s="35"/>
      <c r="S186" s="35"/>
    </row>
    <row r="187" spans="1:19" x14ac:dyDescent="0.2">
      <c r="A187" s="7"/>
      <c r="B187" s="7"/>
      <c r="C187" s="7"/>
      <c r="H187" s="40">
        <f>Table15[[#This Row],[Beta]]*LN(2)</f>
        <v>0</v>
      </c>
      <c r="I187" s="40">
        <f>Table15[[#This Row],[Beta per doubling in genetic liability to AD]]-1.96*(Table15[[#This Row],[SE]])*LN(2)</f>
        <v>0</v>
      </c>
      <c r="J187" s="40">
        <f>Table15[[#This Row],[Beta]]+1.96*(Table15[[#This Row],[SE]])*LN(2)</f>
        <v>0</v>
      </c>
      <c r="K187" s="39"/>
      <c r="L187" s="39"/>
      <c r="M187" s="39"/>
      <c r="N187" s="39"/>
      <c r="O187" s="35"/>
      <c r="P187" s="35"/>
      <c r="Q187" s="35"/>
      <c r="R187" s="35"/>
      <c r="S187" s="35"/>
    </row>
    <row r="188" spans="1:19" x14ac:dyDescent="0.2">
      <c r="H188" s="39"/>
      <c r="I188" s="39"/>
      <c r="J188" s="39"/>
      <c r="K188" s="39"/>
      <c r="L188" s="39"/>
      <c r="M188" s="39"/>
      <c r="N188" s="39"/>
      <c r="O188" s="35"/>
      <c r="P188" s="35"/>
      <c r="Q188" s="35"/>
      <c r="R188" s="35"/>
      <c r="S188" s="35"/>
    </row>
    <row r="189" spans="1:19" x14ac:dyDescent="0.2">
      <c r="H189" s="39"/>
      <c r="I189" s="39"/>
      <c r="J189" s="39"/>
      <c r="K189" s="39"/>
      <c r="L189" s="39"/>
      <c r="M189" s="39"/>
      <c r="N189" s="39"/>
      <c r="O189" s="35"/>
      <c r="P189" s="35"/>
      <c r="Q189" s="35"/>
      <c r="R189" s="35"/>
      <c r="S189" s="35"/>
    </row>
    <row r="190" spans="1:19" x14ac:dyDescent="0.2">
      <c r="H190" s="39"/>
      <c r="I190" s="39"/>
      <c r="J190" s="39"/>
      <c r="K190" s="39"/>
      <c r="L190" s="39"/>
      <c r="M190" s="39"/>
      <c r="N190" s="39"/>
      <c r="O190" s="35"/>
      <c r="P190" s="35"/>
      <c r="Q190" s="35"/>
      <c r="R190" s="35"/>
      <c r="S190" s="35"/>
    </row>
    <row r="191" spans="1:19" x14ac:dyDescent="0.2">
      <c r="H191" s="39"/>
      <c r="I191" s="39"/>
      <c r="J191" s="39"/>
      <c r="K191" s="39"/>
      <c r="L191" s="39"/>
      <c r="M191" s="39"/>
      <c r="N191" s="39"/>
      <c r="O191" s="35"/>
      <c r="P191" s="35"/>
      <c r="Q191" s="35"/>
      <c r="R191" s="35"/>
      <c r="S191" s="35"/>
    </row>
    <row r="192" spans="1:19" x14ac:dyDescent="0.2">
      <c r="H192" s="39"/>
      <c r="I192" s="39"/>
      <c r="J192" s="39"/>
      <c r="K192" s="39"/>
      <c r="L192" s="39"/>
      <c r="M192" s="39"/>
      <c r="N192" s="39"/>
      <c r="O192" s="35"/>
      <c r="P192" s="35"/>
      <c r="Q192" s="35"/>
      <c r="R192" s="35"/>
      <c r="S192" s="35"/>
    </row>
    <row r="193" spans="8:19" x14ac:dyDescent="0.2">
      <c r="H193" s="39"/>
      <c r="I193" s="39"/>
      <c r="J193" s="39"/>
      <c r="K193" s="39"/>
      <c r="L193" s="39"/>
      <c r="M193" s="39"/>
      <c r="N193" s="39"/>
      <c r="O193" s="35"/>
      <c r="P193" s="35"/>
      <c r="Q193" s="35"/>
      <c r="R193" s="35"/>
      <c r="S193" s="35"/>
    </row>
    <row r="194" spans="8:19" x14ac:dyDescent="0.2">
      <c r="H194" s="39"/>
      <c r="I194" s="39"/>
      <c r="J194" s="39"/>
      <c r="K194" s="39"/>
      <c r="L194" s="39"/>
      <c r="M194" s="39"/>
      <c r="N194" s="39"/>
      <c r="O194" s="35"/>
      <c r="P194" s="35"/>
      <c r="Q194" s="35"/>
      <c r="R194" s="35"/>
      <c r="S194" s="35"/>
    </row>
    <row r="195" spans="8:19" x14ac:dyDescent="0.2">
      <c r="H195" s="39"/>
      <c r="I195" s="39"/>
      <c r="J195" s="39"/>
      <c r="K195" s="39"/>
      <c r="L195" s="39"/>
      <c r="M195" s="39"/>
      <c r="N195" s="39"/>
      <c r="O195" s="35"/>
      <c r="P195" s="35"/>
      <c r="Q195" s="35"/>
      <c r="R195" s="35"/>
      <c r="S195" s="35"/>
    </row>
    <row r="196" spans="8:19" x14ac:dyDescent="0.2">
      <c r="H196" s="39"/>
      <c r="I196" s="39"/>
      <c r="J196" s="39"/>
      <c r="K196" s="39"/>
      <c r="L196" s="39"/>
      <c r="M196" s="39"/>
      <c r="N196" s="39"/>
      <c r="O196" s="35"/>
      <c r="P196" s="35"/>
      <c r="Q196" s="35"/>
      <c r="R196" s="35"/>
      <c r="S196" s="35"/>
    </row>
    <row r="197" spans="8:19" x14ac:dyDescent="0.2">
      <c r="H197" s="39"/>
      <c r="I197" s="39"/>
      <c r="J197" s="39"/>
      <c r="K197" s="39"/>
      <c r="L197" s="39"/>
      <c r="M197" s="39"/>
      <c r="N197" s="39"/>
      <c r="O197" s="35"/>
      <c r="P197" s="35"/>
      <c r="Q197" s="35"/>
      <c r="R197" s="35"/>
      <c r="S197" s="35"/>
    </row>
    <row r="198" spans="8:19" x14ac:dyDescent="0.2">
      <c r="H198" s="39"/>
      <c r="I198" s="39"/>
      <c r="J198" s="39"/>
      <c r="K198" s="39"/>
      <c r="L198" s="39"/>
      <c r="M198" s="39"/>
      <c r="N198" s="39"/>
      <c r="O198" s="35"/>
      <c r="P198" s="35"/>
      <c r="Q198" s="35"/>
      <c r="R198" s="35"/>
      <c r="S198" s="35"/>
    </row>
    <row r="199" spans="8:19" x14ac:dyDescent="0.2">
      <c r="H199" s="39"/>
      <c r="I199" s="39"/>
      <c r="J199" s="39"/>
      <c r="K199" s="39"/>
      <c r="L199" s="39"/>
      <c r="M199" s="39"/>
      <c r="N199" s="39"/>
      <c r="O199" s="35"/>
      <c r="P199" s="35"/>
      <c r="Q199" s="35"/>
      <c r="R199" s="35"/>
      <c r="S199" s="35"/>
    </row>
    <row r="200" spans="8:19" x14ac:dyDescent="0.2">
      <c r="H200" s="39"/>
      <c r="I200" s="39"/>
      <c r="J200" s="39"/>
      <c r="K200" s="39"/>
      <c r="L200" s="39"/>
      <c r="M200" s="39"/>
      <c r="N200" s="39"/>
      <c r="O200" s="35"/>
      <c r="P200" s="35"/>
      <c r="Q200" s="35"/>
      <c r="R200" s="35"/>
      <c r="S200" s="35"/>
    </row>
    <row r="201" spans="8:19" x14ac:dyDescent="0.2">
      <c r="H201" s="39"/>
      <c r="I201" s="39"/>
      <c r="J201" s="39"/>
      <c r="K201" s="39"/>
      <c r="L201" s="39"/>
      <c r="M201" s="39"/>
      <c r="N201" s="39"/>
      <c r="O201" s="35"/>
      <c r="P201" s="35"/>
      <c r="Q201" s="35"/>
      <c r="R201" s="35"/>
      <c r="S201" s="35"/>
    </row>
    <row r="202" spans="8:19" x14ac:dyDescent="0.2">
      <c r="H202" s="39"/>
      <c r="I202" s="39"/>
      <c r="J202" s="39"/>
      <c r="K202" s="39"/>
      <c r="L202" s="39"/>
      <c r="M202" s="39"/>
      <c r="N202" s="39"/>
      <c r="O202" s="35"/>
      <c r="P202" s="35"/>
      <c r="Q202" s="35"/>
      <c r="R202" s="35"/>
      <c r="S202" s="35"/>
    </row>
    <row r="203" spans="8:19" x14ac:dyDescent="0.2">
      <c r="H203" s="39"/>
      <c r="I203" s="39"/>
      <c r="J203" s="39"/>
      <c r="K203" s="39"/>
      <c r="L203" s="39"/>
      <c r="M203" s="39"/>
      <c r="N203" s="39"/>
      <c r="O203" s="35"/>
      <c r="P203" s="35"/>
      <c r="Q203" s="35"/>
      <c r="R203" s="35"/>
      <c r="S203" s="35"/>
    </row>
    <row r="204" spans="8:19" x14ac:dyDescent="0.2">
      <c r="H204" s="39"/>
      <c r="I204" s="39"/>
      <c r="J204" s="39"/>
      <c r="K204" s="39"/>
      <c r="L204" s="39"/>
      <c r="M204" s="39"/>
      <c r="N204" s="39"/>
      <c r="O204" s="35"/>
      <c r="P204" s="35"/>
      <c r="Q204" s="35"/>
      <c r="R204" s="35"/>
      <c r="S204" s="35"/>
    </row>
    <row r="205" spans="8:19" x14ac:dyDescent="0.2">
      <c r="H205" s="39"/>
      <c r="I205" s="39"/>
      <c r="J205" s="39"/>
      <c r="K205" s="39"/>
      <c r="L205" s="39"/>
      <c r="M205" s="39"/>
      <c r="N205" s="39"/>
      <c r="O205" s="35"/>
      <c r="P205" s="35"/>
      <c r="Q205" s="35"/>
      <c r="R205" s="35"/>
      <c r="S205" s="35"/>
    </row>
    <row r="206" spans="8:19" x14ac:dyDescent="0.2">
      <c r="H206" s="39"/>
      <c r="I206" s="39"/>
      <c r="J206" s="39"/>
      <c r="K206" s="39"/>
      <c r="L206" s="39"/>
      <c r="M206" s="39"/>
      <c r="N206" s="39"/>
      <c r="O206" s="35"/>
      <c r="P206" s="35"/>
      <c r="Q206" s="35"/>
      <c r="R206" s="35"/>
      <c r="S206" s="35"/>
    </row>
    <row r="207" spans="8:19" x14ac:dyDescent="0.2">
      <c r="H207" s="39"/>
      <c r="I207" s="39"/>
      <c r="J207" s="39"/>
      <c r="K207" s="39"/>
      <c r="L207" s="39"/>
      <c r="M207" s="39"/>
      <c r="N207" s="39"/>
      <c r="O207" s="35"/>
      <c r="P207" s="35"/>
      <c r="Q207" s="35"/>
      <c r="R207" s="35"/>
      <c r="S207" s="35"/>
    </row>
    <row r="208" spans="8:19" x14ac:dyDescent="0.2">
      <c r="H208" s="39"/>
      <c r="I208" s="39"/>
      <c r="J208" s="39"/>
      <c r="K208" s="39"/>
      <c r="L208" s="39"/>
      <c r="M208" s="39"/>
      <c r="N208" s="39"/>
      <c r="O208" s="35"/>
      <c r="P208" s="35"/>
      <c r="Q208" s="35"/>
      <c r="R208" s="35"/>
      <c r="S208" s="35"/>
    </row>
    <row r="209" spans="8:19" x14ac:dyDescent="0.2">
      <c r="H209" s="39"/>
      <c r="I209" s="39"/>
      <c r="J209" s="39"/>
      <c r="K209" s="39"/>
      <c r="L209" s="39"/>
      <c r="M209" s="39"/>
      <c r="N209" s="39"/>
      <c r="O209" s="35"/>
      <c r="P209" s="35"/>
      <c r="Q209" s="35"/>
      <c r="R209" s="35"/>
      <c r="S209" s="35"/>
    </row>
    <row r="210" spans="8:19" x14ac:dyDescent="0.2">
      <c r="H210" s="39"/>
      <c r="I210" s="39"/>
      <c r="J210" s="39"/>
      <c r="K210" s="39"/>
      <c r="L210" s="39"/>
      <c r="M210" s="39"/>
      <c r="N210" s="39"/>
      <c r="O210" s="35"/>
      <c r="P210" s="35"/>
      <c r="Q210" s="35"/>
      <c r="R210" s="35"/>
      <c r="S210" s="35"/>
    </row>
    <row r="211" spans="8:19" x14ac:dyDescent="0.2">
      <c r="H211" s="39"/>
      <c r="I211" s="39"/>
      <c r="J211" s="39"/>
      <c r="K211" s="39"/>
      <c r="L211" s="39"/>
      <c r="M211" s="39"/>
      <c r="N211" s="39"/>
      <c r="O211" s="35"/>
      <c r="P211" s="35"/>
      <c r="Q211" s="35"/>
      <c r="R211" s="35"/>
      <c r="S211" s="35"/>
    </row>
    <row r="212" spans="8:19" x14ac:dyDescent="0.2">
      <c r="H212" s="39"/>
      <c r="I212" s="39"/>
      <c r="J212" s="39"/>
      <c r="K212" s="39"/>
      <c r="L212" s="39"/>
      <c r="M212" s="39"/>
      <c r="N212" s="39"/>
      <c r="O212" s="35"/>
      <c r="P212" s="35"/>
      <c r="Q212" s="35"/>
      <c r="R212" s="35"/>
      <c r="S212" s="35"/>
    </row>
    <row r="213" spans="8:19" x14ac:dyDescent="0.2">
      <c r="H213" s="39"/>
      <c r="I213" s="39"/>
      <c r="J213" s="39"/>
      <c r="K213" s="39"/>
      <c r="L213" s="39"/>
      <c r="M213" s="39"/>
      <c r="N213" s="39"/>
      <c r="O213" s="35"/>
      <c r="P213" s="35"/>
      <c r="Q213" s="35"/>
      <c r="R213" s="35"/>
      <c r="S213" s="35"/>
    </row>
    <row r="214" spans="8:19" x14ac:dyDescent="0.2">
      <c r="H214" s="39"/>
      <c r="I214" s="39"/>
      <c r="J214" s="39"/>
      <c r="K214" s="39"/>
      <c r="L214" s="39"/>
      <c r="M214" s="39"/>
      <c r="N214" s="39"/>
      <c r="O214" s="35"/>
      <c r="P214" s="35"/>
      <c r="Q214" s="35"/>
      <c r="R214" s="35"/>
      <c r="S214" s="35"/>
    </row>
    <row r="215" spans="8:19" x14ac:dyDescent="0.2">
      <c r="H215" s="39"/>
      <c r="I215" s="39"/>
      <c r="J215" s="39"/>
      <c r="K215" s="39"/>
      <c r="L215" s="39"/>
      <c r="M215" s="39"/>
      <c r="N215" s="39"/>
      <c r="O215" s="35"/>
      <c r="P215" s="35"/>
      <c r="Q215" s="35"/>
      <c r="R215" s="35"/>
      <c r="S215" s="35"/>
    </row>
    <row r="216" spans="8:19" x14ac:dyDescent="0.2">
      <c r="H216" s="39"/>
      <c r="I216" s="39"/>
      <c r="J216" s="39"/>
      <c r="K216" s="39"/>
      <c r="L216" s="39"/>
      <c r="M216" s="39"/>
      <c r="N216" s="39"/>
      <c r="O216" s="35"/>
      <c r="P216" s="35"/>
      <c r="Q216" s="35"/>
      <c r="R216" s="35"/>
      <c r="S216" s="35"/>
    </row>
    <row r="217" spans="8:19" x14ac:dyDescent="0.2">
      <c r="H217" s="39"/>
      <c r="I217" s="39"/>
      <c r="J217" s="39"/>
      <c r="K217" s="39"/>
      <c r="L217" s="39"/>
      <c r="M217" s="39"/>
      <c r="N217" s="39"/>
      <c r="O217" s="35"/>
      <c r="P217" s="35"/>
      <c r="Q217" s="35"/>
      <c r="R217" s="35"/>
      <c r="S217" s="35"/>
    </row>
    <row r="218" spans="8:19" x14ac:dyDescent="0.2">
      <c r="H218" s="39"/>
      <c r="I218" s="39"/>
      <c r="J218" s="39"/>
      <c r="K218" s="39"/>
      <c r="L218" s="39"/>
      <c r="M218" s="39"/>
      <c r="N218" s="39"/>
      <c r="O218" s="35"/>
      <c r="P218" s="35"/>
      <c r="Q218" s="35"/>
      <c r="R218" s="35"/>
      <c r="S218" s="35"/>
    </row>
    <row r="219" spans="8:19" x14ac:dyDescent="0.2">
      <c r="H219" s="39"/>
      <c r="I219" s="39"/>
      <c r="J219" s="39"/>
      <c r="K219" s="39"/>
      <c r="L219" s="39"/>
      <c r="M219" s="39"/>
      <c r="N219" s="39"/>
      <c r="O219" s="35"/>
      <c r="P219" s="35"/>
      <c r="Q219" s="35"/>
      <c r="R219" s="35"/>
      <c r="S219" s="35"/>
    </row>
    <row r="220" spans="8:19" x14ac:dyDescent="0.2">
      <c r="H220" s="39"/>
      <c r="I220" s="39"/>
      <c r="J220" s="39"/>
      <c r="K220" s="39"/>
      <c r="L220" s="39"/>
      <c r="M220" s="39"/>
      <c r="N220" s="39"/>
      <c r="O220" s="35"/>
      <c r="P220" s="35"/>
      <c r="Q220" s="35"/>
      <c r="R220" s="35"/>
      <c r="S220" s="35"/>
    </row>
    <row r="221" spans="8:19" x14ac:dyDescent="0.2">
      <c r="H221" s="39"/>
      <c r="I221" s="39"/>
      <c r="J221" s="39"/>
      <c r="K221" s="39"/>
      <c r="L221" s="39"/>
      <c r="M221" s="39"/>
      <c r="N221" s="39"/>
      <c r="O221" s="35"/>
      <c r="P221" s="35"/>
      <c r="Q221" s="35"/>
      <c r="R221" s="35"/>
      <c r="S221" s="35"/>
    </row>
    <row r="222" spans="8:19" x14ac:dyDescent="0.2">
      <c r="H222" s="39"/>
      <c r="I222" s="39"/>
      <c r="J222" s="39"/>
      <c r="K222" s="39"/>
      <c r="L222" s="39"/>
      <c r="M222" s="39"/>
      <c r="N222" s="39"/>
      <c r="O222" s="35"/>
      <c r="P222" s="35"/>
      <c r="Q222" s="35"/>
      <c r="R222" s="35"/>
      <c r="S222" s="35"/>
    </row>
    <row r="223" spans="8:19" x14ac:dyDescent="0.2">
      <c r="H223" s="39"/>
      <c r="I223" s="39"/>
      <c r="J223" s="39"/>
      <c r="K223" s="39"/>
      <c r="L223" s="39"/>
      <c r="M223" s="39"/>
      <c r="N223" s="39"/>
      <c r="O223" s="35"/>
      <c r="P223" s="35"/>
      <c r="Q223" s="35"/>
      <c r="R223" s="35"/>
      <c r="S223" s="35"/>
    </row>
    <row r="224" spans="8:19" x14ac:dyDescent="0.2">
      <c r="H224" s="39"/>
      <c r="I224" s="39"/>
      <c r="J224" s="39"/>
      <c r="K224" s="39"/>
      <c r="L224" s="39"/>
      <c r="M224" s="39"/>
      <c r="N224" s="39"/>
      <c r="O224" s="35"/>
      <c r="P224" s="35"/>
      <c r="Q224" s="35"/>
      <c r="R224" s="35"/>
      <c r="S224" s="35"/>
    </row>
    <row r="225" spans="8:19" x14ac:dyDescent="0.2">
      <c r="H225" s="39"/>
      <c r="I225" s="39"/>
      <c r="J225" s="39"/>
      <c r="K225" s="39"/>
      <c r="L225" s="39"/>
      <c r="M225" s="39"/>
      <c r="N225" s="39"/>
      <c r="O225" s="35"/>
      <c r="P225" s="35"/>
      <c r="Q225" s="35"/>
      <c r="R225" s="35"/>
      <c r="S225" s="35"/>
    </row>
    <row r="226" spans="8:19" x14ac:dyDescent="0.2">
      <c r="H226" s="39"/>
      <c r="I226" s="39"/>
      <c r="J226" s="39"/>
      <c r="K226" s="39"/>
      <c r="L226" s="39"/>
      <c r="M226" s="39"/>
      <c r="N226" s="39"/>
      <c r="O226" s="35"/>
      <c r="P226" s="35"/>
      <c r="Q226" s="35"/>
      <c r="R226" s="35"/>
      <c r="S226" s="35"/>
    </row>
    <row r="227" spans="8:19" x14ac:dyDescent="0.2">
      <c r="H227" s="39"/>
      <c r="I227" s="39"/>
      <c r="J227" s="39"/>
      <c r="K227" s="39"/>
      <c r="L227" s="39"/>
      <c r="M227" s="39"/>
      <c r="N227" s="39"/>
      <c r="O227" s="35"/>
      <c r="P227" s="35"/>
      <c r="Q227" s="35"/>
      <c r="R227" s="35"/>
      <c r="S227" s="35"/>
    </row>
    <row r="228" spans="8:19" x14ac:dyDescent="0.2">
      <c r="H228" s="39"/>
      <c r="I228" s="39"/>
      <c r="J228" s="39"/>
      <c r="K228" s="39"/>
      <c r="L228" s="39"/>
      <c r="M228" s="39"/>
      <c r="N228" s="39"/>
      <c r="O228" s="35"/>
      <c r="P228" s="35"/>
      <c r="Q228" s="35"/>
      <c r="R228" s="35"/>
      <c r="S228" s="35"/>
    </row>
    <row r="229" spans="8:19" x14ac:dyDescent="0.2">
      <c r="H229" s="39"/>
      <c r="I229" s="39"/>
      <c r="J229" s="39"/>
      <c r="K229" s="39"/>
      <c r="L229" s="39"/>
      <c r="M229" s="39"/>
      <c r="N229" s="39"/>
      <c r="O229" s="35"/>
      <c r="P229" s="35"/>
      <c r="Q229" s="35"/>
      <c r="R229" s="35"/>
      <c r="S229" s="35"/>
    </row>
    <row r="230" spans="8:19" x14ac:dyDescent="0.2">
      <c r="H230" s="39"/>
      <c r="I230" s="39"/>
      <c r="J230" s="39"/>
      <c r="K230" s="39"/>
      <c r="L230" s="39"/>
      <c r="M230" s="39"/>
      <c r="N230" s="39"/>
      <c r="O230" s="35"/>
      <c r="P230" s="35"/>
      <c r="Q230" s="35"/>
      <c r="R230" s="35"/>
      <c r="S230" s="35"/>
    </row>
    <row r="231" spans="8:19" x14ac:dyDescent="0.2">
      <c r="H231" s="39"/>
      <c r="I231" s="39"/>
      <c r="J231" s="39"/>
      <c r="K231" s="39"/>
      <c r="L231" s="39"/>
      <c r="M231" s="39"/>
      <c r="N231" s="39"/>
      <c r="O231" s="35"/>
      <c r="P231" s="35"/>
      <c r="Q231" s="35"/>
      <c r="R231" s="35"/>
      <c r="S231" s="35"/>
    </row>
    <row r="232" spans="8:19" x14ac:dyDescent="0.2">
      <c r="H232" s="39"/>
      <c r="I232" s="39"/>
      <c r="J232" s="39"/>
      <c r="K232" s="39"/>
      <c r="L232" s="39"/>
      <c r="M232" s="39"/>
      <c r="N232" s="39"/>
      <c r="O232" s="35"/>
      <c r="P232" s="35"/>
      <c r="Q232" s="35"/>
      <c r="R232" s="35"/>
      <c r="S232" s="35"/>
    </row>
    <row r="233" spans="8:19" x14ac:dyDescent="0.2">
      <c r="H233" s="39"/>
      <c r="I233" s="39"/>
      <c r="J233" s="39"/>
      <c r="K233" s="39"/>
      <c r="L233" s="39"/>
      <c r="M233" s="39"/>
      <c r="N233" s="39"/>
      <c r="O233" s="35"/>
      <c r="P233" s="35"/>
      <c r="Q233" s="35"/>
      <c r="R233" s="35"/>
      <c r="S233" s="35"/>
    </row>
    <row r="234" spans="8:19" x14ac:dyDescent="0.2">
      <c r="M234" s="35"/>
      <c r="N234" s="35"/>
      <c r="O234" s="35"/>
      <c r="P234" s="35"/>
      <c r="Q234" s="35"/>
      <c r="R234" s="35"/>
      <c r="S234" s="35"/>
    </row>
    <row r="235" spans="8:19" x14ac:dyDescent="0.2">
      <c r="M235" s="35"/>
      <c r="N235" s="35"/>
      <c r="O235" s="35"/>
      <c r="P235" s="35"/>
      <c r="Q235" s="35"/>
      <c r="R235" s="35"/>
      <c r="S235" s="35"/>
    </row>
    <row r="236" spans="8:19" x14ac:dyDescent="0.2">
      <c r="M236" s="35"/>
      <c r="N236" s="35"/>
      <c r="O236" s="35"/>
      <c r="P236" s="35"/>
      <c r="Q236" s="35"/>
      <c r="R236" s="35"/>
      <c r="S236" s="35"/>
    </row>
    <row r="237" spans="8:19" x14ac:dyDescent="0.2">
      <c r="M237" s="35"/>
      <c r="N237" s="35"/>
      <c r="O237" s="35"/>
      <c r="P237" s="35"/>
      <c r="Q237" s="35"/>
      <c r="R237" s="35"/>
      <c r="S237" s="35"/>
    </row>
    <row r="238" spans="8:19" x14ac:dyDescent="0.2">
      <c r="M238" s="35"/>
      <c r="N238" s="35"/>
      <c r="O238" s="35"/>
      <c r="P238" s="35"/>
      <c r="Q238" s="35"/>
      <c r="R238" s="35"/>
      <c r="S238" s="35"/>
    </row>
    <row r="239" spans="8:19" x14ac:dyDescent="0.2">
      <c r="M239" s="35"/>
      <c r="N239" s="35"/>
      <c r="O239" s="35"/>
      <c r="P239" s="35"/>
      <c r="Q239" s="35"/>
      <c r="R239" s="35"/>
      <c r="S239" s="35"/>
    </row>
    <row r="240" spans="8:19" x14ac:dyDescent="0.2">
      <c r="M240" s="35"/>
      <c r="N240" s="35"/>
      <c r="O240" s="35"/>
      <c r="P240" s="35"/>
      <c r="Q240" s="35"/>
      <c r="R240" s="35"/>
      <c r="S240" s="35"/>
    </row>
    <row r="241" spans="13:19" x14ac:dyDescent="0.2">
      <c r="M241" s="35"/>
      <c r="N241" s="35"/>
      <c r="O241" s="35"/>
      <c r="P241" s="35"/>
      <c r="Q241" s="35"/>
      <c r="R241" s="35"/>
      <c r="S241" s="35"/>
    </row>
    <row r="242" spans="13:19" x14ac:dyDescent="0.2">
      <c r="M242" s="35"/>
      <c r="N242" s="35"/>
      <c r="O242" s="35"/>
      <c r="P242" s="35"/>
      <c r="Q242" s="35"/>
      <c r="R242" s="35"/>
      <c r="S242" s="35"/>
    </row>
    <row r="243" spans="13:19" x14ac:dyDescent="0.2">
      <c r="M243" s="35"/>
      <c r="N243" s="35"/>
      <c r="O243" s="35"/>
      <c r="P243" s="35"/>
      <c r="Q243" s="35"/>
      <c r="R243" s="35"/>
      <c r="S243" s="35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51A1D-C247-45B7-9E2D-4DC0DA0F7253}">
  <sheetPr codeName="Sheet4">
    <tabColor rgb="FFFFC000"/>
  </sheetPr>
  <dimension ref="A1:N370"/>
  <sheetViews>
    <sheetView workbookViewId="0">
      <selection activeCell="H2" sqref="H2:J2"/>
    </sheetView>
  </sheetViews>
  <sheetFormatPr baseColWidth="10" defaultColWidth="8.83203125" defaultRowHeight="15" x14ac:dyDescent="0.2"/>
  <cols>
    <col min="1" max="1" width="36.5" customWidth="1"/>
    <col min="2" max="2" width="20.5" customWidth="1"/>
    <col min="3" max="3" width="18.5" customWidth="1"/>
    <col min="4" max="4" width="12.5" customWidth="1"/>
  </cols>
  <sheetData>
    <row r="1" spans="1:10" x14ac:dyDescent="0.2">
      <c r="A1" s="4" t="s">
        <v>64</v>
      </c>
    </row>
    <row r="2" spans="1:10" x14ac:dyDescent="0.2">
      <c r="A2" t="s">
        <v>4</v>
      </c>
      <c r="B2" t="s">
        <v>5</v>
      </c>
      <c r="C2" t="s">
        <v>6</v>
      </c>
      <c r="D2" t="s">
        <v>65</v>
      </c>
      <c r="E2" t="s">
        <v>8</v>
      </c>
      <c r="F2" t="s">
        <v>63</v>
      </c>
      <c r="G2" t="s">
        <v>10</v>
      </c>
      <c r="H2" s="62" t="s">
        <v>78</v>
      </c>
      <c r="I2" s="62" t="s">
        <v>69</v>
      </c>
      <c r="J2" s="62" t="s">
        <v>70</v>
      </c>
    </row>
    <row r="3" spans="1:10" s="39" customFormat="1" x14ac:dyDescent="0.2">
      <c r="A3" s="39" t="s">
        <v>11</v>
      </c>
      <c r="B3" s="39" t="s">
        <v>12</v>
      </c>
      <c r="C3" s="39" t="s">
        <v>13</v>
      </c>
      <c r="D3" s="39">
        <v>23</v>
      </c>
      <c r="E3" s="39">
        <v>-9.0281049016175702E-2</v>
      </c>
      <c r="F3" s="39">
        <v>5.6419445247901198E-2</v>
      </c>
      <c r="G3" s="39">
        <v>0.124497022946237</v>
      </c>
      <c r="H3" s="40">
        <f>Table3[[#This Row],[Beta]]*LN(2)</f>
        <v>-6.2578054583556406E-2</v>
      </c>
      <c r="I3" s="40">
        <f>(Table3[[#This Row],[Beta]]-1.96*Table3[[#This Row],[SE]])*LN(2)</f>
        <v>-0.13922773421214069</v>
      </c>
      <c r="J3" s="40">
        <f>(Table3[[#This Row],[Beta]]+1.96*Table3[[#This Row],[SE]])*LN(2)</f>
        <v>1.4071625045027868E-2</v>
      </c>
    </row>
    <row r="4" spans="1:10" s="39" customFormat="1" x14ac:dyDescent="0.2">
      <c r="A4" s="39" t="s">
        <v>11</v>
      </c>
      <c r="B4" s="39" t="s">
        <v>12</v>
      </c>
      <c r="C4" s="39" t="s">
        <v>14</v>
      </c>
      <c r="D4" s="39">
        <v>23</v>
      </c>
      <c r="E4" s="39">
        <v>-7.7933204407989898E-2</v>
      </c>
      <c r="F4" s="39">
        <v>3.7386109481753999E-2</v>
      </c>
      <c r="G4" s="39">
        <v>3.7110191698443401E-2</v>
      </c>
      <c r="H4" s="40">
        <f>Table3[[#This Row],[Beta]]*LN(2)</f>
        <v>-5.4019180907400099E-2</v>
      </c>
      <c r="I4" s="40">
        <f>(Table3[[#This Row],[Beta]]-1.96*Table3[[#This Row],[SE]])*LN(2)</f>
        <v>-0.10481077061099121</v>
      </c>
      <c r="J4" s="40">
        <f>(Table3[[#This Row],[Beta]]+1.96*Table3[[#This Row],[SE]])*LN(2)</f>
        <v>-3.2275912038089807E-3</v>
      </c>
    </row>
    <row r="5" spans="1:10" s="39" customFormat="1" x14ac:dyDescent="0.2">
      <c r="A5" s="39" t="s">
        <v>11</v>
      </c>
      <c r="B5" s="39" t="s">
        <v>12</v>
      </c>
      <c r="C5" s="39" t="s">
        <v>16</v>
      </c>
      <c r="D5" s="39">
        <v>23</v>
      </c>
      <c r="E5" s="39">
        <v>-6.9993910608641199E-2</v>
      </c>
      <c r="F5" s="39">
        <v>4.4727038947179498E-2</v>
      </c>
      <c r="G5" s="39">
        <v>0.117603383955883</v>
      </c>
      <c r="H5" s="40">
        <f>Table3[[#This Row],[Beta]]*LN(2)</f>
        <v>-4.8516081794744488E-2</v>
      </c>
      <c r="I5" s="40">
        <f>(Table3[[#This Row],[Beta]]-1.96*Table3[[#This Row],[SE]])*LN(2)</f>
        <v>-0.10928082683916787</v>
      </c>
      <c r="J5" s="40">
        <f>(Table3[[#This Row],[Beta]]+1.96*Table3[[#This Row],[SE]])*LN(2)</f>
        <v>1.2248663249678882E-2</v>
      </c>
    </row>
    <row r="6" spans="1:10" s="39" customFormat="1" x14ac:dyDescent="0.2">
      <c r="A6" s="39" t="s">
        <v>11</v>
      </c>
      <c r="B6" s="39" t="s">
        <v>12</v>
      </c>
      <c r="C6" s="39" t="s">
        <v>15</v>
      </c>
      <c r="D6" s="39">
        <v>23</v>
      </c>
      <c r="E6" s="39">
        <v>-8.00578039208866E-2</v>
      </c>
      <c r="F6" s="39">
        <v>3.5550866778279899E-2</v>
      </c>
      <c r="G6" s="39">
        <v>3.4643501925107401E-2</v>
      </c>
      <c r="H6" s="39">
        <f>Table3[[#This Row],[Beta]]*LN(2)</f>
        <v>-5.5491841069583478E-2</v>
      </c>
      <c r="I6" s="39">
        <f>(Table3[[#This Row],[Beta]]-1.96*Table3[[#This Row],[SE]])*LN(2)</f>
        <v>-0.10379012789428428</v>
      </c>
      <c r="J6" s="39">
        <f>(Table3[[#This Row],[Beta]]+1.96*Table3[[#This Row],[SE]])*LN(2)</f>
        <v>-7.1935542448826814E-3</v>
      </c>
    </row>
    <row r="7" spans="1:10" s="39" customFormat="1" x14ac:dyDescent="0.2">
      <c r="A7" s="39" t="s">
        <v>17</v>
      </c>
      <c r="B7" s="39" t="s">
        <v>12</v>
      </c>
      <c r="C7" s="39" t="s">
        <v>13</v>
      </c>
      <c r="D7" s="39">
        <v>23</v>
      </c>
      <c r="E7" s="39">
        <v>-7.6068099429750596E-2</v>
      </c>
      <c r="F7" s="39">
        <v>3.9633406201271197E-2</v>
      </c>
      <c r="G7" s="39">
        <v>6.8638590396757404E-2</v>
      </c>
      <c r="H7" s="39">
        <f>Table3[[#This Row],[Beta]]*LN(2)</f>
        <v>-5.2726388650285207E-2</v>
      </c>
      <c r="I7" s="39">
        <f>(Table3[[#This Row],[Beta]]-1.96*Table3[[#This Row],[SE]])*LN(2)</f>
        <v>-0.10657108482850564</v>
      </c>
      <c r="J7" s="39">
        <f>(Table3[[#This Row],[Beta]]+1.96*Table3[[#This Row],[SE]])*LN(2)</f>
        <v>1.1183075279352266E-3</v>
      </c>
    </row>
    <row r="8" spans="1:10" s="39" customFormat="1" x14ac:dyDescent="0.2">
      <c r="A8" s="39" t="s">
        <v>17</v>
      </c>
      <c r="B8" s="39" t="s">
        <v>12</v>
      </c>
      <c r="C8" s="39" t="s">
        <v>14</v>
      </c>
      <c r="D8" s="39">
        <v>23</v>
      </c>
      <c r="E8" s="39">
        <v>-7.0662594115085797E-2</v>
      </c>
      <c r="F8" s="39">
        <v>3.5229657362394799E-2</v>
      </c>
      <c r="G8" s="39">
        <v>4.4880779883430998E-2</v>
      </c>
      <c r="H8" s="39">
        <f>Table3[[#This Row],[Beta]]*LN(2)</f>
        <v>-4.8979577881923503E-2</v>
      </c>
      <c r="I8" s="39">
        <f>(Table3[[#This Row],[Beta]]-1.96*Table3[[#This Row],[SE]])*LN(2)</f>
        <v>-9.6841479720683757E-2</v>
      </c>
      <c r="J8" s="39">
        <f>(Table3[[#This Row],[Beta]]+1.96*Table3[[#This Row],[SE]])*LN(2)</f>
        <v>-1.1176760431632323E-3</v>
      </c>
    </row>
    <row r="9" spans="1:10" s="39" customFormat="1" x14ac:dyDescent="0.2">
      <c r="A9" s="39" t="s">
        <v>17</v>
      </c>
      <c r="B9" s="39" t="s">
        <v>12</v>
      </c>
      <c r="C9" s="39" t="s">
        <v>16</v>
      </c>
      <c r="D9" s="39">
        <v>23</v>
      </c>
      <c r="E9" s="39">
        <v>-7.3328629850321403E-2</v>
      </c>
      <c r="F9" s="39">
        <v>3.1883772171280599E-2</v>
      </c>
      <c r="G9" s="39">
        <v>2.1455410659983298E-2</v>
      </c>
      <c r="H9" s="39">
        <f>Table3[[#This Row],[Beta]]*LN(2)</f>
        <v>-5.0827533035074125E-2</v>
      </c>
      <c r="I9" s="39">
        <f>(Table3[[#This Row],[Beta]]-1.96*Table3[[#This Row],[SE]])*LN(2)</f>
        <v>-9.4143820735906159E-2</v>
      </c>
      <c r="J9" s="39">
        <f>(Table3[[#This Row],[Beta]]+1.96*Table3[[#This Row],[SE]])*LN(2)</f>
        <v>-7.5112453342420929E-3</v>
      </c>
    </row>
    <row r="10" spans="1:10" s="39" customFormat="1" x14ac:dyDescent="0.2">
      <c r="A10" s="39" t="s">
        <v>17</v>
      </c>
      <c r="B10" s="39" t="s">
        <v>12</v>
      </c>
      <c r="C10" s="39" t="s">
        <v>15</v>
      </c>
      <c r="D10" s="39">
        <v>23</v>
      </c>
      <c r="E10" s="39">
        <v>-7.2488023975459295E-2</v>
      </c>
      <c r="F10" s="39">
        <v>3.5416222578319903E-2</v>
      </c>
      <c r="G10" s="39">
        <v>5.2813767935949697E-2</v>
      </c>
      <c r="H10" s="39">
        <f>Table3[[#This Row],[Beta]]*LN(2)</f>
        <v>-5.0244869442951326E-2</v>
      </c>
      <c r="I10" s="39">
        <f>(Table3[[#This Row],[Beta]]-1.96*Table3[[#This Row],[SE]])*LN(2)</f>
        <v>-9.8360232902393319E-2</v>
      </c>
      <c r="J10" s="39">
        <f>(Table3[[#This Row],[Beta]]+1.96*Table3[[#This Row],[SE]])*LN(2)</f>
        <v>-2.1295059835093307E-3</v>
      </c>
    </row>
    <row r="11" spans="1:10" s="39" customFormat="1" x14ac:dyDescent="0.2">
      <c r="A11" s="39" t="s">
        <v>16419</v>
      </c>
      <c r="B11" s="39" t="s">
        <v>12</v>
      </c>
      <c r="C11" s="39" t="s">
        <v>13</v>
      </c>
      <c r="D11" s="39">
        <v>23</v>
      </c>
      <c r="E11" s="39">
        <v>1.8051527459032501E-2</v>
      </c>
      <c r="F11" s="39">
        <v>3.1970954070924602E-2</v>
      </c>
      <c r="G11" s="39">
        <v>0.57831230458779803</v>
      </c>
      <c r="H11" s="39">
        <f>Table3[[#This Row],[Beta]]*LN(2)</f>
        <v>1.2512365363028811E-2</v>
      </c>
      <c r="I11" s="39">
        <f>(Table3[[#This Row],[Beta]]-1.96*Table3[[#This Row],[SE]])*LN(2)</f>
        <v>-3.0922364918154057E-2</v>
      </c>
      <c r="J11" s="39">
        <f>(Table3[[#This Row],[Beta]]+1.96*Table3[[#This Row],[SE]])*LN(2)</f>
        <v>5.5947095644211686E-2</v>
      </c>
    </row>
    <row r="12" spans="1:10" s="39" customFormat="1" x14ac:dyDescent="0.2">
      <c r="A12" s="39" t="s">
        <v>16419</v>
      </c>
      <c r="B12" s="39" t="s">
        <v>12</v>
      </c>
      <c r="C12" s="39" t="s">
        <v>14</v>
      </c>
      <c r="D12" s="39">
        <v>23</v>
      </c>
      <c r="E12" s="39">
        <v>1.5761631158978998E-2</v>
      </c>
      <c r="F12" s="39">
        <v>2.7991401821672E-2</v>
      </c>
      <c r="G12" s="39">
        <v>0.57337475100096502</v>
      </c>
      <c r="H12" s="39">
        <f>Table3[[#This Row],[Beta]]*LN(2)</f>
        <v>1.0925130198872075E-2</v>
      </c>
      <c r="I12" s="39">
        <f>(Table3[[#This Row],[Beta]]-1.96*Table3[[#This Row],[SE]])*LN(2)</f>
        <v>-2.7103105856248349E-2</v>
      </c>
      <c r="J12" s="39">
        <f>(Table3[[#This Row],[Beta]]+1.96*Table3[[#This Row],[SE]])*LN(2)</f>
        <v>4.8953366253992506E-2</v>
      </c>
    </row>
    <row r="13" spans="1:10" s="39" customFormat="1" x14ac:dyDescent="0.2">
      <c r="A13" s="39" t="s">
        <v>16419</v>
      </c>
      <c r="B13" s="39" t="s">
        <v>12</v>
      </c>
      <c r="C13" s="39" t="s">
        <v>16</v>
      </c>
      <c r="D13" s="39">
        <v>23</v>
      </c>
      <c r="E13" s="39">
        <v>8.9186572584220893E-3</v>
      </c>
      <c r="F13" s="39">
        <v>2.57184585297567E-2</v>
      </c>
      <c r="G13" s="39">
        <v>0.72875630528664803</v>
      </c>
      <c r="H13" s="39">
        <f>Table3[[#This Row],[Beta]]*LN(2)</f>
        <v>6.1819421330557628E-3</v>
      </c>
      <c r="I13" s="39">
        <f>(Table3[[#This Row],[Beta]]-1.96*Table3[[#This Row],[SE]])*LN(2)</f>
        <v>-2.8758344822711748E-2</v>
      </c>
      <c r="J13" s="39">
        <f>(Table3[[#This Row],[Beta]]+1.96*Table3[[#This Row],[SE]])*LN(2)</f>
        <v>4.1122229088823278E-2</v>
      </c>
    </row>
    <row r="14" spans="1:10" s="39" customFormat="1" x14ac:dyDescent="0.2">
      <c r="A14" s="39" t="s">
        <v>16419</v>
      </c>
      <c r="B14" s="39" t="s">
        <v>12</v>
      </c>
      <c r="C14" s="39" t="s">
        <v>15</v>
      </c>
      <c r="D14" s="39">
        <v>23</v>
      </c>
      <c r="E14" s="39">
        <v>1.63485100316739E-2</v>
      </c>
      <c r="F14" s="39">
        <v>2.7953988233356299E-2</v>
      </c>
      <c r="G14" s="39">
        <v>0.56460821338713696</v>
      </c>
      <c r="H14" s="39">
        <f>Table3[[#This Row],[Beta]]*LN(2)</f>
        <v>1.1331923634810745E-2</v>
      </c>
      <c r="I14" s="39">
        <f>(Table3[[#This Row],[Beta]]-1.96*Table3[[#This Row],[SE]])*LN(2)</f>
        <v>-2.6645483498728594E-2</v>
      </c>
      <c r="J14" s="39">
        <f>(Table3[[#This Row],[Beta]]+1.96*Table3[[#This Row],[SE]])*LN(2)</f>
        <v>4.9309330768350083E-2</v>
      </c>
    </row>
    <row r="15" spans="1:10" s="39" customFormat="1" x14ac:dyDescent="0.2">
      <c r="A15" s="39" t="s">
        <v>19</v>
      </c>
      <c r="B15" s="39" t="s">
        <v>12</v>
      </c>
      <c r="C15" s="39" t="s">
        <v>13</v>
      </c>
      <c r="D15" s="39">
        <v>23</v>
      </c>
      <c r="E15" s="39">
        <v>-1.00273504350277E-2</v>
      </c>
      <c r="F15" s="39">
        <v>3.3297639184762397E-2</v>
      </c>
      <c r="G15" s="39">
        <v>0.76626701128825003</v>
      </c>
      <c r="H15" s="39">
        <f>Table3[[#This Row],[Beta]]*LN(2)</f>
        <v>-6.9504296825259916E-3</v>
      </c>
      <c r="I15" s="39">
        <f>(Table3[[#This Row],[Beta]]-1.96*Table3[[#This Row],[SE]])*LN(2)</f>
        <v>-5.2187552534157987E-2</v>
      </c>
      <c r="J15" s="39">
        <f>(Table3[[#This Row],[Beta]]+1.96*Table3[[#This Row],[SE]])*LN(2)</f>
        <v>3.8286693169106011E-2</v>
      </c>
    </row>
    <row r="16" spans="1:10" s="39" customFormat="1" x14ac:dyDescent="0.2">
      <c r="A16" s="39" t="s">
        <v>19</v>
      </c>
      <c r="B16" s="39" t="s">
        <v>12</v>
      </c>
      <c r="C16" s="39" t="s">
        <v>14</v>
      </c>
      <c r="D16" s="39">
        <v>23</v>
      </c>
      <c r="E16" s="39">
        <v>-6.8064293191695297E-4</v>
      </c>
      <c r="F16" s="39">
        <v>3.1410793968501598E-2</v>
      </c>
      <c r="G16" s="39">
        <v>0.98271193048074301</v>
      </c>
      <c r="H16" s="39">
        <f>Table3[[#This Row],[Beta]]*LN(2)</f>
        <v>-4.7178572922629074E-4</v>
      </c>
      <c r="I16" s="39">
        <f>(Table3[[#This Row],[Beta]]-1.96*Table3[[#This Row],[SE]])*LN(2)</f>
        <v>-4.3145500154922078E-2</v>
      </c>
      <c r="J16" s="39">
        <f>(Table3[[#This Row],[Beta]]+1.96*Table3[[#This Row],[SE]])*LN(2)</f>
        <v>4.2201928696469493E-2</v>
      </c>
    </row>
    <row r="17" spans="1:10" s="39" customFormat="1" x14ac:dyDescent="0.2">
      <c r="A17" s="39" t="s">
        <v>19</v>
      </c>
      <c r="B17" s="39" t="s">
        <v>12</v>
      </c>
      <c r="C17" s="39" t="s">
        <v>16</v>
      </c>
      <c r="D17" s="39">
        <v>23</v>
      </c>
      <c r="E17" s="39">
        <v>-1.3976552718223199E-3</v>
      </c>
      <c r="F17" s="39">
        <v>2.6784274054714199E-2</v>
      </c>
      <c r="G17" s="39">
        <v>0.95838372638608005</v>
      </c>
      <c r="H17" s="39">
        <f>Table3[[#This Row],[Beta]]*LN(2)</f>
        <v>-9.6878081105838498E-4</v>
      </c>
      <c r="I17" s="39">
        <f>(Table3[[#This Row],[Beta]]-1.96*Table3[[#This Row],[SE]])*LN(2)</f>
        <v>-3.7357051138023664E-2</v>
      </c>
      <c r="J17" s="39">
        <f>(Table3[[#This Row],[Beta]]+1.96*Table3[[#This Row],[SE]])*LN(2)</f>
        <v>3.5419489515906899E-2</v>
      </c>
    </row>
    <row r="18" spans="1:10" s="39" customFormat="1" x14ac:dyDescent="0.2">
      <c r="A18" s="39" t="s">
        <v>19</v>
      </c>
      <c r="B18" s="39" t="s">
        <v>12</v>
      </c>
      <c r="C18" s="39" t="s">
        <v>15</v>
      </c>
      <c r="D18" s="39">
        <v>23</v>
      </c>
      <c r="E18" s="39">
        <v>-4.0636176878643404E-3</v>
      </c>
      <c r="F18" s="39">
        <v>2.850329167599E-2</v>
      </c>
      <c r="G18" s="39">
        <v>0.88793010711110398</v>
      </c>
      <c r="H18" s="39">
        <f>Table3[[#This Row],[Beta]]*LN(2)</f>
        <v>-2.8166851432166913E-3</v>
      </c>
      <c r="I18" s="39">
        <f>(Table3[[#This Row],[Beta]]-1.96*Table3[[#This Row],[SE]])*LN(2)</f>
        <v>-4.1540358616521535E-2</v>
      </c>
      <c r="J18" s="39">
        <f>(Table3[[#This Row],[Beta]]+1.96*Table3[[#This Row],[SE]])*LN(2)</f>
        <v>3.5906988330088152E-2</v>
      </c>
    </row>
    <row r="19" spans="1:10" s="39" customFormat="1" x14ac:dyDescent="0.2">
      <c r="A19" s="39" t="s">
        <v>20</v>
      </c>
      <c r="B19" s="39" t="s">
        <v>12</v>
      </c>
      <c r="C19" s="39" t="s">
        <v>13</v>
      </c>
      <c r="D19" s="39">
        <v>23</v>
      </c>
      <c r="E19" s="39">
        <v>-6.0537087549445603E-2</v>
      </c>
      <c r="F19" s="39">
        <v>5.5788365907767701E-2</v>
      </c>
      <c r="G19" s="39">
        <v>0.29016889774948801</v>
      </c>
      <c r="H19" s="39">
        <f>Table3[[#This Row],[Beta]]*LN(2)</f>
        <v>-4.1961111554208785E-2</v>
      </c>
      <c r="I19" s="39">
        <f>(Table3[[#This Row],[Beta]]-1.96*Table3[[#This Row],[SE]])*LN(2)</f>
        <v>-0.11775342668675966</v>
      </c>
      <c r="J19" s="39">
        <f>(Table3[[#This Row],[Beta]]+1.96*Table3[[#This Row],[SE]])*LN(2)</f>
        <v>3.3831203578342094E-2</v>
      </c>
    </row>
    <row r="20" spans="1:10" s="39" customFormat="1" x14ac:dyDescent="0.2">
      <c r="A20" s="39" t="s">
        <v>20</v>
      </c>
      <c r="B20" s="39" t="s">
        <v>12</v>
      </c>
      <c r="C20" s="39" t="s">
        <v>14</v>
      </c>
      <c r="D20" s="39">
        <v>23</v>
      </c>
      <c r="E20" s="39">
        <v>-6.7450078323739907E-2</v>
      </c>
      <c r="F20" s="39">
        <v>3.8420385371723799E-2</v>
      </c>
      <c r="G20" s="39">
        <v>7.91600688597561E-2</v>
      </c>
      <c r="H20" s="39">
        <f>Table3[[#This Row],[Beta]]*LN(2)</f>
        <v>-4.6752831618647794E-2</v>
      </c>
      <c r="I20" s="39">
        <f>(Table3[[#This Row],[Beta]]-1.96*Table3[[#This Row],[SE]])*LN(2)</f>
        <v>-9.8949555939664147E-2</v>
      </c>
      <c r="J20" s="39">
        <f>(Table3[[#This Row],[Beta]]+1.96*Table3[[#This Row],[SE]])*LN(2)</f>
        <v>5.4438927023685571E-3</v>
      </c>
    </row>
    <row r="21" spans="1:10" s="39" customFormat="1" x14ac:dyDescent="0.2">
      <c r="A21" s="39" t="s">
        <v>20</v>
      </c>
      <c r="B21" s="39" t="s">
        <v>12</v>
      </c>
      <c r="C21" s="39" t="s">
        <v>16</v>
      </c>
      <c r="D21" s="39">
        <v>23</v>
      </c>
      <c r="E21" s="39">
        <v>-4.1381238931662102E-2</v>
      </c>
      <c r="F21" s="39">
        <v>4.4177855469301898E-2</v>
      </c>
      <c r="G21" s="39">
        <v>0.348914739795259</v>
      </c>
      <c r="H21" s="39">
        <f>Table3[[#This Row],[Beta]]*LN(2)</f>
        <v>-2.8683289093559029E-2</v>
      </c>
      <c r="I21" s="39">
        <f>(Table3[[#This Row],[Beta]]-1.96*Table3[[#This Row],[SE]])*LN(2)</f>
        <v>-8.8701930778552499E-2</v>
      </c>
      <c r="J21" s="39">
        <f>(Table3[[#This Row],[Beta]]+1.96*Table3[[#This Row],[SE]])*LN(2)</f>
        <v>3.1335352591434447E-2</v>
      </c>
    </row>
    <row r="22" spans="1:10" s="39" customFormat="1" x14ac:dyDescent="0.2">
      <c r="A22" s="39" t="s">
        <v>20</v>
      </c>
      <c r="B22" s="39" t="s">
        <v>12</v>
      </c>
      <c r="C22" s="39" t="s">
        <v>15</v>
      </c>
      <c r="D22" s="39">
        <v>23</v>
      </c>
      <c r="E22" s="39">
        <v>-6.54442481513067E-2</v>
      </c>
      <c r="F22" s="39">
        <v>3.82009129805796E-2</v>
      </c>
      <c r="G22" s="39">
        <v>0.100742418884159</v>
      </c>
      <c r="H22" s="39">
        <f>Table3[[#This Row],[Beta]]*LN(2)</f>
        <v>-4.5362496089943652E-2</v>
      </c>
      <c r="I22" s="39">
        <f>(Table3[[#This Row],[Beta]]-1.96*Table3[[#This Row],[SE]])*LN(2)</f>
        <v>-9.7261052139460596E-2</v>
      </c>
      <c r="J22" s="39">
        <f>(Table3[[#This Row],[Beta]]+1.96*Table3[[#This Row],[SE]])*LN(2)</f>
        <v>6.5360599595732953E-3</v>
      </c>
    </row>
    <row r="23" spans="1:10" s="39" customFormat="1" x14ac:dyDescent="0.2">
      <c r="A23" s="39" t="s">
        <v>21</v>
      </c>
      <c r="B23" s="39" t="s">
        <v>12</v>
      </c>
      <c r="C23" s="39" t="s">
        <v>13</v>
      </c>
      <c r="D23" s="39">
        <v>23</v>
      </c>
      <c r="E23" s="39">
        <v>-1.2785153780050299E-2</v>
      </c>
      <c r="F23" s="39">
        <v>3.6130015851272602E-2</v>
      </c>
      <c r="G23" s="39">
        <v>0.72696804321251396</v>
      </c>
      <c r="H23" s="39">
        <f>Table3[[#This Row],[Beta]]*LN(2)</f>
        <v>-8.8619932956671924E-3</v>
      </c>
      <c r="I23" s="39">
        <f>(Table3[[#This Row],[Beta]]-1.96*Table3[[#This Row],[SE]])*LN(2)</f>
        <v>-5.7947093792622834E-2</v>
      </c>
      <c r="J23" s="39">
        <f>(Table3[[#This Row],[Beta]]+1.96*Table3[[#This Row],[SE]])*LN(2)</f>
        <v>4.0223107201288452E-2</v>
      </c>
    </row>
    <row r="24" spans="1:10" s="39" customFormat="1" x14ac:dyDescent="0.2">
      <c r="A24" s="39" t="s">
        <v>21</v>
      </c>
      <c r="B24" s="39" t="s">
        <v>12</v>
      </c>
      <c r="C24" s="39" t="s">
        <v>14</v>
      </c>
      <c r="D24" s="39">
        <v>23</v>
      </c>
      <c r="E24" s="39">
        <v>-2.11038209988463E-2</v>
      </c>
      <c r="F24" s="39">
        <v>2.7187758624774499E-2</v>
      </c>
      <c r="G24" s="39">
        <v>0.43761608096378402</v>
      </c>
      <c r="H24" s="39">
        <f>Table3[[#This Row],[Beta]]*LN(2)</f>
        <v>-1.462805402439208E-2</v>
      </c>
      <c r="I24" s="39">
        <f>(Table3[[#This Row],[Beta]]-1.96*Table3[[#This Row],[SE]])*LN(2)</f>
        <v>-5.1564485767945367E-2</v>
      </c>
      <c r="J24" s="39">
        <f>(Table3[[#This Row],[Beta]]+1.96*Table3[[#This Row],[SE]])*LN(2)</f>
        <v>2.2308377719161207E-2</v>
      </c>
    </row>
    <row r="25" spans="1:10" s="39" customFormat="1" x14ac:dyDescent="0.2">
      <c r="A25" s="39" t="s">
        <v>21</v>
      </c>
      <c r="B25" s="39" t="s">
        <v>12</v>
      </c>
      <c r="C25" s="39" t="s">
        <v>16</v>
      </c>
      <c r="D25" s="39">
        <v>23</v>
      </c>
      <c r="E25" s="39">
        <v>-2.0724036260623599E-3</v>
      </c>
      <c r="F25" s="39">
        <v>2.8562091721330701E-2</v>
      </c>
      <c r="G25" s="39">
        <v>0.94215797858765105</v>
      </c>
      <c r="H25" s="39">
        <f>Table3[[#This Row],[Beta]]*LN(2)</f>
        <v>-1.436480730387332E-3</v>
      </c>
      <c r="I25" s="39">
        <f>(Table3[[#This Row],[Beta]]-1.96*Table3[[#This Row],[SE]])*LN(2)</f>
        <v>-4.0240038091555796E-2</v>
      </c>
      <c r="J25" s="39">
        <f>(Table3[[#This Row],[Beta]]+1.96*Table3[[#This Row],[SE]])*LN(2)</f>
        <v>3.7367076630781128E-2</v>
      </c>
    </row>
    <row r="26" spans="1:10" s="39" customFormat="1" x14ac:dyDescent="0.2">
      <c r="A26" s="39" t="s">
        <v>21</v>
      </c>
      <c r="B26" s="39" t="s">
        <v>12</v>
      </c>
      <c r="C26" s="39" t="s">
        <v>15</v>
      </c>
      <c r="D26" s="39">
        <v>23</v>
      </c>
      <c r="E26" s="39">
        <v>-1.97142923872877E-2</v>
      </c>
      <c r="F26" s="39">
        <v>2.70055234285628E-2</v>
      </c>
      <c r="G26" s="39">
        <v>0.473086602309505</v>
      </c>
      <c r="H26" s="39">
        <f>Table3[[#This Row],[Beta]]*LN(2)</f>
        <v>-1.3664906184982862E-2</v>
      </c>
      <c r="I26" s="39">
        <f>(Table3[[#This Row],[Beta]]-1.96*Table3[[#This Row],[SE]])*LN(2)</f>
        <v>-5.0353758936128409E-2</v>
      </c>
      <c r="J26" s="39">
        <f>(Table3[[#This Row],[Beta]]+1.96*Table3[[#This Row],[SE]])*LN(2)</f>
        <v>2.3023946566162683E-2</v>
      </c>
    </row>
    <row r="27" spans="1:10" s="39" customFormat="1" x14ac:dyDescent="0.2">
      <c r="A27" s="39" t="s">
        <v>22</v>
      </c>
      <c r="B27" s="39" t="s">
        <v>12</v>
      </c>
      <c r="C27" s="39" t="s">
        <v>13</v>
      </c>
      <c r="D27" s="39">
        <v>23</v>
      </c>
      <c r="E27" s="39">
        <v>-4.0090671430669002E-2</v>
      </c>
      <c r="F27" s="39">
        <v>4.2345663656584202E-2</v>
      </c>
      <c r="G27" s="39">
        <v>0.35453487768381198</v>
      </c>
      <c r="H27" s="39">
        <f>Table3[[#This Row],[Beta]]*LN(2)</f>
        <v>-2.7788735868923366E-2</v>
      </c>
      <c r="I27" s="39">
        <f>(Table3[[#This Row],[Beta]]-1.96*Table3[[#This Row],[SE]])*LN(2)</f>
        <v>-8.531821951902549E-2</v>
      </c>
      <c r="J27" s="39">
        <f>(Table3[[#This Row],[Beta]]+1.96*Table3[[#This Row],[SE]])*LN(2)</f>
        <v>2.9740747781178759E-2</v>
      </c>
    </row>
    <row r="28" spans="1:10" s="39" customFormat="1" x14ac:dyDescent="0.2">
      <c r="A28" s="39" t="s">
        <v>22</v>
      </c>
      <c r="B28" s="39" t="s">
        <v>12</v>
      </c>
      <c r="C28" s="39" t="s">
        <v>14</v>
      </c>
      <c r="D28" s="39">
        <v>23</v>
      </c>
      <c r="E28" s="39">
        <v>-2.4540994950614702E-2</v>
      </c>
      <c r="F28" s="39">
        <v>3.5775741412175301E-2</v>
      </c>
      <c r="G28" s="39">
        <v>0.49273361969802598</v>
      </c>
      <c r="H28" s="39">
        <f>Table3[[#This Row],[Beta]]*LN(2)</f>
        <v>-1.7010521458154435E-2</v>
      </c>
      <c r="I28" s="39">
        <f>(Table3[[#This Row],[Beta]]-1.96*Table3[[#This Row],[SE]])*LN(2)</f>
        <v>-6.561431587104477E-2</v>
      </c>
      <c r="J28" s="39">
        <f>(Table3[[#This Row],[Beta]]+1.96*Table3[[#This Row],[SE]])*LN(2)</f>
        <v>3.1593272954735893E-2</v>
      </c>
    </row>
    <row r="29" spans="1:10" s="39" customFormat="1" x14ac:dyDescent="0.2">
      <c r="A29" s="39" t="s">
        <v>22</v>
      </c>
      <c r="B29" s="39" t="s">
        <v>12</v>
      </c>
      <c r="C29" s="39" t="s">
        <v>16</v>
      </c>
      <c r="D29" s="39">
        <v>23</v>
      </c>
      <c r="E29" s="39">
        <v>-2.80097645406816E-2</v>
      </c>
      <c r="F29" s="39">
        <v>3.3461125266081401E-2</v>
      </c>
      <c r="G29" s="39">
        <v>0.40254548839204002</v>
      </c>
      <c r="H29" s="39">
        <f>Table3[[#This Row],[Beta]]*LN(2)</f>
        <v>-1.9414889319521383E-2</v>
      </c>
      <c r="I29" s="39">
        <f>(Table3[[#This Row],[Beta]]-1.96*Table3[[#This Row],[SE]])*LN(2)</f>
        <v>-6.4874119207154426E-2</v>
      </c>
      <c r="J29" s="39">
        <f>(Table3[[#This Row],[Beta]]+1.96*Table3[[#This Row],[SE]])*LN(2)</f>
        <v>2.6044340568111661E-2</v>
      </c>
    </row>
    <row r="30" spans="1:10" s="39" customFormat="1" x14ac:dyDescent="0.2">
      <c r="A30" s="39" t="s">
        <v>22</v>
      </c>
      <c r="B30" s="39" t="s">
        <v>12</v>
      </c>
      <c r="C30" s="39" t="s">
        <v>15</v>
      </c>
      <c r="D30" s="39">
        <v>23</v>
      </c>
      <c r="E30" s="39">
        <v>-3.14506080821488E-2</v>
      </c>
      <c r="F30" s="39">
        <v>3.3160029179705099E-2</v>
      </c>
      <c r="G30" s="39">
        <v>0.35320371394072098</v>
      </c>
      <c r="H30" s="39">
        <f>Table3[[#This Row],[Beta]]*LN(2)</f>
        <v>-2.1799900319037269E-2</v>
      </c>
      <c r="I30" s="39">
        <f>(Table3[[#This Row],[Beta]]-1.96*Table3[[#This Row],[SE]])*LN(2)</f>
        <v>-6.6850070556105562E-2</v>
      </c>
      <c r="J30" s="39">
        <f>(Table3[[#This Row],[Beta]]+1.96*Table3[[#This Row],[SE]])*LN(2)</f>
        <v>2.325026991803102E-2</v>
      </c>
    </row>
    <row r="31" spans="1:10" s="39" customFormat="1" x14ac:dyDescent="0.2">
      <c r="A31" s="39" t="s">
        <v>16483</v>
      </c>
      <c r="B31" s="39" t="s">
        <v>12</v>
      </c>
      <c r="C31" s="39" t="s">
        <v>13</v>
      </c>
      <c r="D31" s="39">
        <v>23</v>
      </c>
      <c r="E31" s="39">
        <v>-1.3008389511701799E-2</v>
      </c>
      <c r="F31" s="39">
        <v>2.8374309286878001E-2</v>
      </c>
      <c r="G31" s="39">
        <v>0.65133361509296905</v>
      </c>
      <c r="H31" s="39">
        <f>Table3[[#This Row],[Beta]]*LN(2)</f>
        <v>-9.0167285136616652E-3</v>
      </c>
      <c r="I31" s="39">
        <f>(Table3[[#This Row],[Beta]]-1.96*Table3[[#This Row],[SE]])*LN(2)</f>
        <v>-4.7565170579430965E-2</v>
      </c>
      <c r="J31" s="39">
        <f>(Table3[[#This Row],[Beta]]+1.96*Table3[[#This Row],[SE]])*LN(2)</f>
        <v>2.9531713552107635E-2</v>
      </c>
    </row>
    <row r="32" spans="1:10" s="39" customFormat="1" x14ac:dyDescent="0.2">
      <c r="A32" s="39" t="s">
        <v>16483</v>
      </c>
      <c r="B32" s="39" t="s">
        <v>12</v>
      </c>
      <c r="C32" s="39" t="s">
        <v>14</v>
      </c>
      <c r="D32" s="39">
        <v>23</v>
      </c>
      <c r="E32" s="39">
        <v>-2.4465603526054699E-2</v>
      </c>
      <c r="F32" s="39">
        <v>2.4719460408847701E-2</v>
      </c>
      <c r="G32" s="39">
        <v>0.32230587059076099</v>
      </c>
      <c r="H32" s="39">
        <f>Table3[[#This Row],[Beta]]*LN(2)</f>
        <v>-1.695826410478227E-2</v>
      </c>
      <c r="I32" s="39">
        <f>(Table3[[#This Row],[Beta]]-1.96*Table3[[#This Row],[SE]])*LN(2)</f>
        <v>-5.0541343707999981E-2</v>
      </c>
      <c r="J32" s="39">
        <f>(Table3[[#This Row],[Beta]]+1.96*Table3[[#This Row],[SE]])*LN(2)</f>
        <v>1.662481549843544E-2</v>
      </c>
    </row>
    <row r="33" spans="1:10" s="39" customFormat="1" x14ac:dyDescent="0.2">
      <c r="A33" s="39" t="s">
        <v>16483</v>
      </c>
      <c r="B33" s="39" t="s">
        <v>12</v>
      </c>
      <c r="C33" s="39" t="s">
        <v>16</v>
      </c>
      <c r="D33" s="39">
        <v>23</v>
      </c>
      <c r="E33" s="39">
        <v>-3.5277893923227603E-2</v>
      </c>
      <c r="F33" s="39">
        <v>2.3066217654637299E-2</v>
      </c>
      <c r="G33" s="39">
        <v>0.12616079442584199</v>
      </c>
      <c r="H33" s="39">
        <f>Table3[[#This Row],[Beta]]*LN(2)</f>
        <v>-2.4452772708978041E-2</v>
      </c>
      <c r="I33" s="39">
        <f>(Table3[[#This Row],[Beta]]-1.96*Table3[[#This Row],[SE]])*LN(2)</f>
        <v>-5.5789808826626049E-2</v>
      </c>
      <c r="J33" s="39">
        <f>(Table3[[#This Row],[Beta]]+1.96*Table3[[#This Row],[SE]])*LN(2)</f>
        <v>6.8842634086699614E-3</v>
      </c>
    </row>
    <row r="34" spans="1:10" s="39" customFormat="1" x14ac:dyDescent="0.2">
      <c r="A34" s="39" t="s">
        <v>16483</v>
      </c>
      <c r="B34" s="39" t="s">
        <v>12</v>
      </c>
      <c r="C34" s="39" t="s">
        <v>15</v>
      </c>
      <c r="D34" s="39">
        <v>23</v>
      </c>
      <c r="E34" s="39">
        <v>-2.5013071803767099E-2</v>
      </c>
      <c r="F34" s="39">
        <v>2.5525143704321001E-2</v>
      </c>
      <c r="G34" s="39">
        <v>0.33777057397903598</v>
      </c>
      <c r="H34" s="39">
        <f>Table3[[#This Row],[Beta]]*LN(2)</f>
        <v>-1.7337740197924629E-2</v>
      </c>
      <c r="I34" s="39">
        <f>(Table3[[#This Row],[Beta]]-1.96*Table3[[#This Row],[SE]])*LN(2)</f>
        <v>-5.2015395726318213E-2</v>
      </c>
      <c r="J34" s="39">
        <f>(Table3[[#This Row],[Beta]]+1.96*Table3[[#This Row],[SE]])*LN(2)</f>
        <v>1.7339915330468948E-2</v>
      </c>
    </row>
    <row r="35" spans="1:10" s="39" customFormat="1" x14ac:dyDescent="0.2">
      <c r="A35" s="39" t="s">
        <v>23</v>
      </c>
      <c r="B35" s="39" t="s">
        <v>12</v>
      </c>
      <c r="C35" s="39" t="s">
        <v>13</v>
      </c>
      <c r="D35" s="39">
        <v>23</v>
      </c>
      <c r="E35" s="39">
        <v>-7.9796673435760496E-2</v>
      </c>
      <c r="F35" s="39">
        <v>4.38704769281189E-2</v>
      </c>
      <c r="G35" s="39">
        <v>8.3214902101472796E-2</v>
      </c>
      <c r="H35" s="39">
        <f>Table3[[#This Row],[Beta]]*LN(2)</f>
        <v>-5.5310839210060067E-2</v>
      </c>
      <c r="I35" s="39">
        <f>(Table3[[#This Row],[Beta]]-1.96*Table3[[#This Row],[SE]])*LN(2)</f>
        <v>-0.11491188609944973</v>
      </c>
      <c r="J35" s="39">
        <f>(Table3[[#This Row],[Beta]]+1.96*Table3[[#This Row],[SE]])*LN(2)</f>
        <v>4.2902076793295899E-3</v>
      </c>
    </row>
    <row r="36" spans="1:10" s="39" customFormat="1" x14ac:dyDescent="0.2">
      <c r="A36" s="39" t="s">
        <v>23</v>
      </c>
      <c r="B36" s="39" t="s">
        <v>12</v>
      </c>
      <c r="C36" s="39" t="s">
        <v>14</v>
      </c>
      <c r="D36" s="39">
        <v>23</v>
      </c>
      <c r="E36" s="39">
        <v>-5.4930188770517002E-2</v>
      </c>
      <c r="F36" s="39">
        <v>3.8881507378504002E-2</v>
      </c>
      <c r="G36" s="39">
        <v>0.15772667826221801</v>
      </c>
      <c r="H36" s="39">
        <f>Table3[[#This Row],[Beta]]*LN(2)</f>
        <v>-3.8074705473909426E-2</v>
      </c>
      <c r="I36" s="39">
        <f>(Table3[[#This Row],[Beta]]-1.96*Table3[[#This Row],[SE]])*LN(2)</f>
        <v>-9.0897895615957708E-2</v>
      </c>
      <c r="J36" s="39">
        <f>(Table3[[#This Row],[Beta]]+1.96*Table3[[#This Row],[SE]])*LN(2)</f>
        <v>1.4748484668138854E-2</v>
      </c>
    </row>
    <row r="37" spans="1:10" s="39" customFormat="1" x14ac:dyDescent="0.2">
      <c r="A37" s="39" t="s">
        <v>23</v>
      </c>
      <c r="B37" s="39" t="s">
        <v>12</v>
      </c>
      <c r="C37" s="39" t="s">
        <v>16</v>
      </c>
      <c r="D37" s="39">
        <v>23</v>
      </c>
      <c r="E37" s="39">
        <v>-2.7702974422574099E-2</v>
      </c>
      <c r="F37" s="39">
        <v>3.52950812656063E-2</v>
      </c>
      <c r="G37" s="39">
        <v>0.43251444253940702</v>
      </c>
      <c r="H37" s="39">
        <f>Table3[[#This Row],[Beta]]*LN(2)</f>
        <v>-1.9202238614131516E-2</v>
      </c>
      <c r="I37" s="39">
        <f>(Table3[[#This Row],[Beta]]-1.96*Table3[[#This Row],[SE]])*LN(2)</f>
        <v>-6.7153023305234261E-2</v>
      </c>
      <c r="J37" s="39">
        <f>(Table3[[#This Row],[Beta]]+1.96*Table3[[#This Row],[SE]])*LN(2)</f>
        <v>2.8748546076971228E-2</v>
      </c>
    </row>
    <row r="38" spans="1:10" s="39" customFormat="1" x14ac:dyDescent="0.2">
      <c r="A38" s="39" t="s">
        <v>23</v>
      </c>
      <c r="B38" s="39" t="s">
        <v>12</v>
      </c>
      <c r="C38" s="39" t="s">
        <v>15</v>
      </c>
      <c r="D38" s="39">
        <v>23</v>
      </c>
      <c r="E38" s="39">
        <v>-5.33239820917129E-2</v>
      </c>
      <c r="F38" s="39">
        <v>3.8694240184406599E-2</v>
      </c>
      <c r="G38" s="39">
        <v>0.18203284313833001</v>
      </c>
      <c r="H38" s="39">
        <f>Table3[[#This Row],[Beta]]*LN(2)</f>
        <v>-3.6961367843099807E-2</v>
      </c>
      <c r="I38" s="39">
        <f>(Table3[[#This Row],[Beta]]-1.96*Table3[[#This Row],[SE]])*LN(2)</f>
        <v>-8.9530142679052113E-2</v>
      </c>
      <c r="J38" s="39">
        <f>(Table3[[#This Row],[Beta]]+1.96*Table3[[#This Row],[SE]])*LN(2)</f>
        <v>1.5607406992852501E-2</v>
      </c>
    </row>
    <row r="39" spans="1:10" s="39" customFormat="1" x14ac:dyDescent="0.2">
      <c r="A39" s="39" t="s">
        <v>24</v>
      </c>
      <c r="B39" s="39" t="s">
        <v>12</v>
      </c>
      <c r="C39" s="39" t="s">
        <v>13</v>
      </c>
      <c r="D39" s="39">
        <v>23</v>
      </c>
      <c r="E39" s="39">
        <v>-2.83558160386502E-2</v>
      </c>
      <c r="F39" s="39">
        <v>4.1790385713756997E-2</v>
      </c>
      <c r="G39" s="39">
        <v>0.504848250019998</v>
      </c>
      <c r="H39" s="39">
        <f>Table3[[#This Row],[Beta]]*LN(2)</f>
        <v>-1.9654753939666862E-2</v>
      </c>
      <c r="I39" s="39">
        <f>(Table3[[#This Row],[Beta]]-1.96*Table3[[#This Row],[SE]])*LN(2)</f>
        <v>-7.6429854482393283E-2</v>
      </c>
      <c r="J39" s="39">
        <f>(Table3[[#This Row],[Beta]]+1.96*Table3[[#This Row],[SE]])*LN(2)</f>
        <v>3.7120346603059566E-2</v>
      </c>
    </row>
    <row r="40" spans="1:10" s="39" customFormat="1" x14ac:dyDescent="0.2">
      <c r="A40" s="39" t="s">
        <v>24</v>
      </c>
      <c r="B40" s="39" t="s">
        <v>12</v>
      </c>
      <c r="C40" s="39" t="s">
        <v>14</v>
      </c>
      <c r="D40" s="39">
        <v>23</v>
      </c>
      <c r="E40" s="39">
        <v>-2.2230963237229801E-2</v>
      </c>
      <c r="F40" s="39">
        <v>3.6672259772668102E-2</v>
      </c>
      <c r="G40" s="39">
        <v>0.544377619065332</v>
      </c>
      <c r="H40" s="39">
        <f>Table3[[#This Row],[Beta]]*LN(2)</f>
        <v>-1.5409329489017631E-2</v>
      </c>
      <c r="I40" s="39">
        <f>(Table3[[#This Row],[Beta]]-1.96*Table3[[#This Row],[SE]])*LN(2)</f>
        <v>-6.5231105482743745E-2</v>
      </c>
      <c r="J40" s="39">
        <f>(Table3[[#This Row],[Beta]]+1.96*Table3[[#This Row],[SE]])*LN(2)</f>
        <v>3.441244650470849E-2</v>
      </c>
    </row>
    <row r="41" spans="1:10" s="39" customFormat="1" x14ac:dyDescent="0.2">
      <c r="A41" s="39" t="s">
        <v>24</v>
      </c>
      <c r="B41" s="39" t="s">
        <v>12</v>
      </c>
      <c r="C41" s="39" t="s">
        <v>16</v>
      </c>
      <c r="D41" s="39">
        <v>23</v>
      </c>
      <c r="E41" s="39">
        <v>-1.48698319840125E-2</v>
      </c>
      <c r="F41" s="39">
        <v>3.3083828535266202E-2</v>
      </c>
      <c r="G41" s="39">
        <v>0.65310041483985404</v>
      </c>
      <c r="H41" s="39">
        <f>Table3[[#This Row],[Beta]]*LN(2)</f>
        <v>-1.0306982115118362E-2</v>
      </c>
      <c r="I41" s="39">
        <f>(Table3[[#This Row],[Beta]]-1.96*Table3[[#This Row],[SE]])*LN(2)</f>
        <v>-5.5253628558961286E-2</v>
      </c>
      <c r="J41" s="39">
        <f>(Table3[[#This Row],[Beta]]+1.96*Table3[[#This Row],[SE]])*LN(2)</f>
        <v>3.4639664328724569E-2</v>
      </c>
    </row>
    <row r="42" spans="1:10" s="39" customFormat="1" x14ac:dyDescent="0.2">
      <c r="A42" s="39" t="s">
        <v>24</v>
      </c>
      <c r="B42" s="39" t="s">
        <v>12</v>
      </c>
      <c r="C42" s="39" t="s">
        <v>15</v>
      </c>
      <c r="D42" s="39">
        <v>23</v>
      </c>
      <c r="E42" s="39">
        <v>-2.2112359740486601E-2</v>
      </c>
      <c r="F42" s="39">
        <v>3.3270098601526903E-2</v>
      </c>
      <c r="G42" s="39">
        <v>0.51319317389270502</v>
      </c>
      <c r="H42" s="39">
        <f>Table3[[#This Row],[Beta]]*LN(2)</f>
        <v>-1.5327119809645531E-2</v>
      </c>
      <c r="I42" s="39">
        <f>(Table3[[#This Row],[Beta]]-1.96*Table3[[#This Row],[SE]])*LN(2)</f>
        <v>-6.0526826893141046E-2</v>
      </c>
      <c r="J42" s="39">
        <f>(Table3[[#This Row],[Beta]]+1.96*Table3[[#This Row],[SE]])*LN(2)</f>
        <v>2.9872587273849987E-2</v>
      </c>
    </row>
    <row r="43" spans="1:10" s="39" customFormat="1" x14ac:dyDescent="0.2">
      <c r="A43" s="39" t="s">
        <v>16481</v>
      </c>
      <c r="B43" s="39" t="s">
        <v>12</v>
      </c>
      <c r="C43" s="39" t="s">
        <v>13</v>
      </c>
      <c r="D43" s="39">
        <v>23</v>
      </c>
      <c r="E43" s="39">
        <v>9.4436803761789506E-2</v>
      </c>
      <c r="F43" s="39">
        <v>3.7822814233944402E-2</v>
      </c>
      <c r="G43" s="39">
        <v>2.0921420590074801E-2</v>
      </c>
      <c r="H43" s="39">
        <f>Table3[[#This Row],[Beta]]*LN(2)</f>
        <v>6.5458604268577233E-2</v>
      </c>
      <c r="I43" s="39">
        <f>(Table3[[#This Row],[Beta]]-1.96*Table3[[#This Row],[SE]])*LN(2)</f>
        <v>1.4073721256259017E-2</v>
      </c>
      <c r="J43" s="39">
        <f>(Table3[[#This Row],[Beta]]+1.96*Table3[[#This Row],[SE]])*LN(2)</f>
        <v>0.11684348728089544</v>
      </c>
    </row>
    <row r="44" spans="1:10" s="39" customFormat="1" x14ac:dyDescent="0.2">
      <c r="A44" s="39" t="s">
        <v>16481</v>
      </c>
      <c r="B44" s="39" t="s">
        <v>12</v>
      </c>
      <c r="C44" s="39" t="s">
        <v>14</v>
      </c>
      <c r="D44" s="39">
        <v>23</v>
      </c>
      <c r="E44" s="39">
        <v>6.9935683012106495E-2</v>
      </c>
      <c r="F44" s="39">
        <v>3.3734912744543703E-2</v>
      </c>
      <c r="G44" s="39">
        <v>3.8163428007887197E-2</v>
      </c>
      <c r="H44" s="39">
        <f>Table3[[#This Row],[Beta]]*LN(2)</f>
        <v>4.8475721500375678E-2</v>
      </c>
      <c r="I44" s="39">
        <f>(Table3[[#This Row],[Beta]]-1.96*Table3[[#This Row],[SE]])*LN(2)</f>
        <v>2.64453257595586E-3</v>
      </c>
      <c r="J44" s="39">
        <f>(Table3[[#This Row],[Beta]]+1.96*Table3[[#This Row],[SE]])*LN(2)</f>
        <v>9.4306910424795498E-2</v>
      </c>
    </row>
    <row r="45" spans="1:10" s="39" customFormat="1" x14ac:dyDescent="0.2">
      <c r="A45" s="39" t="s">
        <v>16481</v>
      </c>
      <c r="B45" s="39" t="s">
        <v>12</v>
      </c>
      <c r="C45" s="39" t="s">
        <v>16</v>
      </c>
      <c r="D45" s="39">
        <v>23</v>
      </c>
      <c r="E45" s="39">
        <v>4.2312576276721199E-2</v>
      </c>
      <c r="F45" s="39">
        <v>3.04311487857679E-2</v>
      </c>
      <c r="G45" s="39">
        <v>0.164396406490603</v>
      </c>
      <c r="H45" s="39">
        <f>Table3[[#This Row],[Beta]]*LN(2)</f>
        <v>2.9328842948436927E-2</v>
      </c>
      <c r="I45" s="39">
        <f>(Table3[[#This Row],[Beta]]-1.96*Table3[[#This Row],[SE]])*LN(2)</f>
        <v>-1.2013956416391308E-2</v>
      </c>
      <c r="J45" s="39">
        <f>(Table3[[#This Row],[Beta]]+1.96*Table3[[#This Row],[SE]])*LN(2)</f>
        <v>7.0671642313265157E-2</v>
      </c>
    </row>
    <row r="46" spans="1:10" s="39" customFormat="1" x14ac:dyDescent="0.2">
      <c r="A46" s="39" t="s">
        <v>16481</v>
      </c>
      <c r="B46" s="39" t="s">
        <v>12</v>
      </c>
      <c r="C46" s="39" t="s">
        <v>15</v>
      </c>
      <c r="D46" s="39">
        <v>23</v>
      </c>
      <c r="E46" s="39">
        <v>7.2204773849610299E-2</v>
      </c>
      <c r="F46" s="39">
        <v>3.3423433214151199E-2</v>
      </c>
      <c r="G46" s="39">
        <v>4.1909610992722203E-2</v>
      </c>
      <c r="H46" s="39">
        <f>Table3[[#This Row],[Beta]]*LN(2)</f>
        <v>5.0048535416825843E-2</v>
      </c>
      <c r="I46" s="39">
        <f>(Table3[[#This Row],[Beta]]-1.96*Table3[[#This Row],[SE]])*LN(2)</f>
        <v>4.640512762661678E-3</v>
      </c>
      <c r="J46" s="39">
        <f>(Table3[[#This Row],[Beta]]+1.96*Table3[[#This Row],[SE]])*LN(2)</f>
        <v>9.5456558070990016E-2</v>
      </c>
    </row>
    <row r="47" spans="1:10" s="39" customFormat="1" x14ac:dyDescent="0.2">
      <c r="A47" s="39" t="s">
        <v>26</v>
      </c>
      <c r="B47" s="39" t="s">
        <v>12</v>
      </c>
      <c r="C47" s="39" t="s">
        <v>13</v>
      </c>
      <c r="D47" s="39">
        <v>23</v>
      </c>
      <c r="E47" s="39">
        <v>5.0337867833100697E-3</v>
      </c>
      <c r="F47" s="39">
        <v>4.03160249559842E-2</v>
      </c>
      <c r="G47" s="39">
        <v>0.90182331753376199</v>
      </c>
      <c r="H47" s="39">
        <f>Table3[[#This Row],[Beta]]*LN(2)</f>
        <v>3.489155116391291E-3</v>
      </c>
      <c r="I47" s="39">
        <f>(Table3[[#This Row],[Beta]]-1.96*Table3[[#This Row],[SE]])*LN(2)</f>
        <v>-5.1282925381673401E-2</v>
      </c>
      <c r="J47" s="39">
        <f>(Table3[[#This Row],[Beta]]+1.96*Table3[[#This Row],[SE]])*LN(2)</f>
        <v>5.8261235614455981E-2</v>
      </c>
    </row>
    <row r="48" spans="1:10" s="39" customFormat="1" x14ac:dyDescent="0.2">
      <c r="A48" s="39" t="s">
        <v>26</v>
      </c>
      <c r="B48" s="39" t="s">
        <v>12</v>
      </c>
      <c r="C48" s="39" t="s">
        <v>14</v>
      </c>
      <c r="D48" s="39">
        <v>23</v>
      </c>
      <c r="E48" s="39">
        <v>-7.8392390308503999E-3</v>
      </c>
      <c r="F48" s="39">
        <v>3.4856438933305103E-2</v>
      </c>
      <c r="G48" s="39">
        <v>0.82205649090527699</v>
      </c>
      <c r="H48" s="39">
        <f>Table3[[#This Row],[Beta]]*LN(2)</f>
        <v>-5.433746431969433E-3</v>
      </c>
      <c r="I48" s="39">
        <f>(Table3[[#This Row],[Beta]]-1.96*Table3[[#This Row],[SE]])*LN(2)</f>
        <v>-5.2788605479090901E-2</v>
      </c>
      <c r="J48" s="39">
        <f>(Table3[[#This Row],[Beta]]+1.96*Table3[[#This Row],[SE]])*LN(2)</f>
        <v>4.192111261515203E-2</v>
      </c>
    </row>
    <row r="49" spans="1:10" s="39" customFormat="1" x14ac:dyDescent="0.2">
      <c r="A49" s="39" t="s">
        <v>26</v>
      </c>
      <c r="B49" s="39" t="s">
        <v>12</v>
      </c>
      <c r="C49" s="39" t="s">
        <v>16</v>
      </c>
      <c r="D49" s="39">
        <v>23</v>
      </c>
      <c r="E49" s="39">
        <v>-1.96539413209206E-2</v>
      </c>
      <c r="F49" s="39">
        <v>3.2430703662443702E-2</v>
      </c>
      <c r="G49" s="39">
        <v>0.54449561059124596</v>
      </c>
      <c r="H49" s="39">
        <f>Table3[[#This Row],[Beta]]*LN(2)</f>
        <v>-1.3623074013486721E-2</v>
      </c>
      <c r="I49" s="39">
        <f>(Table3[[#This Row],[Beta]]-1.96*Table3[[#This Row],[SE]])*LN(2)</f>
        <v>-5.7682405595594691E-2</v>
      </c>
      <c r="J49" s="39">
        <f>(Table3[[#This Row],[Beta]]+1.96*Table3[[#This Row],[SE]])*LN(2)</f>
        <v>3.0436257568621242E-2</v>
      </c>
    </row>
    <row r="50" spans="1:10" s="39" customFormat="1" x14ac:dyDescent="0.2">
      <c r="A50" s="39" t="s">
        <v>26</v>
      </c>
      <c r="B50" s="39" t="s">
        <v>12</v>
      </c>
      <c r="C50" s="39" t="s">
        <v>15</v>
      </c>
      <c r="D50" s="39">
        <v>23</v>
      </c>
      <c r="E50" s="39">
        <v>-9.5680322186710905E-3</v>
      </c>
      <c r="F50" s="39">
        <v>3.6947048356524001E-2</v>
      </c>
      <c r="G50" s="39">
        <v>0.79806906625702501</v>
      </c>
      <c r="H50" s="39">
        <f>Table3[[#This Row],[Beta]]*LN(2)</f>
        <v>-6.6320545558785846E-3</v>
      </c>
      <c r="I50" s="39">
        <f>(Table3[[#This Row],[Beta]]-1.96*Table3[[#This Row],[SE]])*LN(2)</f>
        <v>-5.682714965661826E-2</v>
      </c>
      <c r="J50" s="39">
        <f>(Table3[[#This Row],[Beta]]+1.96*Table3[[#This Row],[SE]])*LN(2)</f>
        <v>4.3563040544861098E-2</v>
      </c>
    </row>
    <row r="51" spans="1:10" s="39" customFormat="1" x14ac:dyDescent="0.2">
      <c r="A51" s="39" t="s">
        <v>27</v>
      </c>
      <c r="B51" s="39" t="s">
        <v>12</v>
      </c>
      <c r="C51" s="39" t="s">
        <v>13</v>
      </c>
      <c r="D51" s="39">
        <v>23</v>
      </c>
      <c r="E51" s="39">
        <v>-1.02124764370833E-2</v>
      </c>
      <c r="F51" s="39">
        <v>3.9804351016222803E-2</v>
      </c>
      <c r="G51" s="39">
        <v>0.80000998738172102</v>
      </c>
      <c r="H51" s="39">
        <f>Table3[[#This Row],[Beta]]*LN(2)</f>
        <v>-7.0787492488991648E-3</v>
      </c>
      <c r="I51" s="39">
        <f>(Table3[[#This Row],[Beta]]-1.96*Table3[[#This Row],[SE]])*LN(2)</f>
        <v>-6.1155685663489091E-2</v>
      </c>
      <c r="J51" s="39">
        <f>(Table3[[#This Row],[Beta]]+1.96*Table3[[#This Row],[SE]])*LN(2)</f>
        <v>4.6998187165690763E-2</v>
      </c>
    </row>
    <row r="52" spans="1:10" s="39" customFormat="1" x14ac:dyDescent="0.2">
      <c r="A52" s="39" t="s">
        <v>27</v>
      </c>
      <c r="B52" s="39" t="s">
        <v>12</v>
      </c>
      <c r="C52" s="39" t="s">
        <v>14</v>
      </c>
      <c r="D52" s="39">
        <v>23</v>
      </c>
      <c r="E52" s="39">
        <v>-1.26262351827161E-2</v>
      </c>
      <c r="F52" s="39">
        <v>2.71242704190062E-2</v>
      </c>
      <c r="G52" s="39">
        <v>0.64157641160887102</v>
      </c>
      <c r="H52" s="39">
        <f>Table3[[#This Row],[Beta]]*LN(2)</f>
        <v>-8.7518393179864505E-3</v>
      </c>
      <c r="I52" s="39">
        <f>(Table3[[#This Row],[Beta]]-1.96*Table3[[#This Row],[SE]])*LN(2)</f>
        <v>-4.5602017986718611E-2</v>
      </c>
      <c r="J52" s="39">
        <f>(Table3[[#This Row],[Beta]]+1.96*Table3[[#This Row],[SE]])*LN(2)</f>
        <v>2.809833935074571E-2</v>
      </c>
    </row>
    <row r="53" spans="1:10" s="39" customFormat="1" x14ac:dyDescent="0.2">
      <c r="A53" s="39" t="s">
        <v>27</v>
      </c>
      <c r="B53" s="39" t="s">
        <v>12</v>
      </c>
      <c r="C53" s="39" t="s">
        <v>16</v>
      </c>
      <c r="D53" s="39">
        <v>23</v>
      </c>
      <c r="E53" s="39">
        <v>-2.6098316829030001E-2</v>
      </c>
      <c r="F53" s="39">
        <v>3.1602236467697303E-2</v>
      </c>
      <c r="G53" s="39">
        <v>0.40889619106594599</v>
      </c>
      <c r="H53" s="39">
        <f>Table3[[#This Row],[Beta]]*LN(2)</f>
        <v>-1.8089974727402317E-2</v>
      </c>
      <c r="I53" s="39">
        <f>(Table3[[#This Row],[Beta]]-1.96*Table3[[#This Row],[SE]])*LN(2)</f>
        <v>-6.1023776897069532E-2</v>
      </c>
      <c r="J53" s="39">
        <f>(Table3[[#This Row],[Beta]]+1.96*Table3[[#This Row],[SE]])*LN(2)</f>
        <v>2.4843827442264901E-2</v>
      </c>
    </row>
    <row r="54" spans="1:10" s="39" customFormat="1" x14ac:dyDescent="0.2">
      <c r="A54" s="39" t="s">
        <v>27</v>
      </c>
      <c r="B54" s="39" t="s">
        <v>12</v>
      </c>
      <c r="C54" s="39" t="s">
        <v>15</v>
      </c>
      <c r="D54" s="39">
        <v>23</v>
      </c>
      <c r="E54" s="39">
        <v>-5.4201655797872002E-3</v>
      </c>
      <c r="F54" s="39">
        <v>2.685979471078E-2</v>
      </c>
      <c r="G54" s="39">
        <v>0.841931469216187</v>
      </c>
      <c r="H54" s="39">
        <f>Table3[[#This Row],[Beta]]*LN(2)</f>
        <v>-3.7569724897975592E-3</v>
      </c>
      <c r="I54" s="39">
        <f>(Table3[[#This Row],[Beta]]-1.96*Table3[[#This Row],[SE]])*LN(2)</f>
        <v>-4.0247842799221889E-2</v>
      </c>
      <c r="J54" s="39">
        <f>(Table3[[#This Row],[Beta]]+1.96*Table3[[#This Row],[SE]])*LN(2)</f>
        <v>3.2733897819626767E-2</v>
      </c>
    </row>
    <row r="55" spans="1:10" s="39" customFormat="1" x14ac:dyDescent="0.2">
      <c r="A55" s="39" t="s">
        <v>28</v>
      </c>
      <c r="B55" s="39" t="s">
        <v>12</v>
      </c>
      <c r="C55" s="39" t="s">
        <v>13</v>
      </c>
      <c r="D55" s="39">
        <v>23</v>
      </c>
      <c r="E55" s="39">
        <v>-2.6904795031029199E-2</v>
      </c>
      <c r="F55" s="39">
        <v>4.04524579103894E-2</v>
      </c>
      <c r="G55" s="39">
        <v>0.51322747485355702</v>
      </c>
      <c r="H55" s="39">
        <f>Table3[[#This Row],[Beta]]*LN(2)</f>
        <v>-1.8648982819301115E-2</v>
      </c>
      <c r="I55" s="39">
        <f>(Table3[[#This Row],[Beta]]-1.96*Table3[[#This Row],[SE]])*LN(2)</f>
        <v>-7.3606416828021409E-2</v>
      </c>
      <c r="J55" s="39">
        <f>(Table3[[#This Row],[Beta]]+1.96*Table3[[#This Row],[SE]])*LN(2)</f>
        <v>3.6308451189419173E-2</v>
      </c>
    </row>
    <row r="56" spans="1:10" s="39" customFormat="1" x14ac:dyDescent="0.2">
      <c r="A56" s="39" t="s">
        <v>28</v>
      </c>
      <c r="B56" s="39" t="s">
        <v>12</v>
      </c>
      <c r="C56" s="39" t="s">
        <v>14</v>
      </c>
      <c r="D56" s="39">
        <v>23</v>
      </c>
      <c r="E56" s="39">
        <v>-1.2849485991819501E-2</v>
      </c>
      <c r="F56" s="39">
        <v>3.5410394979801502E-2</v>
      </c>
      <c r="G56" s="39">
        <v>0.71669955150363696</v>
      </c>
      <c r="H56" s="39">
        <f>Table3[[#This Row],[Beta]]*LN(2)</f>
        <v>-8.9065849868741991E-3</v>
      </c>
      <c r="I56" s="39">
        <f>(Table3[[#This Row],[Beta]]-1.96*Table3[[#This Row],[SE]])*LN(2)</f>
        <v>-5.701403125469056E-2</v>
      </c>
      <c r="J56" s="39">
        <f>(Table3[[#This Row],[Beta]]+1.96*Table3[[#This Row],[SE]])*LN(2)</f>
        <v>3.9200861280942162E-2</v>
      </c>
    </row>
    <row r="57" spans="1:10" s="39" customFormat="1" x14ac:dyDescent="0.2">
      <c r="A57" s="39" t="s">
        <v>28</v>
      </c>
      <c r="B57" s="39" t="s">
        <v>12</v>
      </c>
      <c r="C57" s="39" t="s">
        <v>16</v>
      </c>
      <c r="D57" s="39">
        <v>23</v>
      </c>
      <c r="E57" s="39">
        <v>-1.7452246789391699E-2</v>
      </c>
      <c r="F57" s="39">
        <v>3.1907442053185499E-2</v>
      </c>
      <c r="G57" s="39">
        <v>0.58440293413355304</v>
      </c>
      <c r="H57" s="39">
        <f>Table3[[#This Row],[Beta]]*LN(2)</f>
        <v>-1.2096975656503214E-2</v>
      </c>
      <c r="I57" s="39">
        <f>(Table3[[#This Row],[Beta]]-1.96*Table3[[#This Row],[SE]])*LN(2)</f>
        <v>-5.5445420512672115E-2</v>
      </c>
      <c r="J57" s="39">
        <f>(Table3[[#This Row],[Beta]]+1.96*Table3[[#This Row],[SE]])*LN(2)</f>
        <v>3.1251469199665698E-2</v>
      </c>
    </row>
    <row r="58" spans="1:10" s="39" customFormat="1" x14ac:dyDescent="0.2">
      <c r="A58" s="39" t="s">
        <v>28</v>
      </c>
      <c r="B58" s="39" t="s">
        <v>12</v>
      </c>
      <c r="C58" s="39" t="s">
        <v>15</v>
      </c>
      <c r="D58" s="39">
        <v>23</v>
      </c>
      <c r="E58" s="39">
        <v>-8.2159524522718002E-3</v>
      </c>
      <c r="F58" s="39">
        <v>3.3958820204960903E-2</v>
      </c>
      <c r="G58" s="39">
        <v>0.81106866169323999</v>
      </c>
      <c r="H58" s="39">
        <f>Table3[[#This Row],[Beta]]*LN(2)</f>
        <v>-5.694864277906767E-3</v>
      </c>
      <c r="I58" s="39">
        <f>(Table3[[#This Row],[Beta]]-1.96*Table3[[#This Row],[SE]])*LN(2)</f>
        <v>-5.1830246819119845E-2</v>
      </c>
      <c r="J58" s="39">
        <f>(Table3[[#This Row],[Beta]]+1.96*Table3[[#This Row],[SE]])*LN(2)</f>
        <v>4.0440518263306309E-2</v>
      </c>
    </row>
    <row r="59" spans="1:10" s="39" customFormat="1" x14ac:dyDescent="0.2">
      <c r="A59" s="39" t="s">
        <v>29</v>
      </c>
      <c r="B59" s="39" t="s">
        <v>12</v>
      </c>
      <c r="C59" s="39" t="s">
        <v>13</v>
      </c>
      <c r="D59" s="39">
        <v>23</v>
      </c>
      <c r="E59" s="39">
        <v>-8.8418331331761493E-3</v>
      </c>
      <c r="F59" s="39">
        <v>3.1284179563721599E-2</v>
      </c>
      <c r="G59" s="39">
        <v>0.78022783823141695</v>
      </c>
      <c r="H59" s="39">
        <f>Table3[[#This Row],[Beta]]*LN(2)</f>
        <v>-6.1286917072425548E-3</v>
      </c>
      <c r="I59" s="39">
        <f>(Table3[[#This Row],[Beta]]-1.96*Table3[[#This Row],[SE]])*LN(2)</f>
        <v>-4.8630391794262935E-2</v>
      </c>
      <c r="J59" s="39">
        <f>(Table3[[#This Row],[Beta]]+1.96*Table3[[#This Row],[SE]])*LN(2)</f>
        <v>3.6373008379777826E-2</v>
      </c>
    </row>
    <row r="60" spans="1:10" s="39" customFormat="1" x14ac:dyDescent="0.2">
      <c r="A60" s="39" t="s">
        <v>29</v>
      </c>
      <c r="B60" s="39" t="s">
        <v>12</v>
      </c>
      <c r="C60" s="39" t="s">
        <v>14</v>
      </c>
      <c r="D60" s="39">
        <v>23</v>
      </c>
      <c r="E60" s="39">
        <v>-1.23607305914476E-2</v>
      </c>
      <c r="F60" s="39">
        <v>2.30891269907267E-2</v>
      </c>
      <c r="G60" s="39">
        <v>0.59240886217154198</v>
      </c>
      <c r="H60" s="39">
        <f>Table3[[#This Row],[Beta]]*LN(2)</f>
        <v>-8.5678055591229679E-3</v>
      </c>
      <c r="I60" s="39">
        <f>(Table3[[#This Row],[Beta]]-1.96*Table3[[#This Row],[SE]])*LN(2)</f>
        <v>-3.9935965578539949E-2</v>
      </c>
      <c r="J60" s="39">
        <f>(Table3[[#This Row],[Beta]]+1.96*Table3[[#This Row],[SE]])*LN(2)</f>
        <v>2.2800354460294013E-2</v>
      </c>
    </row>
    <row r="61" spans="1:10" s="39" customFormat="1" x14ac:dyDescent="0.2">
      <c r="A61" s="39" t="s">
        <v>29</v>
      </c>
      <c r="B61" s="39" t="s">
        <v>12</v>
      </c>
      <c r="C61" s="39" t="s">
        <v>16</v>
      </c>
      <c r="D61" s="39">
        <v>23</v>
      </c>
      <c r="E61" s="39">
        <v>-1.33088047418886E-2</v>
      </c>
      <c r="F61" s="39">
        <v>2.4620564541204801E-2</v>
      </c>
      <c r="G61" s="39">
        <v>0.588813348404995</v>
      </c>
      <c r="H61" s="39">
        <f>Table3[[#This Row],[Beta]]*LN(2)</f>
        <v>-9.2249604834629129E-3</v>
      </c>
      <c r="I61" s="39">
        <f>(Table3[[#This Row],[Beta]]-1.96*Table3[[#This Row],[SE]])*LN(2)</f>
        <v>-4.2673683278702246E-2</v>
      </c>
      <c r="J61" s="39">
        <f>(Table3[[#This Row],[Beta]]+1.96*Table3[[#This Row],[SE]])*LN(2)</f>
        <v>2.4223762311776417E-2</v>
      </c>
    </row>
    <row r="62" spans="1:10" s="39" customFormat="1" x14ac:dyDescent="0.2">
      <c r="A62" s="39" t="s">
        <v>29</v>
      </c>
      <c r="B62" s="39" t="s">
        <v>12</v>
      </c>
      <c r="C62" s="39" t="s">
        <v>15</v>
      </c>
      <c r="D62" s="39">
        <v>23</v>
      </c>
      <c r="E62" s="39">
        <v>-1.05984050456693E-2</v>
      </c>
      <c r="F62" s="39">
        <v>2.3177393110219501E-2</v>
      </c>
      <c r="G62" s="39">
        <v>0.65195810015769695</v>
      </c>
      <c r="H62" s="39">
        <f>Table3[[#This Row],[Beta]]*LN(2)</f>
        <v>-7.3462545758379736E-3</v>
      </c>
      <c r="I62" s="39">
        <f>(Table3[[#This Row],[Beta]]-1.96*Table3[[#This Row],[SE]])*LN(2)</f>
        <v>-3.8834330162511144E-2</v>
      </c>
      <c r="J62" s="39">
        <f>(Table3[[#This Row],[Beta]]+1.96*Table3[[#This Row],[SE]])*LN(2)</f>
        <v>2.4141821010835198E-2</v>
      </c>
    </row>
    <row r="63" spans="1:10" s="39" customFormat="1" x14ac:dyDescent="0.2">
      <c r="A63" s="39" t="s">
        <v>30</v>
      </c>
      <c r="B63" s="39" t="s">
        <v>12</v>
      </c>
      <c r="C63" s="39" t="s">
        <v>13</v>
      </c>
      <c r="D63" s="39">
        <v>23</v>
      </c>
      <c r="E63" s="39">
        <v>3.9400985201411998E-2</v>
      </c>
      <c r="F63" s="39">
        <v>3.9472675671117202E-2</v>
      </c>
      <c r="G63" s="39">
        <v>0.329553882066149</v>
      </c>
      <c r="H63" s="39">
        <f>Table3[[#This Row],[Beta]]*LN(2)</f>
        <v>2.7310681803642853E-2</v>
      </c>
      <c r="I63" s="39">
        <f>(Table3[[#This Row],[Beta]]-1.96*Table3[[#This Row],[SE]])*LN(2)</f>
        <v>-2.6315650943517538E-2</v>
      </c>
      <c r="J63" s="39">
        <f>(Table3[[#This Row],[Beta]]+1.96*Table3[[#This Row],[SE]])*LN(2)</f>
        <v>8.0937014550803252E-2</v>
      </c>
    </row>
    <row r="64" spans="1:10" s="39" customFormat="1" x14ac:dyDescent="0.2">
      <c r="A64" s="39" t="s">
        <v>30</v>
      </c>
      <c r="B64" s="39" t="s">
        <v>12</v>
      </c>
      <c r="C64" s="39" t="s">
        <v>14</v>
      </c>
      <c r="D64" s="39">
        <v>23</v>
      </c>
      <c r="E64" s="39">
        <v>3.3748797370216903E-2</v>
      </c>
      <c r="F64" s="39">
        <v>3.0403664044749201E-2</v>
      </c>
      <c r="G64" s="39">
        <v>0.266988676232571</v>
      </c>
      <c r="H64" s="39">
        <f>Table3[[#This Row],[Beta]]*LN(2)</f>
        <v>2.3392883744454741E-2</v>
      </c>
      <c r="I64" s="39">
        <f>(Table3[[#This Row],[Beta]]-1.96*Table3[[#This Row],[SE]])*LN(2)</f>
        <v>-1.7912575717712251E-2</v>
      </c>
      <c r="J64" s="39">
        <f>(Table3[[#This Row],[Beta]]+1.96*Table3[[#This Row],[SE]])*LN(2)</f>
        <v>6.4698343206621739E-2</v>
      </c>
    </row>
    <row r="65" spans="1:10" s="39" customFormat="1" x14ac:dyDescent="0.2">
      <c r="A65" s="39" t="s">
        <v>30</v>
      </c>
      <c r="B65" s="39" t="s">
        <v>12</v>
      </c>
      <c r="C65" s="39" t="s">
        <v>16</v>
      </c>
      <c r="D65" s="39">
        <v>23</v>
      </c>
      <c r="E65" s="39">
        <v>7.8460316879993205E-3</v>
      </c>
      <c r="F65" s="39">
        <v>3.2333253166893602E-2</v>
      </c>
      <c r="G65" s="39">
        <v>0.808267731079373</v>
      </c>
      <c r="H65" s="39">
        <f>Table3[[#This Row],[Beta]]*LN(2)</f>
        <v>5.4384547431207174E-3</v>
      </c>
      <c r="I65" s="39">
        <f>(Table3[[#This Row],[Beta]]-1.96*Table3[[#This Row],[SE]])*LN(2)</f>
        <v>-3.8488483667967192E-2</v>
      </c>
      <c r="J65" s="39">
        <f>(Table3[[#This Row],[Beta]]+1.96*Table3[[#This Row],[SE]])*LN(2)</f>
        <v>4.9365393154208626E-2</v>
      </c>
    </row>
    <row r="66" spans="1:10" s="39" customFormat="1" x14ac:dyDescent="0.2">
      <c r="A66" s="39" t="s">
        <v>30</v>
      </c>
      <c r="B66" s="39" t="s">
        <v>12</v>
      </c>
      <c r="C66" s="39" t="s">
        <v>15</v>
      </c>
      <c r="D66" s="39">
        <v>23</v>
      </c>
      <c r="E66" s="39">
        <v>2.3011149407398301E-2</v>
      </c>
      <c r="F66" s="39">
        <v>2.9979002790336402E-2</v>
      </c>
      <c r="G66" s="39">
        <v>0.45089958019938697</v>
      </c>
      <c r="H66" s="39">
        <f>Table3[[#This Row],[Beta]]*LN(2)</f>
        <v>1.595011333318179E-2</v>
      </c>
      <c r="I66" s="39">
        <f>(Table3[[#This Row],[Beta]]-1.96*Table3[[#This Row],[SE]])*LN(2)</f>
        <v>-2.4778414736654215E-2</v>
      </c>
      <c r="J66" s="39">
        <f>(Table3[[#This Row],[Beta]]+1.96*Table3[[#This Row],[SE]])*LN(2)</f>
        <v>5.6678641403017788E-2</v>
      </c>
    </row>
    <row r="67" spans="1:10" s="39" customFormat="1" x14ac:dyDescent="0.2">
      <c r="A67" s="39" t="s">
        <v>31</v>
      </c>
      <c r="B67" s="39" t="s">
        <v>12</v>
      </c>
      <c r="C67" s="39" t="s">
        <v>13</v>
      </c>
      <c r="D67" s="39">
        <v>23</v>
      </c>
      <c r="E67" s="39">
        <v>1.4062059678663699E-3</v>
      </c>
      <c r="F67" s="39">
        <v>3.6153168539743E-2</v>
      </c>
      <c r="G67" s="39">
        <v>0.96934087877230501</v>
      </c>
      <c r="H67" s="39">
        <f>Table3[[#This Row],[Beta]]*LN(2)</f>
        <v>9.7470770191314339E-4</v>
      </c>
      <c r="I67" s="39">
        <f>(Table3[[#This Row],[Beta]]-1.96*Table3[[#This Row],[SE]])*LN(2)</f>
        <v>-4.8141847307684352E-2</v>
      </c>
      <c r="J67" s="39">
        <f>(Table3[[#This Row],[Beta]]+1.96*Table3[[#This Row],[SE]])*LN(2)</f>
        <v>5.0091262711510626E-2</v>
      </c>
    </row>
    <row r="68" spans="1:10" s="39" customFormat="1" x14ac:dyDescent="0.2">
      <c r="A68" s="39" t="s">
        <v>31</v>
      </c>
      <c r="B68" s="39" t="s">
        <v>12</v>
      </c>
      <c r="C68" s="39" t="s">
        <v>14</v>
      </c>
      <c r="D68" s="39">
        <v>23</v>
      </c>
      <c r="E68" s="39">
        <v>-8.7915445990095799E-3</v>
      </c>
      <c r="F68" s="39">
        <v>3.2513135141716401E-2</v>
      </c>
      <c r="G68" s="39">
        <v>0.78685270910656202</v>
      </c>
      <c r="H68" s="39">
        <f>Table3[[#This Row],[Beta]]*LN(2)</f>
        <v>-6.0938343515705047E-3</v>
      </c>
      <c r="I68" s="39">
        <f>(Table3[[#This Row],[Beta]]-1.96*Table3[[#This Row],[SE]])*LN(2)</f>
        <v>-5.0265154742675094E-2</v>
      </c>
      <c r="J68" s="39">
        <f>(Table3[[#This Row],[Beta]]+1.96*Table3[[#This Row],[SE]])*LN(2)</f>
        <v>3.8077486039534085E-2</v>
      </c>
    </row>
    <row r="69" spans="1:10" s="39" customFormat="1" x14ac:dyDescent="0.2">
      <c r="A69" s="39" t="s">
        <v>31</v>
      </c>
      <c r="B69" s="39" t="s">
        <v>12</v>
      </c>
      <c r="C69" s="39" t="s">
        <v>16</v>
      </c>
      <c r="D69" s="39">
        <v>23</v>
      </c>
      <c r="E69" s="39">
        <v>3.2443977796955598E-3</v>
      </c>
      <c r="F69" s="39">
        <v>2.90698358571327E-2</v>
      </c>
      <c r="G69" s="39">
        <v>0.91113500488937105</v>
      </c>
      <c r="H69" s="39">
        <f>Table3[[#This Row],[Beta]]*LN(2)</f>
        <v>2.248845173610924E-3</v>
      </c>
      <c r="I69" s="39">
        <f>(Table3[[#This Row],[Beta]]-1.96*Table3[[#This Row],[SE]])*LN(2)</f>
        <v>-3.7244517363264458E-2</v>
      </c>
      <c r="J69" s="39">
        <f>(Table3[[#This Row],[Beta]]+1.96*Table3[[#This Row],[SE]])*LN(2)</f>
        <v>4.1742207710486305E-2</v>
      </c>
    </row>
    <row r="70" spans="1:10" s="39" customFormat="1" x14ac:dyDescent="0.2">
      <c r="A70" s="39" t="s">
        <v>31</v>
      </c>
      <c r="B70" s="39" t="s">
        <v>12</v>
      </c>
      <c r="C70" s="39" t="s">
        <v>15</v>
      </c>
      <c r="D70" s="39">
        <v>23</v>
      </c>
      <c r="E70" s="39">
        <v>-6.0570503240113798E-3</v>
      </c>
      <c r="F70" s="39">
        <v>3.2465573480219598E-2</v>
      </c>
      <c r="G70" s="39">
        <v>0.85370875807278102</v>
      </c>
      <c r="H70" s="39">
        <f>Table3[[#This Row],[Beta]]*LN(2)</f>
        <v>-4.1984273545981913E-3</v>
      </c>
      <c r="I70" s="39">
        <f>(Table3[[#This Row],[Beta]]-1.96*Table3[[#This Row],[SE]])*LN(2)</f>
        <v>-4.8305131971827051E-2</v>
      </c>
      <c r="J70" s="39">
        <f>(Table3[[#This Row],[Beta]]+1.96*Table3[[#This Row],[SE]])*LN(2)</f>
        <v>3.9908277262630666E-2</v>
      </c>
    </row>
    <row r="71" spans="1:10" s="39" customFormat="1" x14ac:dyDescent="0.2">
      <c r="A71" s="39" t="s">
        <v>32</v>
      </c>
      <c r="B71" s="39" t="s">
        <v>12</v>
      </c>
      <c r="C71" s="39" t="s">
        <v>13</v>
      </c>
      <c r="D71" s="39">
        <v>23</v>
      </c>
      <c r="E71" s="39">
        <v>-8.2262815723162394E-2</v>
      </c>
      <c r="F71" s="39">
        <v>4.43335440113964E-2</v>
      </c>
      <c r="G71" s="39">
        <v>7.7609841452715406E-2</v>
      </c>
      <c r="H71" s="39">
        <f>Table3[[#This Row],[Beta]]*LN(2)</f>
        <v>-5.7020238783432348E-2</v>
      </c>
      <c r="I71" s="39">
        <f>(Table3[[#This Row],[Beta]]-1.96*Table3[[#This Row],[SE]])*LN(2)</f>
        <v>-0.11725039401346249</v>
      </c>
      <c r="J71" s="39">
        <f>(Table3[[#This Row],[Beta]]+1.96*Table3[[#This Row],[SE]])*LN(2)</f>
        <v>3.2099164465977824E-3</v>
      </c>
    </row>
    <row r="72" spans="1:10" s="39" customFormat="1" x14ac:dyDescent="0.2">
      <c r="A72" s="39" t="s">
        <v>32</v>
      </c>
      <c r="B72" s="39" t="s">
        <v>12</v>
      </c>
      <c r="C72" s="39" t="s">
        <v>14</v>
      </c>
      <c r="D72" s="39">
        <v>23</v>
      </c>
      <c r="E72" s="39">
        <v>-7.5619838177894694E-2</v>
      </c>
      <c r="F72" s="39">
        <v>4.23235637787297E-2</v>
      </c>
      <c r="G72" s="39">
        <v>7.3984740551559805E-2</v>
      </c>
      <c r="H72" s="39">
        <f>Table3[[#This Row],[Beta]]*LN(2)</f>
        <v>-5.2415677627407016E-2</v>
      </c>
      <c r="I72" s="39">
        <f>(Table3[[#This Row],[Beta]]-1.96*Table3[[#This Row],[SE]])*LN(2)</f>
        <v>-0.10991513708017903</v>
      </c>
      <c r="J72" s="39">
        <f>(Table3[[#This Row],[Beta]]+1.96*Table3[[#This Row],[SE]])*LN(2)</f>
        <v>5.0837818253649959E-3</v>
      </c>
    </row>
    <row r="73" spans="1:10" s="39" customFormat="1" x14ac:dyDescent="0.2">
      <c r="A73" s="39" t="s">
        <v>32</v>
      </c>
      <c r="B73" s="39" t="s">
        <v>12</v>
      </c>
      <c r="C73" s="39" t="s">
        <v>16</v>
      </c>
      <c r="D73" s="39">
        <v>23</v>
      </c>
      <c r="E73" s="39">
        <v>-1.15304547944193E-2</v>
      </c>
      <c r="F73" s="39">
        <v>3.7547063724798602E-2</v>
      </c>
      <c r="G73" s="39">
        <v>0.75877229466894103</v>
      </c>
      <c r="H73" s="39">
        <f>Table3[[#This Row],[Beta]]*LN(2)</f>
        <v>-7.9923022313256407E-3</v>
      </c>
      <c r="I73" s="39">
        <f>(Table3[[#This Row],[Beta]]-1.96*Table3[[#This Row],[SE]])*LN(2)</f>
        <v>-5.900255929525719E-2</v>
      </c>
      <c r="J73" s="39">
        <f>(Table3[[#This Row],[Beta]]+1.96*Table3[[#This Row],[SE]])*LN(2)</f>
        <v>4.3017954832605905E-2</v>
      </c>
    </row>
    <row r="74" spans="1:10" s="39" customFormat="1" x14ac:dyDescent="0.2">
      <c r="A74" s="39" t="s">
        <v>32</v>
      </c>
      <c r="B74" s="39" t="s">
        <v>12</v>
      </c>
      <c r="C74" s="39" t="s">
        <v>15</v>
      </c>
      <c r="D74" s="39">
        <v>23</v>
      </c>
      <c r="E74" s="39">
        <v>-6.1562499721693899E-2</v>
      </c>
      <c r="F74" s="39">
        <v>4.03525882476682E-2</v>
      </c>
      <c r="G74" s="39">
        <v>0.14135454471374201</v>
      </c>
      <c r="H74" s="39">
        <f>Table3[[#This Row],[Beta]]*LN(2)</f>
        <v>-4.2671873110314541E-2</v>
      </c>
      <c r="I74" s="39">
        <f>(Table3[[#This Row],[Beta]]-1.96*Table3[[#This Row],[SE]])*LN(2)</f>
        <v>-9.7493627343763017E-2</v>
      </c>
      <c r="J74" s="39">
        <f>(Table3[[#This Row],[Beta]]+1.96*Table3[[#This Row],[SE]])*LN(2)</f>
        <v>1.2149881123133942E-2</v>
      </c>
    </row>
    <row r="75" spans="1:10" s="39" customFormat="1" x14ac:dyDescent="0.2">
      <c r="A75" s="39" t="s">
        <v>33</v>
      </c>
      <c r="B75" s="39" t="s">
        <v>12</v>
      </c>
      <c r="C75" s="39" t="s">
        <v>13</v>
      </c>
      <c r="D75" s="39">
        <v>23</v>
      </c>
      <c r="E75" s="39">
        <v>3.9197612631476303E-3</v>
      </c>
      <c r="F75" s="39">
        <v>4.39703572958016E-2</v>
      </c>
      <c r="G75" s="39">
        <v>0.92981096793170404</v>
      </c>
      <c r="H75" s="39">
        <f>Table3[[#This Row],[Beta]]*LN(2)</f>
        <v>2.7169714680188696E-3</v>
      </c>
      <c r="I75" s="39">
        <f>(Table3[[#This Row],[Beta]]-1.96*Table3[[#This Row],[SE]])*LN(2)</f>
        <v>-5.7019769740065791E-2</v>
      </c>
      <c r="J75" s="39">
        <f>(Table3[[#This Row],[Beta]]+1.96*Table3[[#This Row],[SE]])*LN(2)</f>
        <v>6.2453712676103536E-2</v>
      </c>
    </row>
    <row r="76" spans="1:10" s="39" customFormat="1" x14ac:dyDescent="0.2">
      <c r="A76" s="39" t="s">
        <v>33</v>
      </c>
      <c r="B76" s="39" t="s">
        <v>12</v>
      </c>
      <c r="C76" s="39" t="s">
        <v>14</v>
      </c>
      <c r="D76" s="39">
        <v>23</v>
      </c>
      <c r="E76" s="39">
        <v>1.0191336597913299E-2</v>
      </c>
      <c r="F76" s="39">
        <v>4.0247954290714497E-2</v>
      </c>
      <c r="G76" s="39">
        <v>0.80010301940544803</v>
      </c>
      <c r="H76" s="39">
        <f>Table3[[#This Row],[Beta]]*LN(2)</f>
        <v>7.0640962289809884E-3</v>
      </c>
      <c r="I76" s="39">
        <f>(Table3[[#This Row],[Beta]]-1.96*Table3[[#This Row],[SE]])*LN(2)</f>
        <v>-4.7615505609251048E-2</v>
      </c>
      <c r="J76" s="39">
        <f>(Table3[[#This Row],[Beta]]+1.96*Table3[[#This Row],[SE]])*LN(2)</f>
        <v>6.174369806721302E-2</v>
      </c>
    </row>
    <row r="77" spans="1:10" s="39" customFormat="1" x14ac:dyDescent="0.2">
      <c r="A77" s="39" t="s">
        <v>33</v>
      </c>
      <c r="B77" s="39" t="s">
        <v>12</v>
      </c>
      <c r="C77" s="39" t="s">
        <v>16</v>
      </c>
      <c r="D77" s="39">
        <v>23</v>
      </c>
      <c r="E77" s="39">
        <v>4.1780574022037796E-3</v>
      </c>
      <c r="F77" s="39">
        <v>3.53291794692603E-2</v>
      </c>
      <c r="G77" s="39">
        <v>0.90586100804508995</v>
      </c>
      <c r="H77" s="39">
        <f>Table3[[#This Row],[Beta]]*LN(2)</f>
        <v>2.8960087085551593E-3</v>
      </c>
      <c r="I77" s="39">
        <f>(Table3[[#This Row],[Beta]]-1.96*Table3[[#This Row],[SE]])*LN(2)</f>
        <v>-4.510110072704844E-2</v>
      </c>
      <c r="J77" s="39">
        <f>(Table3[[#This Row],[Beta]]+1.96*Table3[[#This Row],[SE]])*LN(2)</f>
        <v>5.0893118144158762E-2</v>
      </c>
    </row>
    <row r="78" spans="1:10" s="39" customFormat="1" x14ac:dyDescent="0.2">
      <c r="A78" s="39" t="s">
        <v>33</v>
      </c>
      <c r="B78" s="39" t="s">
        <v>12</v>
      </c>
      <c r="C78" s="39" t="s">
        <v>15</v>
      </c>
      <c r="D78" s="39">
        <v>23</v>
      </c>
      <c r="E78" s="39">
        <v>6.7587124055521501E-3</v>
      </c>
      <c r="F78" s="39">
        <v>3.9120172683290003E-2</v>
      </c>
      <c r="G78" s="39">
        <v>0.86441343073366905</v>
      </c>
      <c r="H78" s="39">
        <f>Table3[[#This Row],[Beta]]*LN(2)</f>
        <v>4.6847824481239982E-3</v>
      </c>
      <c r="I78" s="39">
        <f>(Table3[[#This Row],[Beta]]-1.96*Table3[[#This Row],[SE]])*LN(2)</f>
        <v>-4.8462650852819686E-2</v>
      </c>
      <c r="J78" s="39">
        <f>(Table3[[#This Row],[Beta]]+1.96*Table3[[#This Row],[SE]])*LN(2)</f>
        <v>5.7832215749067682E-2</v>
      </c>
    </row>
    <row r="79" spans="1:10" s="39" customFormat="1" x14ac:dyDescent="0.2">
      <c r="A79" s="39" t="s">
        <v>34</v>
      </c>
      <c r="B79" s="39" t="s">
        <v>12</v>
      </c>
      <c r="C79" s="39" t="s">
        <v>13</v>
      </c>
      <c r="D79" s="39">
        <v>23</v>
      </c>
      <c r="E79" s="39">
        <v>-1.7787581452645099E-2</v>
      </c>
      <c r="F79" s="39">
        <v>3.6970583906067001E-2</v>
      </c>
      <c r="G79" s="39">
        <v>0.63540065778508603</v>
      </c>
      <c r="H79" s="39">
        <f>Table3[[#This Row],[Beta]]*LN(2)</f>
        <v>-1.2329411932881326E-2</v>
      </c>
      <c r="I79" s="39">
        <f>(Table3[[#This Row],[Beta]]-1.96*Table3[[#This Row],[SE]])*LN(2)</f>
        <v>-6.2556481689245977E-2</v>
      </c>
      <c r="J79" s="39">
        <f>(Table3[[#This Row],[Beta]]+1.96*Table3[[#This Row],[SE]])*LN(2)</f>
        <v>3.7897657823483324E-2</v>
      </c>
    </row>
    <row r="80" spans="1:10" s="39" customFormat="1" x14ac:dyDescent="0.2">
      <c r="A80" s="39" t="s">
        <v>34</v>
      </c>
      <c r="B80" s="39" t="s">
        <v>12</v>
      </c>
      <c r="C80" s="39" t="s">
        <v>14</v>
      </c>
      <c r="D80" s="39">
        <v>23</v>
      </c>
      <c r="E80" s="39">
        <v>-1.1078737164131E-2</v>
      </c>
      <c r="F80" s="39">
        <v>3.3492376758245401E-2</v>
      </c>
      <c r="G80" s="39">
        <v>0.74080776438987395</v>
      </c>
      <c r="H80" s="39">
        <f>Table3[[#This Row],[Beta]]*LN(2)</f>
        <v>-7.6791954294820868E-3</v>
      </c>
      <c r="I80" s="39">
        <f>(Table3[[#This Row],[Beta]]-1.96*Table3[[#This Row],[SE]])*LN(2)</f>
        <v>-5.3180882609131404E-2</v>
      </c>
      <c r="J80" s="39">
        <f>(Table3[[#This Row],[Beta]]+1.96*Table3[[#This Row],[SE]])*LN(2)</f>
        <v>3.7822491750167227E-2</v>
      </c>
    </row>
    <row r="81" spans="1:10" s="39" customFormat="1" x14ac:dyDescent="0.2">
      <c r="A81" s="39" t="s">
        <v>34</v>
      </c>
      <c r="B81" s="39" t="s">
        <v>12</v>
      </c>
      <c r="C81" s="39" t="s">
        <v>16</v>
      </c>
      <c r="D81" s="39">
        <v>23</v>
      </c>
      <c r="E81" s="39">
        <v>-2.2241487080964101E-2</v>
      </c>
      <c r="F81" s="39">
        <v>2.97372528723167E-2</v>
      </c>
      <c r="G81" s="39">
        <v>0.45450028081842803</v>
      </c>
      <c r="H81" s="39">
        <f>Table3[[#This Row],[Beta]]*LN(2)</f>
        <v>-1.5416624061630715E-2</v>
      </c>
      <c r="I81" s="39">
        <f>(Table3[[#This Row],[Beta]]-1.96*Table3[[#This Row],[SE]])*LN(2)</f>
        <v>-5.5816718314277841E-2</v>
      </c>
      <c r="J81" s="39">
        <f>(Table3[[#This Row],[Beta]]+1.96*Table3[[#This Row],[SE]])*LN(2)</f>
        <v>2.4983470191016419E-2</v>
      </c>
    </row>
    <row r="82" spans="1:10" s="39" customFormat="1" x14ac:dyDescent="0.2">
      <c r="A82" s="39" t="s">
        <v>34</v>
      </c>
      <c r="B82" s="39" t="s">
        <v>12</v>
      </c>
      <c r="C82" s="39" t="s">
        <v>15</v>
      </c>
      <c r="D82" s="39">
        <v>23</v>
      </c>
      <c r="E82" s="39">
        <v>-1.34804872592444E-2</v>
      </c>
      <c r="F82" s="39">
        <v>3.4767122155141897E-2</v>
      </c>
      <c r="G82" s="39">
        <v>0.70193703225404103</v>
      </c>
      <c r="H82" s="39">
        <f>Table3[[#This Row],[Beta]]*LN(2)</f>
        <v>-9.3439617363195206E-3</v>
      </c>
      <c r="I82" s="39">
        <f>(Table3[[#This Row],[Beta]]-1.96*Table3[[#This Row],[SE]])*LN(2)</f>
        <v>-5.6577477824438352E-2</v>
      </c>
      <c r="J82" s="39">
        <f>(Table3[[#This Row],[Beta]]+1.96*Table3[[#This Row],[SE]])*LN(2)</f>
        <v>3.7889554351799311E-2</v>
      </c>
    </row>
    <row r="83" spans="1:10" s="39" customFormat="1" x14ac:dyDescent="0.2">
      <c r="A83" s="39" t="s">
        <v>35</v>
      </c>
      <c r="B83" s="39" t="s">
        <v>12</v>
      </c>
      <c r="C83" s="39" t="s">
        <v>13</v>
      </c>
      <c r="D83" s="39">
        <v>23</v>
      </c>
      <c r="E83" s="39">
        <v>-6.0461997741755903E-3</v>
      </c>
      <c r="F83" s="39">
        <v>4.0719597345563699E-2</v>
      </c>
      <c r="G83" s="39">
        <v>0.88337756285328894</v>
      </c>
      <c r="H83" s="39">
        <f>Table3[[#This Row],[Beta]]*LN(2)</f>
        <v>-4.1909063265719885E-3</v>
      </c>
      <c r="I83" s="39">
        <f>(Table3[[#This Row],[Beta]]-1.96*Table3[[#This Row],[SE]])*LN(2)</f>
        <v>-5.9511267550054855E-2</v>
      </c>
      <c r="J83" s="39">
        <f>(Table3[[#This Row],[Beta]]+1.96*Table3[[#This Row],[SE]])*LN(2)</f>
        <v>5.1129454896910884E-2</v>
      </c>
    </row>
    <row r="84" spans="1:10" s="39" customFormat="1" x14ac:dyDescent="0.2">
      <c r="A84" s="39" t="s">
        <v>35</v>
      </c>
      <c r="B84" s="39" t="s">
        <v>12</v>
      </c>
      <c r="C84" s="39" t="s">
        <v>14</v>
      </c>
      <c r="D84" s="39">
        <v>23</v>
      </c>
      <c r="E84" s="39">
        <v>-5.1461923425360897E-3</v>
      </c>
      <c r="F84" s="39">
        <v>3.1933936805621101E-2</v>
      </c>
      <c r="G84" s="39">
        <v>0.87197431280908899</v>
      </c>
      <c r="H84" s="39">
        <f>Table3[[#This Row],[Beta]]*LN(2)</f>
        <v>-3.567068712848071E-3</v>
      </c>
      <c r="I84" s="39">
        <f>(Table3[[#This Row],[Beta]]-1.96*Table3[[#This Row],[SE]])*LN(2)</f>
        <v>-4.6951508504399699E-2</v>
      </c>
      <c r="J84" s="39">
        <f>(Table3[[#This Row],[Beta]]+1.96*Table3[[#This Row],[SE]])*LN(2)</f>
        <v>3.9817371078703562E-2</v>
      </c>
    </row>
    <row r="85" spans="1:10" s="39" customFormat="1" x14ac:dyDescent="0.2">
      <c r="A85" s="39" t="s">
        <v>35</v>
      </c>
      <c r="B85" s="39" t="s">
        <v>12</v>
      </c>
      <c r="C85" s="39" t="s">
        <v>16</v>
      </c>
      <c r="D85" s="39">
        <v>23</v>
      </c>
      <c r="E85" s="39">
        <v>-9.3504209807244705E-4</v>
      </c>
      <c r="F85" s="39">
        <v>3.2035579925502898E-2</v>
      </c>
      <c r="G85" s="39">
        <v>0.97671496069453601</v>
      </c>
      <c r="H85" s="39">
        <f>Table3[[#This Row],[Beta]]*LN(2)</f>
        <v>-6.4812179398377248E-4</v>
      </c>
      <c r="I85" s="39">
        <f>(Table3[[#This Row],[Beta]]-1.96*Table3[[#This Row],[SE]])*LN(2)</f>
        <v>-4.4170650723795404E-2</v>
      </c>
      <c r="J85" s="39">
        <f>(Table3[[#This Row],[Beta]]+1.96*Table3[[#This Row],[SE]])*LN(2)</f>
        <v>4.2874407135827852E-2</v>
      </c>
    </row>
    <row r="86" spans="1:10" s="39" customFormat="1" x14ac:dyDescent="0.2">
      <c r="A86" s="39" t="s">
        <v>35</v>
      </c>
      <c r="B86" s="39" t="s">
        <v>12</v>
      </c>
      <c r="C86" s="39" t="s">
        <v>15</v>
      </c>
      <c r="D86" s="39">
        <v>23</v>
      </c>
      <c r="E86" s="39">
        <v>-8.6872699290869698E-3</v>
      </c>
      <c r="F86" s="39">
        <v>3.0829226984690102E-2</v>
      </c>
      <c r="G86" s="39">
        <v>0.780740638961398</v>
      </c>
      <c r="H86" s="39">
        <f>Table3[[#This Row],[Beta]]*LN(2)</f>
        <v>-6.0215566581098287E-3</v>
      </c>
      <c r="I86" s="39">
        <f>(Table3[[#This Row],[Beta]]-1.96*Table3[[#This Row],[SE]])*LN(2)</f>
        <v>-4.7905172514139657E-2</v>
      </c>
      <c r="J86" s="39">
        <f>(Table3[[#This Row],[Beta]]+1.96*Table3[[#This Row],[SE]])*LN(2)</f>
        <v>3.5862059197920002E-2</v>
      </c>
    </row>
    <row r="87" spans="1:10" s="39" customFormat="1" x14ac:dyDescent="0.2">
      <c r="A87" s="39" t="s">
        <v>36</v>
      </c>
      <c r="B87" s="39" t="s">
        <v>12</v>
      </c>
      <c r="C87" s="39" t="s">
        <v>13</v>
      </c>
      <c r="D87" s="39">
        <v>23</v>
      </c>
      <c r="E87" s="39">
        <v>-7.9404433647096206E-2</v>
      </c>
      <c r="F87" s="39">
        <v>4.2522981967514202E-2</v>
      </c>
      <c r="G87" s="39">
        <v>7.5877693196482396E-2</v>
      </c>
      <c r="H87" s="39">
        <f>Table3[[#This Row],[Beta]]*LN(2)</f>
        <v>-5.5038959306443987E-2</v>
      </c>
      <c r="I87" s="39">
        <f>(Table3[[#This Row],[Beta]]-1.96*Table3[[#This Row],[SE]])*LN(2)</f>
        <v>-0.11280934202362036</v>
      </c>
      <c r="J87" s="39">
        <f>(Table3[[#This Row],[Beta]]+1.96*Table3[[#This Row],[SE]])*LN(2)</f>
        <v>2.7314234107323819E-3</v>
      </c>
    </row>
    <row r="88" spans="1:10" s="39" customFormat="1" x14ac:dyDescent="0.2">
      <c r="A88" s="39" t="s">
        <v>36</v>
      </c>
      <c r="B88" s="39" t="s">
        <v>12</v>
      </c>
      <c r="C88" s="39" t="s">
        <v>14</v>
      </c>
      <c r="D88" s="39">
        <v>23</v>
      </c>
      <c r="E88" s="39">
        <v>-5.22299882075258E-2</v>
      </c>
      <c r="F88" s="39">
        <v>3.73612975946769E-2</v>
      </c>
      <c r="G88" s="39">
        <v>0.16212195555355</v>
      </c>
      <c r="H88" s="39">
        <f>Table3[[#This Row],[Beta]]*LN(2)</f>
        <v>-3.6203069066725699E-2</v>
      </c>
      <c r="I88" s="39">
        <f>(Table3[[#This Row],[Beta]]-1.96*Table3[[#This Row],[SE]])*LN(2)</f>
        <v>-8.6960950122755953E-2</v>
      </c>
      <c r="J88" s="39">
        <f>(Table3[[#This Row],[Beta]]+1.96*Table3[[#This Row],[SE]])*LN(2)</f>
        <v>1.4554811989304561E-2</v>
      </c>
    </row>
    <row r="89" spans="1:10" s="39" customFormat="1" x14ac:dyDescent="0.2">
      <c r="A89" s="39" t="s">
        <v>36</v>
      </c>
      <c r="B89" s="39" t="s">
        <v>12</v>
      </c>
      <c r="C89" s="39" t="s">
        <v>16</v>
      </c>
      <c r="D89" s="39">
        <v>23</v>
      </c>
      <c r="E89" s="39">
        <v>-3.3665897588709699E-2</v>
      </c>
      <c r="F89" s="39">
        <v>3.59348797467723E-2</v>
      </c>
      <c r="G89" s="39">
        <v>0.34883134802428201</v>
      </c>
      <c r="H89" s="39">
        <f>Table3[[#This Row],[Beta]]*LN(2)</f>
        <v>-2.3335421994633988E-2</v>
      </c>
      <c r="I89" s="39">
        <f>(Table3[[#This Row],[Beta]]-1.96*Table3[[#This Row],[SE]])*LN(2)</f>
        <v>-7.2155416731896363E-2</v>
      </c>
      <c r="J89" s="39">
        <f>(Table3[[#This Row],[Beta]]+1.96*Table3[[#This Row],[SE]])*LN(2)</f>
        <v>2.5484572742628376E-2</v>
      </c>
    </row>
    <row r="90" spans="1:10" s="39" customFormat="1" x14ac:dyDescent="0.2">
      <c r="A90" s="39" t="s">
        <v>36</v>
      </c>
      <c r="B90" s="39" t="s">
        <v>12</v>
      </c>
      <c r="C90" s="39" t="s">
        <v>15</v>
      </c>
      <c r="D90" s="39">
        <v>23</v>
      </c>
      <c r="E90" s="39">
        <v>-5.1063266573508702E-2</v>
      </c>
      <c r="F90" s="39">
        <v>3.6408129159526598E-2</v>
      </c>
      <c r="G90" s="39">
        <v>0.17471324243900099</v>
      </c>
      <c r="H90" s="39">
        <f>Table3[[#This Row],[Beta]]*LN(2)</f>
        <v>-3.5394359255608458E-2</v>
      </c>
      <c r="I90" s="39">
        <f>(Table3[[#This Row],[Beta]]-1.96*Table3[[#This Row],[SE]])*LN(2)</f>
        <v>-8.4857295725329296E-2</v>
      </c>
      <c r="J90" s="39">
        <f>(Table3[[#This Row],[Beta]]+1.96*Table3[[#This Row],[SE]])*LN(2)</f>
        <v>1.4068577214112397E-2</v>
      </c>
    </row>
    <row r="91" spans="1:10" s="39" customFormat="1" x14ac:dyDescent="0.2">
      <c r="A91" s="39" t="s">
        <v>37</v>
      </c>
      <c r="B91" s="39" t="s">
        <v>12</v>
      </c>
      <c r="C91" s="39" t="s">
        <v>13</v>
      </c>
      <c r="D91" s="39">
        <v>23</v>
      </c>
      <c r="E91" s="39">
        <v>-7.1257138271135903E-2</v>
      </c>
      <c r="F91" s="39">
        <v>4.5720511213548101E-2</v>
      </c>
      <c r="G91" s="39">
        <v>0.13404964971456401</v>
      </c>
      <c r="H91" s="39">
        <f>Table3[[#This Row],[Beta]]*LN(2)</f>
        <v>-4.9391684487408022E-2</v>
      </c>
      <c r="I91" s="39">
        <f>(Table3[[#This Row],[Beta]]-1.96*Table3[[#This Row],[SE]])*LN(2)</f>
        <v>-0.11150612963261128</v>
      </c>
      <c r="J91" s="39">
        <f>(Table3[[#This Row],[Beta]]+1.96*Table3[[#This Row],[SE]])*LN(2)</f>
        <v>1.2722760657795226E-2</v>
      </c>
    </row>
    <row r="92" spans="1:10" s="39" customFormat="1" x14ac:dyDescent="0.2">
      <c r="A92" s="39" t="s">
        <v>37</v>
      </c>
      <c r="B92" s="39" t="s">
        <v>12</v>
      </c>
      <c r="C92" s="39" t="s">
        <v>14</v>
      </c>
      <c r="D92" s="39">
        <v>23</v>
      </c>
      <c r="E92" s="39">
        <v>-4.0681736586621303E-2</v>
      </c>
      <c r="F92" s="39">
        <v>4.1341943602964698E-2</v>
      </c>
      <c r="G92" s="39">
        <v>0.325100479283083</v>
      </c>
      <c r="H92" s="39">
        <f>Table3[[#This Row],[Beta]]*LN(2)</f>
        <v>-2.8198431015298928E-2</v>
      </c>
      <c r="I92" s="39">
        <f>(Table3[[#This Row],[Beta]]-1.96*Table3[[#This Row],[SE]])*LN(2)</f>
        <v>-8.4364292243934894E-2</v>
      </c>
      <c r="J92" s="39">
        <f>(Table3[[#This Row],[Beta]]+1.96*Table3[[#This Row],[SE]])*LN(2)</f>
        <v>2.796743021333703E-2</v>
      </c>
    </row>
    <row r="93" spans="1:10" s="39" customFormat="1" x14ac:dyDescent="0.2">
      <c r="A93" s="39" t="s">
        <v>37</v>
      </c>
      <c r="B93" s="39" t="s">
        <v>12</v>
      </c>
      <c r="C93" s="39" t="s">
        <v>16</v>
      </c>
      <c r="D93" s="39">
        <v>23</v>
      </c>
      <c r="E93" s="39">
        <v>-7.8921814574953397E-2</v>
      </c>
      <c r="F93" s="39">
        <v>3.6775086759690399E-2</v>
      </c>
      <c r="G93" s="39">
        <v>3.1867602281732299E-2</v>
      </c>
      <c r="H93" s="39">
        <f>Table3[[#This Row],[Beta]]*LN(2)</f>
        <v>-5.4704433257303745E-2</v>
      </c>
      <c r="I93" s="39">
        <f>(Table3[[#This Row],[Beta]]-1.96*Table3[[#This Row],[SE]])*LN(2)</f>
        <v>-0.10466590675386421</v>
      </c>
      <c r="J93" s="39">
        <f>(Table3[[#This Row],[Beta]]+1.96*Table3[[#This Row],[SE]])*LN(2)</f>
        <v>-4.7429597607432658E-3</v>
      </c>
    </row>
    <row r="94" spans="1:10" s="39" customFormat="1" x14ac:dyDescent="0.2">
      <c r="A94" s="39" t="s">
        <v>37</v>
      </c>
      <c r="B94" s="39" t="s">
        <v>12</v>
      </c>
      <c r="C94" s="39" t="s">
        <v>15</v>
      </c>
      <c r="D94" s="39">
        <v>23</v>
      </c>
      <c r="E94" s="39">
        <v>-5.37838920695752E-2</v>
      </c>
      <c r="F94" s="39">
        <v>4.1785592584042401E-2</v>
      </c>
      <c r="G94" s="39">
        <v>0.21142363147058199</v>
      </c>
      <c r="H94" s="39">
        <f>Table3[[#This Row],[Beta]]*LN(2)</f>
        <v>-3.7280153147566449E-2</v>
      </c>
      <c r="I94" s="39">
        <f>(Table3[[#This Row],[Beta]]-1.96*Table3[[#This Row],[SE]])*LN(2)</f>
        <v>-9.4048741895371338E-2</v>
      </c>
      <c r="J94" s="39">
        <f>(Table3[[#This Row],[Beta]]+1.96*Table3[[#This Row],[SE]])*LN(2)</f>
        <v>1.9488435600238427E-2</v>
      </c>
    </row>
    <row r="95" spans="1:10" s="39" customFormat="1" x14ac:dyDescent="0.2">
      <c r="A95" s="39" t="s">
        <v>38</v>
      </c>
      <c r="B95" s="39" t="s">
        <v>12</v>
      </c>
      <c r="C95" s="39" t="s">
        <v>13</v>
      </c>
      <c r="D95" s="39">
        <v>23</v>
      </c>
      <c r="E95" s="39">
        <v>-3.9572697953168701E-2</v>
      </c>
      <c r="F95" s="39">
        <v>4.6133433179177903E-2</v>
      </c>
      <c r="G95" s="39">
        <v>0.400693931816344</v>
      </c>
      <c r="H95" s="39">
        <f>Table3[[#This Row],[Beta]]*LN(2)</f>
        <v>-2.7429704013389202E-2</v>
      </c>
      <c r="I95" s="39">
        <f>(Table3[[#This Row],[Beta]]-1.96*Table3[[#This Row],[SE]])*LN(2)</f>
        <v>-9.010513192327689E-2</v>
      </c>
      <c r="J95" s="39">
        <f>(Table3[[#This Row],[Beta]]+1.96*Table3[[#This Row],[SE]])*LN(2)</f>
        <v>3.5245723896498479E-2</v>
      </c>
    </row>
    <row r="96" spans="1:10" s="39" customFormat="1" x14ac:dyDescent="0.2">
      <c r="A96" s="39" t="s">
        <v>38</v>
      </c>
      <c r="B96" s="39" t="s">
        <v>12</v>
      </c>
      <c r="C96" s="39" t="s">
        <v>14</v>
      </c>
      <c r="D96" s="39">
        <v>23</v>
      </c>
      <c r="E96" s="39">
        <v>-2.8368966099650401E-2</v>
      </c>
      <c r="F96" s="39">
        <v>3.5425785397517701E-2</v>
      </c>
      <c r="G96" s="39">
        <v>0.42324748554945901</v>
      </c>
      <c r="H96" s="39">
        <f>Table3[[#This Row],[Beta]]*LN(2)</f>
        <v>-1.9663868867373344E-2</v>
      </c>
      <c r="I96" s="39">
        <f>(Table3[[#This Row],[Beta]]-1.96*Table3[[#This Row],[SE]])*LN(2)</f>
        <v>-6.7792224071499041E-2</v>
      </c>
      <c r="J96" s="39">
        <f>(Table3[[#This Row],[Beta]]+1.96*Table3[[#This Row],[SE]])*LN(2)</f>
        <v>2.8464486336752356E-2</v>
      </c>
    </row>
    <row r="97" spans="1:10" s="39" customFormat="1" x14ac:dyDescent="0.2">
      <c r="A97" s="39" t="s">
        <v>38</v>
      </c>
      <c r="B97" s="39" t="s">
        <v>12</v>
      </c>
      <c r="C97" s="39" t="s">
        <v>16</v>
      </c>
      <c r="D97" s="39">
        <v>23</v>
      </c>
      <c r="E97" s="39">
        <v>-1.27529375804405E-2</v>
      </c>
      <c r="F97" s="39">
        <v>3.7075218019660502E-2</v>
      </c>
      <c r="G97" s="39">
        <v>0.73086530104835201</v>
      </c>
      <c r="H97" s="39">
        <f>Table3[[#This Row],[Beta]]*LN(2)</f>
        <v>-8.8396627277393027E-3</v>
      </c>
      <c r="I97" s="39">
        <f>(Table3[[#This Row],[Beta]]-1.96*Table3[[#This Row],[SE]])*LN(2)</f>
        <v>-5.9208885092126295E-2</v>
      </c>
      <c r="J97" s="39">
        <f>(Table3[[#This Row],[Beta]]+1.96*Table3[[#This Row],[SE]])*LN(2)</f>
        <v>4.1529559636647687E-2</v>
      </c>
    </row>
    <row r="98" spans="1:10" s="39" customFormat="1" x14ac:dyDescent="0.2">
      <c r="A98" s="39" t="s">
        <v>38</v>
      </c>
      <c r="B98" s="39" t="s">
        <v>12</v>
      </c>
      <c r="C98" s="39" t="s">
        <v>15</v>
      </c>
      <c r="D98" s="39">
        <v>23</v>
      </c>
      <c r="E98" s="39">
        <v>-2.8741432035751299E-2</v>
      </c>
      <c r="F98" s="39">
        <v>3.3366141779030203E-2</v>
      </c>
      <c r="G98" s="39">
        <v>0.39831210519337201</v>
      </c>
      <c r="H98" s="39">
        <f>Table3[[#This Row],[Beta]]*LN(2)</f>
        <v>-1.99220425808363E-2</v>
      </c>
      <c r="I98" s="39">
        <f>(Table3[[#This Row],[Beta]]-1.96*Table3[[#This Row],[SE]])*LN(2)</f>
        <v>-6.5252230897420743E-2</v>
      </c>
      <c r="J98" s="39">
        <f>(Table3[[#This Row],[Beta]]+1.96*Table3[[#This Row],[SE]])*LN(2)</f>
        <v>2.5408145735748136E-2</v>
      </c>
    </row>
    <row r="99" spans="1:10" s="39" customFormat="1" x14ac:dyDescent="0.2">
      <c r="A99" s="39" t="s">
        <v>39</v>
      </c>
      <c r="B99" s="39" t="s">
        <v>12</v>
      </c>
      <c r="C99" s="39" t="s">
        <v>13</v>
      </c>
      <c r="D99" s="39">
        <v>23</v>
      </c>
      <c r="E99" s="39">
        <v>7.6784910616437205E-2</v>
      </c>
      <c r="F99" s="39">
        <v>3.1037152374691599E-2</v>
      </c>
      <c r="G99" s="39">
        <v>2.19780493934419E-2</v>
      </c>
      <c r="H99" s="39">
        <f>Table3[[#This Row],[Beta]]*LN(2)</f>
        <v>5.3223244303330856E-2</v>
      </c>
      <c r="I99" s="39">
        <f>(Table3[[#This Row],[Beta]]-1.96*Table3[[#This Row],[SE]])*LN(2)</f>
        <v>1.1057147567522149E-2</v>
      </c>
      <c r="J99" s="39">
        <f>(Table3[[#This Row],[Beta]]+1.96*Table3[[#This Row],[SE]])*LN(2)</f>
        <v>9.5389341039139569E-2</v>
      </c>
    </row>
    <row r="100" spans="1:10" s="39" customFormat="1" x14ac:dyDescent="0.2">
      <c r="A100" s="39" t="s">
        <v>39</v>
      </c>
      <c r="B100" s="39" t="s">
        <v>12</v>
      </c>
      <c r="C100" s="39" t="s">
        <v>14</v>
      </c>
      <c r="D100" s="39">
        <v>23</v>
      </c>
      <c r="E100" s="39">
        <v>7.3297291392473901E-2</v>
      </c>
      <c r="F100" s="39">
        <v>2.8473498913239598E-2</v>
      </c>
      <c r="G100" s="39">
        <v>1.00463909971745E-2</v>
      </c>
      <c r="H100" s="39">
        <f>Table3[[#This Row],[Beta]]*LN(2)</f>
        <v>5.0805810871374028E-2</v>
      </c>
      <c r="I100" s="39">
        <f>(Table3[[#This Row],[Beta]]-1.96*Table3[[#This Row],[SE]])*LN(2)</f>
        <v>1.212261290629219E-2</v>
      </c>
      <c r="J100" s="39">
        <f>(Table3[[#This Row],[Beta]]+1.96*Table3[[#This Row],[SE]])*LN(2)</f>
        <v>8.9489008836455872E-2</v>
      </c>
    </row>
    <row r="101" spans="1:10" s="39" customFormat="1" x14ac:dyDescent="0.2">
      <c r="A101" s="39" t="s">
        <v>39</v>
      </c>
      <c r="B101" s="39" t="s">
        <v>12</v>
      </c>
      <c r="C101" s="39" t="s">
        <v>16</v>
      </c>
      <c r="D101" s="39">
        <v>23</v>
      </c>
      <c r="E101" s="39">
        <v>4.6375800040451297E-2</v>
      </c>
      <c r="F101" s="39">
        <v>2.5618358466147999E-2</v>
      </c>
      <c r="G101" s="39">
        <v>7.02560188099111E-2</v>
      </c>
      <c r="H101" s="39">
        <f>Table3[[#This Row],[Beta]]*LN(2)</f>
        <v>3.2145255044250615E-2</v>
      </c>
      <c r="I101" s="39">
        <f>(Table3[[#This Row],[Beta]]-1.96*Table3[[#This Row],[SE]])*LN(2)</f>
        <v>-2.659039120862986E-3</v>
      </c>
      <c r="J101" s="39">
        <f>(Table3[[#This Row],[Beta]]+1.96*Table3[[#This Row],[SE]])*LN(2)</f>
        <v>6.6949549209364204E-2</v>
      </c>
    </row>
    <row r="102" spans="1:10" s="39" customFormat="1" x14ac:dyDescent="0.2">
      <c r="A102" s="39" t="s">
        <v>39</v>
      </c>
      <c r="B102" s="39" t="s">
        <v>12</v>
      </c>
      <c r="C102" s="39" t="s">
        <v>15</v>
      </c>
      <c r="D102" s="39">
        <v>23</v>
      </c>
      <c r="E102" s="39">
        <v>6.6230341405444093E-2</v>
      </c>
      <c r="F102" s="39">
        <v>2.85244049199311E-2</v>
      </c>
      <c r="G102" s="39">
        <v>2.9890461834820099E-2</v>
      </c>
      <c r="H102" s="39">
        <f>Table3[[#This Row],[Beta]]*LN(2)</f>
        <v>4.5907374412706176E-2</v>
      </c>
      <c r="I102" s="39">
        <f>(Table3[[#This Row],[Beta]]-1.96*Table3[[#This Row],[SE]])*LN(2)</f>
        <v>7.1550171518012509E-3</v>
      </c>
      <c r="J102" s="39">
        <f>(Table3[[#This Row],[Beta]]+1.96*Table3[[#This Row],[SE]])*LN(2)</f>
        <v>8.4659731673611099E-2</v>
      </c>
    </row>
    <row r="103" spans="1:10" s="39" customFormat="1" x14ac:dyDescent="0.2">
      <c r="A103" s="39" t="s">
        <v>40</v>
      </c>
      <c r="B103" s="39" t="s">
        <v>12</v>
      </c>
      <c r="C103" s="39" t="s">
        <v>13</v>
      </c>
      <c r="D103" s="39">
        <v>23</v>
      </c>
      <c r="E103" s="39">
        <v>-4.8500151889982399E-2</v>
      </c>
      <c r="F103" s="39">
        <v>4.6361342288298697E-2</v>
      </c>
      <c r="G103" s="39">
        <v>0.30739203939899501</v>
      </c>
      <c r="H103" s="39">
        <f>Table3[[#This Row],[Beta]]*LN(2)</f>
        <v>-3.3617743539270405E-2</v>
      </c>
      <c r="I103" s="39">
        <f>(Table3[[#This Row],[Beta]]-1.96*Table3[[#This Row],[SE]])*LN(2)</f>
        <v>-9.660280157972366E-2</v>
      </c>
      <c r="J103" s="39">
        <f>(Table3[[#This Row],[Beta]]+1.96*Table3[[#This Row],[SE]])*LN(2)</f>
        <v>2.9367314501182854E-2</v>
      </c>
    </row>
    <row r="104" spans="1:10" s="39" customFormat="1" x14ac:dyDescent="0.2">
      <c r="A104" s="39" t="s">
        <v>40</v>
      </c>
      <c r="B104" s="39" t="s">
        <v>12</v>
      </c>
      <c r="C104" s="39" t="s">
        <v>14</v>
      </c>
      <c r="D104" s="39">
        <v>23</v>
      </c>
      <c r="E104" s="39">
        <v>-3.32614718387318E-2</v>
      </c>
      <c r="F104" s="39">
        <v>3.6413417233466701E-2</v>
      </c>
      <c r="G104" s="39">
        <v>0.36101117619320799</v>
      </c>
      <c r="H104" s="39">
        <f>Table3[[#This Row],[Beta]]*LN(2)</f>
        <v>-2.3055095426290965E-2</v>
      </c>
      <c r="I104" s="39">
        <f>(Table3[[#This Row],[Beta]]-1.96*Table3[[#This Row],[SE]])*LN(2)</f>
        <v>-7.2525216106554477E-2</v>
      </c>
      <c r="J104" s="39">
        <f>(Table3[[#This Row],[Beta]]+1.96*Table3[[#This Row],[SE]])*LN(2)</f>
        <v>2.6415025253972556E-2</v>
      </c>
    </row>
    <row r="105" spans="1:10" s="39" customFormat="1" x14ac:dyDescent="0.2">
      <c r="A105" s="39" t="s">
        <v>40</v>
      </c>
      <c r="B105" s="39" t="s">
        <v>12</v>
      </c>
      <c r="C105" s="39" t="s">
        <v>16</v>
      </c>
      <c r="D105" s="39">
        <v>23</v>
      </c>
      <c r="E105" s="39">
        <v>-2.6409531493409799E-2</v>
      </c>
      <c r="F105" s="39">
        <v>3.6987089647631699E-2</v>
      </c>
      <c r="G105" s="39">
        <v>0.47521464951693199</v>
      </c>
      <c r="H105" s="39">
        <f>Table3[[#This Row],[Beta]]*LN(2)</f>
        <v>-1.8305692294566085E-2</v>
      </c>
      <c r="I105" s="39">
        <f>(Table3[[#This Row],[Beta]]-1.96*Table3[[#This Row],[SE]])*LN(2)</f>
        <v>-6.8555186231058829E-2</v>
      </c>
      <c r="J105" s="39">
        <f>(Table3[[#This Row],[Beta]]+1.96*Table3[[#This Row],[SE]])*LN(2)</f>
        <v>3.1943801641926665E-2</v>
      </c>
    </row>
    <row r="106" spans="1:10" s="39" customFormat="1" x14ac:dyDescent="0.2">
      <c r="A106" s="39" t="s">
        <v>40</v>
      </c>
      <c r="B106" s="39" t="s">
        <v>12</v>
      </c>
      <c r="C106" s="39" t="s">
        <v>15</v>
      </c>
      <c r="D106" s="39">
        <v>23</v>
      </c>
      <c r="E106" s="39">
        <v>-3.3534711894978302E-2</v>
      </c>
      <c r="F106" s="39">
        <v>3.7317087435045901E-2</v>
      </c>
      <c r="G106" s="39">
        <v>0.37857382115268401</v>
      </c>
      <c r="H106" s="39">
        <f>Table3[[#This Row],[Beta]]*LN(2)</f>
        <v>-2.324449100089427E-2</v>
      </c>
      <c r="I106" s="39">
        <f>(Table3[[#This Row],[Beta]]-1.96*Table3[[#This Row],[SE]])*LN(2)</f>
        <v>-7.394230952782388E-2</v>
      </c>
      <c r="J106" s="39">
        <f>(Table3[[#This Row],[Beta]]+1.96*Table3[[#This Row],[SE]])*LN(2)</f>
        <v>2.7453327526035343E-2</v>
      </c>
    </row>
    <row r="107" spans="1:10" s="39" customFormat="1" x14ac:dyDescent="0.2">
      <c r="A107" s="39" t="s">
        <v>41</v>
      </c>
      <c r="B107" s="39" t="s">
        <v>12</v>
      </c>
      <c r="C107" s="39" t="s">
        <v>13</v>
      </c>
      <c r="D107" s="39">
        <v>23</v>
      </c>
      <c r="E107" s="39">
        <v>-3.4737481952580203E-2</v>
      </c>
      <c r="F107" s="39">
        <v>3.7193178280673103E-2</v>
      </c>
      <c r="G107" s="39">
        <v>0.36093276667521401</v>
      </c>
      <c r="H107" s="39">
        <f>Table3[[#This Row],[Beta]]*LN(2)</f>
        <v>-2.4078187675182952E-2</v>
      </c>
      <c r="I107" s="39">
        <f>(Table3[[#This Row],[Beta]]-1.96*Table3[[#This Row],[SE]])*LN(2)</f>
        <v>-7.4607667131354388E-2</v>
      </c>
      <c r="J107" s="39">
        <f>(Table3[[#This Row],[Beta]]+1.96*Table3[[#This Row],[SE]])*LN(2)</f>
        <v>2.6451291780988481E-2</v>
      </c>
    </row>
    <row r="108" spans="1:10" s="39" customFormat="1" x14ac:dyDescent="0.2">
      <c r="A108" s="39" t="s">
        <v>41</v>
      </c>
      <c r="B108" s="39" t="s">
        <v>12</v>
      </c>
      <c r="C108" s="39" t="s">
        <v>14</v>
      </c>
      <c r="D108" s="39">
        <v>23</v>
      </c>
      <c r="E108" s="39">
        <v>-1.66921544604717E-2</v>
      </c>
      <c r="F108" s="39">
        <v>3.0635577364411401E-2</v>
      </c>
      <c r="G108" s="39">
        <v>0.585848601391316</v>
      </c>
      <c r="H108" s="39">
        <f>Table3[[#This Row],[Beta]]*LN(2)</f>
        <v>-1.1570119801747073E-2</v>
      </c>
      <c r="I108" s="39">
        <f>(Table3[[#This Row],[Beta]]-1.96*Table3[[#This Row],[SE]])*LN(2)</f>
        <v>-5.3190649388684043E-2</v>
      </c>
      <c r="J108" s="39">
        <f>(Table3[[#This Row],[Beta]]+1.96*Table3[[#This Row],[SE]])*LN(2)</f>
        <v>3.0050409785189899E-2</v>
      </c>
    </row>
    <row r="109" spans="1:10" s="39" customFormat="1" x14ac:dyDescent="0.2">
      <c r="A109" s="39" t="s">
        <v>41</v>
      </c>
      <c r="B109" s="39" t="s">
        <v>12</v>
      </c>
      <c r="C109" s="39" t="s">
        <v>16</v>
      </c>
      <c r="D109" s="39">
        <v>23</v>
      </c>
      <c r="E109" s="39">
        <v>-9.2554763755008408E-3</v>
      </c>
      <c r="F109" s="39">
        <v>3.0142450724676199E-2</v>
      </c>
      <c r="G109" s="39">
        <v>0.75879933306644698</v>
      </c>
      <c r="H109" s="39">
        <f>Table3[[#This Row],[Beta]]*LN(2)</f>
        <v>-6.4154073544175896E-3</v>
      </c>
      <c r="I109" s="39">
        <f>(Table3[[#This Row],[Beta]]-1.96*Table3[[#This Row],[SE]])*LN(2)</f>
        <v>-4.7365990634971308E-2</v>
      </c>
      <c r="J109" s="39">
        <f>(Table3[[#This Row],[Beta]]+1.96*Table3[[#This Row],[SE]])*LN(2)</f>
        <v>3.4535175926136134E-2</v>
      </c>
    </row>
    <row r="110" spans="1:10" s="39" customFormat="1" x14ac:dyDescent="0.2">
      <c r="A110" s="39" t="s">
        <v>41</v>
      </c>
      <c r="B110" s="39" t="s">
        <v>12</v>
      </c>
      <c r="C110" s="39" t="s">
        <v>15</v>
      </c>
      <c r="D110" s="39">
        <v>23</v>
      </c>
      <c r="E110" s="39">
        <v>-1.6140379487743699E-2</v>
      </c>
      <c r="F110" s="39">
        <v>2.9737147436450301E-2</v>
      </c>
      <c r="G110" s="39">
        <v>0.59274616069722097</v>
      </c>
      <c r="H110" s="39">
        <f>Table3[[#This Row],[Beta]]*LN(2)</f>
        <v>-1.1187658535097119E-2</v>
      </c>
      <c r="I110" s="39">
        <f>(Table3[[#This Row],[Beta]]-1.96*Table3[[#This Row],[SE]])*LN(2)</f>
        <v>-5.1587609545900137E-2</v>
      </c>
      <c r="J110" s="39">
        <f>(Table3[[#This Row],[Beta]]+1.96*Table3[[#This Row],[SE]])*LN(2)</f>
        <v>2.9212292475705906E-2</v>
      </c>
    </row>
    <row r="111" spans="1:10" s="39" customFormat="1" x14ac:dyDescent="0.2">
      <c r="A111" s="39" t="s">
        <v>42</v>
      </c>
      <c r="B111" s="39" t="s">
        <v>12</v>
      </c>
      <c r="C111" s="39" t="s">
        <v>13</v>
      </c>
      <c r="D111" s="39">
        <v>23</v>
      </c>
      <c r="E111" s="39">
        <v>-4.4331101468394703E-2</v>
      </c>
      <c r="F111" s="39">
        <v>4.1044096428504297E-2</v>
      </c>
      <c r="G111" s="39">
        <v>0.29235350150710099</v>
      </c>
      <c r="H111" s="39">
        <f>Table3[[#This Row],[Beta]]*LN(2)</f>
        <v>-3.072797799393464E-2</v>
      </c>
      <c r="I111" s="39">
        <f>(Table3[[#This Row],[Beta]]-1.96*Table3[[#This Row],[SE]])*LN(2)</f>
        <v>-8.6489193441309245E-2</v>
      </c>
      <c r="J111" s="39">
        <f>(Table3[[#This Row],[Beta]]+1.96*Table3[[#This Row],[SE]])*LN(2)</f>
        <v>2.503323745343998E-2</v>
      </c>
    </row>
    <row r="112" spans="1:10" s="39" customFormat="1" x14ac:dyDescent="0.2">
      <c r="A112" s="39" t="s">
        <v>42</v>
      </c>
      <c r="B112" s="39" t="s">
        <v>12</v>
      </c>
      <c r="C112" s="39" t="s">
        <v>14</v>
      </c>
      <c r="D112" s="39">
        <v>23</v>
      </c>
      <c r="E112" s="39">
        <v>-4.6245622365731397E-2</v>
      </c>
      <c r="F112" s="39">
        <v>3.5756542217205901E-2</v>
      </c>
      <c r="G112" s="39">
        <v>0.19589101628125799</v>
      </c>
      <c r="H112" s="39">
        <f>Table3[[#This Row],[Beta]]*LN(2)</f>
        <v>-3.2055022756046665E-2</v>
      </c>
      <c r="I112" s="39">
        <f>(Table3[[#This Row],[Beta]]-1.96*Table3[[#This Row],[SE]])*LN(2)</f>
        <v>-8.0632733747927357E-2</v>
      </c>
      <c r="J112" s="39">
        <f>(Table3[[#This Row],[Beta]]+1.96*Table3[[#This Row],[SE]])*LN(2)</f>
        <v>1.652268823583403E-2</v>
      </c>
    </row>
    <row r="113" spans="1:10" s="39" customFormat="1" x14ac:dyDescent="0.2">
      <c r="A113" s="39" t="s">
        <v>42</v>
      </c>
      <c r="B113" s="39" t="s">
        <v>12</v>
      </c>
      <c r="C113" s="39" t="s">
        <v>16</v>
      </c>
      <c r="D113" s="39">
        <v>23</v>
      </c>
      <c r="E113" s="39">
        <v>-6.0439860771713601E-2</v>
      </c>
      <c r="F113" s="39">
        <v>3.3008887562693601E-2</v>
      </c>
      <c r="G113" s="39">
        <v>6.7097885920415698E-2</v>
      </c>
      <c r="H113" s="39">
        <f>Table3[[#This Row],[Beta]]*LN(2)</f>
        <v>-4.1893719087348923E-2</v>
      </c>
      <c r="I113" s="39">
        <f>(Table3[[#This Row],[Beta]]-1.96*Table3[[#This Row],[SE]])*LN(2)</f>
        <v>-8.6738553088451506E-2</v>
      </c>
      <c r="J113" s="39">
        <f>(Table3[[#This Row],[Beta]]+1.96*Table3[[#This Row],[SE]])*LN(2)</f>
        <v>2.9511149137536568E-3</v>
      </c>
    </row>
    <row r="114" spans="1:10" s="39" customFormat="1" x14ac:dyDescent="0.2">
      <c r="A114" s="39" t="s">
        <v>42</v>
      </c>
      <c r="B114" s="39" t="s">
        <v>12</v>
      </c>
      <c r="C114" s="39" t="s">
        <v>15</v>
      </c>
      <c r="D114" s="39">
        <v>23</v>
      </c>
      <c r="E114" s="39">
        <v>-4.78277645642078E-2</v>
      </c>
      <c r="F114" s="39">
        <v>3.7303097815471503E-2</v>
      </c>
      <c r="G114" s="39">
        <v>0.213140560516142</v>
      </c>
      <c r="H114" s="39">
        <f>Table3[[#This Row],[Beta]]*LN(2)</f>
        <v>-3.3151680160165495E-2</v>
      </c>
      <c r="I114" s="39">
        <f>(Table3[[#This Row],[Beta]]-1.96*Table3[[#This Row],[SE]])*LN(2)</f>
        <v>-8.3830492830979514E-2</v>
      </c>
      <c r="J114" s="39">
        <f>(Table3[[#This Row],[Beta]]+1.96*Table3[[#This Row],[SE]])*LN(2)</f>
        <v>1.7527132510648514E-2</v>
      </c>
    </row>
    <row r="115" spans="1:10" s="39" customFormat="1" x14ac:dyDescent="0.2">
      <c r="A115" s="39" t="s">
        <v>43</v>
      </c>
      <c r="B115" s="39" t="s">
        <v>12</v>
      </c>
      <c r="C115" s="39" t="s">
        <v>13</v>
      </c>
      <c r="D115" s="39">
        <v>23</v>
      </c>
      <c r="E115" s="39">
        <v>1.4471127586294199E-2</v>
      </c>
      <c r="F115" s="39">
        <v>2.9039505211577998E-2</v>
      </c>
      <c r="G115" s="39">
        <v>0.62343363879773706</v>
      </c>
      <c r="H115" s="39">
        <f>Table3[[#This Row],[Beta]]*LN(2)</f>
        <v>1.0030621285963071E-2</v>
      </c>
      <c r="I115" s="39">
        <f>(Table3[[#This Row],[Beta]]-1.96*Table3[[#This Row],[SE]])*LN(2)</f>
        <v>-2.9421534992068735E-2</v>
      </c>
      <c r="J115" s="39">
        <f>(Table3[[#This Row],[Beta]]+1.96*Table3[[#This Row],[SE]])*LN(2)</f>
        <v>4.9482777563994877E-2</v>
      </c>
    </row>
    <row r="116" spans="1:10" s="39" customFormat="1" x14ac:dyDescent="0.2">
      <c r="A116" s="39" t="s">
        <v>43</v>
      </c>
      <c r="B116" s="39" t="s">
        <v>12</v>
      </c>
      <c r="C116" s="39" t="s">
        <v>14</v>
      </c>
      <c r="D116" s="39">
        <v>23</v>
      </c>
      <c r="E116" s="39">
        <v>8.7273316084708601E-3</v>
      </c>
      <c r="F116" s="39">
        <v>2.60589223210962E-2</v>
      </c>
      <c r="G116" s="39">
        <v>0.73769477512597703</v>
      </c>
      <c r="H116" s="39">
        <f>Table3[[#This Row],[Beta]]*LN(2)</f>
        <v>6.0493252982232694E-3</v>
      </c>
      <c r="I116" s="39">
        <f>(Table3[[#This Row],[Beta]]-1.96*Table3[[#This Row],[SE]])*LN(2)</f>
        <v>-2.9353505030961704E-2</v>
      </c>
      <c r="J116" s="39">
        <f>(Table3[[#This Row],[Beta]]+1.96*Table3[[#This Row],[SE]])*LN(2)</f>
        <v>4.1452155627408241E-2</v>
      </c>
    </row>
    <row r="117" spans="1:10" s="39" customFormat="1" x14ac:dyDescent="0.2">
      <c r="A117" s="39" t="s">
        <v>43</v>
      </c>
      <c r="B117" s="39" t="s">
        <v>12</v>
      </c>
      <c r="C117" s="39" t="s">
        <v>16</v>
      </c>
      <c r="D117" s="39">
        <v>23</v>
      </c>
      <c r="E117" s="39">
        <v>1.6836355128374302E-2</v>
      </c>
      <c r="F117" s="39">
        <v>2.33592780240157E-2</v>
      </c>
      <c r="G117" s="39">
        <v>0.47105924712776398</v>
      </c>
      <c r="H117" s="39">
        <f>Table3[[#This Row],[Beta]]*LN(2)</f>
        <v>1.1670072088138623E-2</v>
      </c>
      <c r="I117" s="39">
        <f>(Table3[[#This Row],[Beta]]-1.96*Table3[[#This Row],[SE]])*LN(2)</f>
        <v>-2.0065106608295628E-2</v>
      </c>
      <c r="J117" s="39">
        <f>(Table3[[#This Row],[Beta]]+1.96*Table3[[#This Row],[SE]])*LN(2)</f>
        <v>4.3405250784572871E-2</v>
      </c>
    </row>
    <row r="118" spans="1:10" s="39" customFormat="1" x14ac:dyDescent="0.2">
      <c r="A118" s="39" t="s">
        <v>43</v>
      </c>
      <c r="B118" s="39" t="s">
        <v>12</v>
      </c>
      <c r="C118" s="39" t="s">
        <v>15</v>
      </c>
      <c r="D118" s="39">
        <v>23</v>
      </c>
      <c r="E118" s="39">
        <v>1.04250593555681E-2</v>
      </c>
      <c r="F118" s="39">
        <v>2.41284017986837E-2</v>
      </c>
      <c r="G118" s="39">
        <v>0.66989879152201204</v>
      </c>
      <c r="H118" s="39">
        <f>Table3[[#This Row],[Beta]]*LN(2)</f>
        <v>7.2261004994821085E-3</v>
      </c>
      <c r="I118" s="39">
        <f>(Table3[[#This Row],[Beta]]-1.96*Table3[[#This Row],[SE]])*LN(2)</f>
        <v>-2.5553985509741122E-2</v>
      </c>
      <c r="J118" s="39">
        <f>(Table3[[#This Row],[Beta]]+1.96*Table3[[#This Row],[SE]])*LN(2)</f>
        <v>4.0006186508705341E-2</v>
      </c>
    </row>
    <row r="119" spans="1:10" s="39" customFormat="1" x14ac:dyDescent="0.2">
      <c r="A119" s="39" t="s">
        <v>44</v>
      </c>
      <c r="B119" s="39" t="s">
        <v>12</v>
      </c>
      <c r="C119" s="39" t="s">
        <v>13</v>
      </c>
      <c r="D119" s="39">
        <v>23</v>
      </c>
      <c r="E119" s="39">
        <v>7.8345773591895103E-3</v>
      </c>
      <c r="F119" s="39">
        <v>4.3942033930961702E-2</v>
      </c>
      <c r="G119" s="39">
        <v>0.86020128226656101</v>
      </c>
      <c r="H119" s="39">
        <f>Table3[[#This Row],[Beta]]*LN(2)</f>
        <v>5.4305152074009908E-3</v>
      </c>
      <c r="I119" s="39">
        <f>(Table3[[#This Row],[Beta]]-1.96*Table3[[#This Row],[SE]])*LN(2)</f>
        <v>-5.4267746770137494E-2</v>
      </c>
      <c r="J119" s="39">
        <f>(Table3[[#This Row],[Beta]]+1.96*Table3[[#This Row],[SE]])*LN(2)</f>
        <v>6.5128777184939465E-2</v>
      </c>
    </row>
    <row r="120" spans="1:10" s="39" customFormat="1" x14ac:dyDescent="0.2">
      <c r="A120" s="39" t="s">
        <v>44</v>
      </c>
      <c r="B120" s="39" t="s">
        <v>12</v>
      </c>
      <c r="C120" s="39" t="s">
        <v>14</v>
      </c>
      <c r="D120" s="39">
        <v>23</v>
      </c>
      <c r="E120" s="39">
        <v>-1.52558020779758E-2</v>
      </c>
      <c r="F120" s="39">
        <v>3.3310441322723899E-2</v>
      </c>
      <c r="G120" s="39">
        <v>0.646960638163254</v>
      </c>
      <c r="H120" s="39">
        <f>Table3[[#This Row],[Beta]]*LN(2)</f>
        <v>-1.057451619752948E-2</v>
      </c>
      <c r="I120" s="39">
        <f>(Table3[[#This Row],[Beta]]-1.96*Table3[[#This Row],[SE]])*LN(2)</f>
        <v>-5.5829031630194474E-2</v>
      </c>
      <c r="J120" s="39">
        <f>(Table3[[#This Row],[Beta]]+1.96*Table3[[#This Row],[SE]])*LN(2)</f>
        <v>3.4679999235135511E-2</v>
      </c>
    </row>
    <row r="121" spans="1:10" s="39" customFormat="1" x14ac:dyDescent="0.2">
      <c r="A121" s="39" t="s">
        <v>44</v>
      </c>
      <c r="B121" s="39" t="s">
        <v>12</v>
      </c>
      <c r="C121" s="39" t="s">
        <v>16</v>
      </c>
      <c r="D121" s="39">
        <v>23</v>
      </c>
      <c r="E121" s="39">
        <v>-1.7672218826827499E-2</v>
      </c>
      <c r="F121" s="39">
        <v>3.5309352970645497E-2</v>
      </c>
      <c r="G121" s="39">
        <v>0.61672529574316504</v>
      </c>
      <c r="H121" s="39">
        <f>Table3[[#This Row],[Beta]]*LN(2)</f>
        <v>-1.2249448654053864E-2</v>
      </c>
      <c r="I121" s="39">
        <f>(Table3[[#This Row],[Beta]]-1.96*Table3[[#This Row],[SE]])*LN(2)</f>
        <v>-6.0219622433691618E-2</v>
      </c>
      <c r="J121" s="39">
        <f>(Table3[[#This Row],[Beta]]+1.96*Table3[[#This Row],[SE]])*LN(2)</f>
        <v>3.5720725125583892E-2</v>
      </c>
    </row>
    <row r="122" spans="1:10" s="39" customFormat="1" x14ac:dyDescent="0.2">
      <c r="A122" s="39" t="s">
        <v>44</v>
      </c>
      <c r="B122" s="39" t="s">
        <v>12</v>
      </c>
      <c r="C122" s="39" t="s">
        <v>15</v>
      </c>
      <c r="D122" s="39">
        <v>23</v>
      </c>
      <c r="E122" s="39">
        <v>-7.29048895415763E-3</v>
      </c>
      <c r="F122" s="39">
        <v>3.2385669977435298E-2</v>
      </c>
      <c r="G122" s="39">
        <v>0.82396797780498898</v>
      </c>
      <c r="H122" s="39">
        <f>Table3[[#This Row],[Beta]]*LN(2)</f>
        <v>-5.0533818634777858E-3</v>
      </c>
      <c r="I122" s="39">
        <f>(Table3[[#This Row],[Beta]]-1.96*Table3[[#This Row],[SE]])*LN(2)</f>
        <v>-4.9051532100869905E-2</v>
      </c>
      <c r="J122" s="39">
        <f>(Table3[[#This Row],[Beta]]+1.96*Table3[[#This Row],[SE]])*LN(2)</f>
        <v>3.8944768373914335E-2</v>
      </c>
    </row>
    <row r="123" spans="1:10" s="39" customFormat="1" x14ac:dyDescent="0.2">
      <c r="A123" s="39" t="s">
        <v>45</v>
      </c>
      <c r="B123" s="39" t="s">
        <v>12</v>
      </c>
      <c r="C123" s="39" t="s">
        <v>13</v>
      </c>
      <c r="D123" s="39">
        <v>23</v>
      </c>
      <c r="E123" s="39">
        <v>-8.2086117642568603E-3</v>
      </c>
      <c r="F123" s="39">
        <v>3.8700844371801699E-2</v>
      </c>
      <c r="G123" s="39">
        <v>0.83407089608654605</v>
      </c>
      <c r="H123" s="39">
        <f>Table3[[#This Row],[Beta]]*LN(2)</f>
        <v>-5.6897761007058409E-3</v>
      </c>
      <c r="I123" s="39">
        <f>(Table3[[#This Row],[Beta]]-1.96*Table3[[#This Row],[SE]])*LN(2)</f>
        <v>-5.8267523177448842E-2</v>
      </c>
      <c r="J123" s="39">
        <f>(Table3[[#This Row],[Beta]]+1.96*Table3[[#This Row],[SE]])*LN(2)</f>
        <v>4.6887970976037162E-2</v>
      </c>
    </row>
    <row r="124" spans="1:10" s="39" customFormat="1" x14ac:dyDescent="0.2">
      <c r="A124" s="39" t="s">
        <v>45</v>
      </c>
      <c r="B124" s="39" t="s">
        <v>12</v>
      </c>
      <c r="C124" s="39" t="s">
        <v>14</v>
      </c>
      <c r="D124" s="39">
        <v>23</v>
      </c>
      <c r="E124" s="39">
        <v>-1.15013458943274E-2</v>
      </c>
      <c r="F124" s="39">
        <v>3.1716248164600801E-2</v>
      </c>
      <c r="G124" s="39">
        <v>0.71687934584922997</v>
      </c>
      <c r="H124" s="39">
        <f>Table3[[#This Row],[Beta]]*LN(2)</f>
        <v>-7.9721254792977404E-3</v>
      </c>
      <c r="I124" s="39">
        <f>(Table3[[#This Row],[Beta]]-1.96*Table3[[#This Row],[SE]])*LN(2)</f>
        <v>-5.1060820346033597E-2</v>
      </c>
      <c r="J124" s="39">
        <f>(Table3[[#This Row],[Beta]]+1.96*Table3[[#This Row],[SE]])*LN(2)</f>
        <v>3.5116569387438124E-2</v>
      </c>
    </row>
    <row r="125" spans="1:10" s="39" customFormat="1" x14ac:dyDescent="0.2">
      <c r="A125" s="39" t="s">
        <v>45</v>
      </c>
      <c r="B125" s="39" t="s">
        <v>12</v>
      </c>
      <c r="C125" s="39" t="s">
        <v>16</v>
      </c>
      <c r="D125" s="39">
        <v>23</v>
      </c>
      <c r="E125" s="39">
        <v>-2.9823548913899402E-3</v>
      </c>
      <c r="F125" s="39">
        <v>3.0453069154231901E-2</v>
      </c>
      <c r="G125" s="39">
        <v>0.92198563991554405</v>
      </c>
      <c r="H125" s="39">
        <f>Table3[[#This Row],[Beta]]*LN(2)</f>
        <v>-2.0672108843960988E-3</v>
      </c>
      <c r="I125" s="39">
        <f>(Table3[[#This Row],[Beta]]-1.96*Table3[[#This Row],[SE]])*LN(2)</f>
        <v>-4.343979057075574E-2</v>
      </c>
      <c r="J125" s="39">
        <f>(Table3[[#This Row],[Beta]]+1.96*Table3[[#This Row],[SE]])*LN(2)</f>
        <v>3.9305368801963544E-2</v>
      </c>
    </row>
    <row r="126" spans="1:10" s="39" customFormat="1" x14ac:dyDescent="0.2">
      <c r="A126" s="39" t="s">
        <v>45</v>
      </c>
      <c r="B126" s="39" t="s">
        <v>12</v>
      </c>
      <c r="C126" s="39" t="s">
        <v>15</v>
      </c>
      <c r="D126" s="39">
        <v>23</v>
      </c>
      <c r="E126" s="39">
        <v>-2.7417509369309602E-3</v>
      </c>
      <c r="F126" s="39">
        <v>2.8510623464961402E-2</v>
      </c>
      <c r="G126" s="39">
        <v>0.92425942354172996</v>
      </c>
      <c r="H126" s="39">
        <f>Table3[[#This Row],[Beta]]*LN(2)</f>
        <v>-1.9004369317312834E-3</v>
      </c>
      <c r="I126" s="39">
        <f>(Table3[[#This Row],[Beta]]-1.96*Table3[[#This Row],[SE]])*LN(2)</f>
        <v>-4.0634071142389941E-2</v>
      </c>
      <c r="J126" s="39">
        <f>(Table3[[#This Row],[Beta]]+1.96*Table3[[#This Row],[SE]])*LN(2)</f>
        <v>3.6833197278927379E-2</v>
      </c>
    </row>
    <row r="127" spans="1:10" s="39" customFormat="1" x14ac:dyDescent="0.2">
      <c r="A127" s="39" t="s">
        <v>46</v>
      </c>
      <c r="B127" s="39" t="s">
        <v>12</v>
      </c>
      <c r="C127" s="39" t="s">
        <v>13</v>
      </c>
      <c r="D127" s="39">
        <v>23</v>
      </c>
      <c r="E127" s="39">
        <v>-6.6391463142691898E-2</v>
      </c>
      <c r="F127" s="39">
        <v>4.7084453643565102E-2</v>
      </c>
      <c r="G127" s="39">
        <v>0.17316465641289</v>
      </c>
      <c r="H127" s="39">
        <f>Table3[[#This Row],[Beta]]*LN(2)</f>
        <v>-4.6019055490606413E-2</v>
      </c>
      <c r="I127" s="39">
        <f>(Table3[[#This Row],[Beta]]-1.96*Table3[[#This Row],[SE]])*LN(2)</f>
        <v>-0.1099865098214419</v>
      </c>
      <c r="J127" s="39">
        <f>(Table3[[#This Row],[Beta]]+1.96*Table3[[#This Row],[SE]])*LN(2)</f>
        <v>1.7948398840229071E-2</v>
      </c>
    </row>
    <row r="128" spans="1:10" s="39" customFormat="1" x14ac:dyDescent="0.2">
      <c r="A128" s="39" t="s">
        <v>46</v>
      </c>
      <c r="B128" s="39" t="s">
        <v>12</v>
      </c>
      <c r="C128" s="39" t="s">
        <v>14</v>
      </c>
      <c r="D128" s="39">
        <v>23</v>
      </c>
      <c r="E128" s="39">
        <v>-4.2840501008903603E-2</v>
      </c>
      <c r="F128" s="39">
        <v>4.2944242578092998E-2</v>
      </c>
      <c r="G128" s="39">
        <v>0.31848099039664401</v>
      </c>
      <c r="H128" s="39">
        <f>Table3[[#This Row],[Beta]]*LN(2)</f>
        <v>-2.9694772488097022E-2</v>
      </c>
      <c r="I128" s="39">
        <f>(Table3[[#This Row],[Beta]]-1.96*Table3[[#This Row],[SE]])*LN(2)</f>
        <v>-8.8037466590100574E-2</v>
      </c>
      <c r="J128" s="39">
        <f>(Table3[[#This Row],[Beta]]+1.96*Table3[[#This Row],[SE]])*LN(2)</f>
        <v>2.8647921613906509E-2</v>
      </c>
    </row>
    <row r="129" spans="1:10" s="39" customFormat="1" x14ac:dyDescent="0.2">
      <c r="A129" s="39" t="s">
        <v>46</v>
      </c>
      <c r="B129" s="39" t="s">
        <v>12</v>
      </c>
      <c r="C129" s="39" t="s">
        <v>16</v>
      </c>
      <c r="D129" s="39">
        <v>23</v>
      </c>
      <c r="E129" s="39">
        <v>-1.9688173286297801E-2</v>
      </c>
      <c r="F129" s="39">
        <v>3.9376241900266597E-2</v>
      </c>
      <c r="G129" s="39">
        <v>0.61707414157075002</v>
      </c>
      <c r="H129" s="39">
        <f>Table3[[#This Row],[Beta]]*LN(2)</f>
        <v>-1.3646801803772953E-2</v>
      </c>
      <c r="I129" s="39">
        <f>(Table3[[#This Row],[Beta]]-1.96*Table3[[#This Row],[SE]])*LN(2)</f>
        <v>-6.7142122670036664E-2</v>
      </c>
      <c r="J129" s="39">
        <f>(Table3[[#This Row],[Beta]]+1.96*Table3[[#This Row],[SE]])*LN(2)</f>
        <v>3.9848519062490748E-2</v>
      </c>
    </row>
    <row r="130" spans="1:10" s="39" customFormat="1" x14ac:dyDescent="0.2">
      <c r="A130" s="39" t="s">
        <v>46</v>
      </c>
      <c r="B130" s="39" t="s">
        <v>12</v>
      </c>
      <c r="C130" s="39" t="s">
        <v>15</v>
      </c>
      <c r="D130" s="39">
        <v>23</v>
      </c>
      <c r="E130" s="39">
        <v>-3.76571270711357E-2</v>
      </c>
      <c r="F130" s="39">
        <v>4.0952977926196198E-2</v>
      </c>
      <c r="G130" s="39">
        <v>0.36779587449708001</v>
      </c>
      <c r="H130" s="39">
        <f>Table3[[#This Row],[Beta]]*LN(2)</f>
        <v>-2.6101931457345302E-2</v>
      </c>
      <c r="I130" s="39">
        <f>(Table3[[#This Row],[Beta]]-1.96*Table3[[#This Row],[SE]])*LN(2)</f>
        <v>-8.1739356180095368E-2</v>
      </c>
      <c r="J130" s="39">
        <f>(Table3[[#This Row],[Beta]]+1.96*Table3[[#This Row],[SE]])*LN(2)</f>
        <v>2.9535493265404774E-2</v>
      </c>
    </row>
    <row r="131" spans="1:10" s="39" customFormat="1" x14ac:dyDescent="0.2">
      <c r="A131" s="39" t="s">
        <v>47</v>
      </c>
      <c r="B131" s="39" t="s">
        <v>12</v>
      </c>
      <c r="C131" s="39" t="s">
        <v>13</v>
      </c>
      <c r="D131" s="39">
        <v>23</v>
      </c>
      <c r="E131" s="39">
        <v>-2.4492913388121301E-2</v>
      </c>
      <c r="F131" s="39">
        <v>3.8152326670039802E-2</v>
      </c>
      <c r="G131" s="39">
        <v>0.52783451584002705</v>
      </c>
      <c r="H131" s="39">
        <f>Table3[[#This Row],[Beta]]*LN(2)</f>
        <v>-1.6977193858675216E-2</v>
      </c>
      <c r="I131" s="39">
        <f>(Table3[[#This Row],[Beta]]-1.96*Table3[[#This Row],[SE]])*LN(2)</f>
        <v>-6.8809742078429798E-2</v>
      </c>
      <c r="J131" s="39">
        <f>(Table3[[#This Row],[Beta]]+1.96*Table3[[#This Row],[SE]])*LN(2)</f>
        <v>3.4855354361079359E-2</v>
      </c>
    </row>
    <row r="132" spans="1:10" s="39" customFormat="1" x14ac:dyDescent="0.2">
      <c r="A132" s="39" t="s">
        <v>47</v>
      </c>
      <c r="B132" s="39" t="s">
        <v>12</v>
      </c>
      <c r="C132" s="39" t="s">
        <v>14</v>
      </c>
      <c r="D132" s="39">
        <v>23</v>
      </c>
      <c r="E132" s="39">
        <v>-1.50782753973151E-2</v>
      </c>
      <c r="F132" s="39">
        <v>3.4046750614124897E-2</v>
      </c>
      <c r="G132" s="39">
        <v>0.65785996007186098</v>
      </c>
      <c r="H132" s="39">
        <f>Table3[[#This Row],[Beta]]*LN(2)</f>
        <v>-1.0451464079355349E-2</v>
      </c>
      <c r="I132" s="39">
        <f>(Table3[[#This Row],[Beta]]-1.96*Table3[[#This Row],[SE]])*LN(2)</f>
        <v>-5.6706306102355532E-2</v>
      </c>
      <c r="J132" s="39">
        <f>(Table3[[#This Row],[Beta]]+1.96*Table3[[#This Row],[SE]])*LN(2)</f>
        <v>3.5803377943644833E-2</v>
      </c>
    </row>
    <row r="133" spans="1:10" s="39" customFormat="1" x14ac:dyDescent="0.2">
      <c r="A133" s="39" t="s">
        <v>47</v>
      </c>
      <c r="B133" s="39" t="s">
        <v>12</v>
      </c>
      <c r="C133" s="39" t="s">
        <v>16</v>
      </c>
      <c r="D133" s="39">
        <v>23</v>
      </c>
      <c r="E133" s="39">
        <v>-6.4854520357367296E-3</v>
      </c>
      <c r="F133" s="39">
        <v>3.0691931512637698E-2</v>
      </c>
      <c r="G133" s="39">
        <v>0.83264690589698098</v>
      </c>
      <c r="H133" s="39">
        <f>Table3[[#This Row],[Beta]]*LN(2)</f>
        <v>-4.495372793227672E-3</v>
      </c>
      <c r="I133" s="39">
        <f>(Table3[[#This Row],[Beta]]-1.96*Table3[[#This Row],[SE]])*LN(2)</f>
        <v>-4.6192463349318237E-2</v>
      </c>
      <c r="J133" s="39">
        <f>(Table3[[#This Row],[Beta]]+1.96*Table3[[#This Row],[SE]])*LN(2)</f>
        <v>3.7201717762862893E-2</v>
      </c>
    </row>
    <row r="134" spans="1:10" s="39" customFormat="1" x14ac:dyDescent="0.2">
      <c r="A134" s="39" t="s">
        <v>47</v>
      </c>
      <c r="B134" s="39" t="s">
        <v>12</v>
      </c>
      <c r="C134" s="39" t="s">
        <v>15</v>
      </c>
      <c r="D134" s="39">
        <v>23</v>
      </c>
      <c r="E134" s="39">
        <v>-1.3181371972235199E-2</v>
      </c>
      <c r="F134" s="39">
        <v>3.3693996657616299E-2</v>
      </c>
      <c r="G134" s="39">
        <v>0.69940640427794898</v>
      </c>
      <c r="H134" s="39">
        <f>Table3[[#This Row],[Beta]]*LN(2)</f>
        <v>-9.1366308184667143E-3</v>
      </c>
      <c r="I134" s="39">
        <f>(Table3[[#This Row],[Beta]]-1.96*Table3[[#This Row],[SE]])*LN(2)</f>
        <v>-5.4912232437111699E-2</v>
      </c>
      <c r="J134" s="39">
        <f>(Table3[[#This Row],[Beta]]+1.96*Table3[[#This Row],[SE]])*LN(2)</f>
        <v>3.6638970800178278E-2</v>
      </c>
    </row>
    <row r="135" spans="1:10" s="39" customFormat="1" x14ac:dyDescent="0.2">
      <c r="A135" s="39" t="s">
        <v>48</v>
      </c>
      <c r="B135" s="39" t="s">
        <v>12</v>
      </c>
      <c r="C135" s="39" t="s">
        <v>13</v>
      </c>
      <c r="D135" s="39">
        <v>23</v>
      </c>
      <c r="E135" s="39">
        <v>-6.17858168756176E-3</v>
      </c>
      <c r="F135" s="39">
        <v>4.1512405689403502E-2</v>
      </c>
      <c r="G135" s="39">
        <v>0.88310227690429099</v>
      </c>
      <c r="H135" s="39">
        <f>Table3[[#This Row],[Beta]]*LN(2)</f>
        <v>-4.2826664765927428E-3</v>
      </c>
      <c r="I135" s="39">
        <f>(Table3[[#This Row],[Beta]]-1.96*Table3[[#This Row],[SE]])*LN(2)</f>
        <v>-6.068011212185926E-2</v>
      </c>
      <c r="J135" s="39">
        <f>(Table3[[#This Row],[Beta]]+1.96*Table3[[#This Row],[SE]])*LN(2)</f>
        <v>5.2114779168673769E-2</v>
      </c>
    </row>
    <row r="136" spans="1:10" s="39" customFormat="1" x14ac:dyDescent="0.2">
      <c r="A136" s="39" t="s">
        <v>48</v>
      </c>
      <c r="B136" s="39" t="s">
        <v>12</v>
      </c>
      <c r="C136" s="39" t="s">
        <v>14</v>
      </c>
      <c r="D136" s="39">
        <v>23</v>
      </c>
      <c r="E136" s="39">
        <v>-1.1931316141371899E-2</v>
      </c>
      <c r="F136" s="39">
        <v>3.6157529434292797E-2</v>
      </c>
      <c r="G136" s="39">
        <v>0.74141393363210195</v>
      </c>
      <c r="H136" s="39">
        <f>Table3[[#This Row],[Beta]]*LN(2)</f>
        <v>-8.2701581437612977E-3</v>
      </c>
      <c r="I136" s="39">
        <f>(Table3[[#This Row],[Beta]]-1.96*Table3[[#This Row],[SE]])*LN(2)</f>
        <v>-5.7392637727212134E-2</v>
      </c>
      <c r="J136" s="39">
        <f>(Table3[[#This Row],[Beta]]+1.96*Table3[[#This Row],[SE]])*LN(2)</f>
        <v>4.0852321439689546E-2</v>
      </c>
    </row>
    <row r="137" spans="1:10" s="39" customFormat="1" x14ac:dyDescent="0.2">
      <c r="A137" s="39" t="s">
        <v>48</v>
      </c>
      <c r="B137" s="39" t="s">
        <v>12</v>
      </c>
      <c r="C137" s="39" t="s">
        <v>16</v>
      </c>
      <c r="D137" s="39">
        <v>23</v>
      </c>
      <c r="E137" s="39">
        <v>6.5178377095768403E-3</v>
      </c>
      <c r="F137" s="39">
        <v>3.29091151596081E-2</v>
      </c>
      <c r="G137" s="39">
        <v>0.843001487557972</v>
      </c>
      <c r="H137" s="39">
        <f>Table3[[#This Row],[Beta]]*LN(2)</f>
        <v>4.5178208317404782E-3</v>
      </c>
      <c r="I137" s="39">
        <f>(Table3[[#This Row],[Beta]]-1.96*Table3[[#This Row],[SE]])*LN(2)</f>
        <v>-4.0191465527965139E-2</v>
      </c>
      <c r="J137" s="39">
        <f>(Table3[[#This Row],[Beta]]+1.96*Table3[[#This Row],[SE]])*LN(2)</f>
        <v>4.9227107191446094E-2</v>
      </c>
    </row>
    <row r="138" spans="1:10" s="39" customFormat="1" x14ac:dyDescent="0.2">
      <c r="A138" s="39" t="s">
        <v>48</v>
      </c>
      <c r="B138" s="39" t="s">
        <v>12</v>
      </c>
      <c r="C138" s="39" t="s">
        <v>15</v>
      </c>
      <c r="D138" s="39">
        <v>23</v>
      </c>
      <c r="E138" s="39">
        <v>-3.5183361055176601E-3</v>
      </c>
      <c r="F138" s="39">
        <v>3.8491861578177397E-2</v>
      </c>
      <c r="G138" s="39">
        <v>0.92799822348925098</v>
      </c>
      <c r="H138" s="39">
        <f>Table3[[#This Row],[Beta]]*LN(2)</f>
        <v>-2.4387247518018241E-3</v>
      </c>
      <c r="I138" s="39">
        <f>(Table3[[#This Row],[Beta]]-1.96*Table3[[#This Row],[SE]])*LN(2)</f>
        <v>-5.4732554393539828E-2</v>
      </c>
      <c r="J138" s="39">
        <f>(Table3[[#This Row],[Beta]]+1.96*Table3[[#This Row],[SE]])*LN(2)</f>
        <v>4.9855104889936178E-2</v>
      </c>
    </row>
    <row r="139" spans="1:10" s="39" customFormat="1" x14ac:dyDescent="0.2">
      <c r="A139" s="39" t="s">
        <v>49</v>
      </c>
      <c r="B139" s="39" t="s">
        <v>12</v>
      </c>
      <c r="C139" s="39" t="s">
        <v>13</v>
      </c>
      <c r="D139" s="39">
        <v>23</v>
      </c>
      <c r="E139" s="39">
        <v>-1.19070260837628E-2</v>
      </c>
      <c r="F139" s="39">
        <v>3.5999786348091999E-2</v>
      </c>
      <c r="G139" s="39">
        <v>0.74410870666779305</v>
      </c>
      <c r="H139" s="39">
        <f>Table3[[#This Row],[Beta]]*LN(2)</f>
        <v>-8.253321558813911E-3</v>
      </c>
      <c r="I139" s="39">
        <f>(Table3[[#This Row],[Beta]]-1.96*Table3[[#This Row],[SE]])*LN(2)</f>
        <v>-5.7161496358377056E-2</v>
      </c>
      <c r="J139" s="39">
        <f>(Table3[[#This Row],[Beta]]+1.96*Table3[[#This Row],[SE]])*LN(2)</f>
        <v>4.0654853240749231E-2</v>
      </c>
    </row>
    <row r="140" spans="1:10" s="39" customFormat="1" x14ac:dyDescent="0.2">
      <c r="A140" s="39" t="s">
        <v>49</v>
      </c>
      <c r="B140" s="39" t="s">
        <v>12</v>
      </c>
      <c r="C140" s="39" t="s">
        <v>14</v>
      </c>
      <c r="D140" s="39">
        <v>23</v>
      </c>
      <c r="E140" s="39">
        <v>-6.3052797286399197E-3</v>
      </c>
      <c r="F140" s="39">
        <v>2.5339783524976602E-2</v>
      </c>
      <c r="G140" s="39">
        <v>0.80349285215369304</v>
      </c>
      <c r="H140" s="39">
        <f>Table3[[#This Row],[Beta]]*LN(2)</f>
        <v>-4.3704868665485376E-3</v>
      </c>
      <c r="I140" s="39">
        <f>(Table3[[#This Row],[Beta]]-1.96*Table3[[#This Row],[SE]])*LN(2)</f>
        <v>-3.8796317898968827E-2</v>
      </c>
      <c r="J140" s="39">
        <f>(Table3[[#This Row],[Beta]]+1.96*Table3[[#This Row],[SE]])*LN(2)</f>
        <v>3.0055344165871755E-2</v>
      </c>
    </row>
    <row r="141" spans="1:10" s="39" customFormat="1" x14ac:dyDescent="0.2">
      <c r="A141" s="39" t="s">
        <v>49</v>
      </c>
      <c r="B141" s="39" t="s">
        <v>12</v>
      </c>
      <c r="C141" s="39" t="s">
        <v>16</v>
      </c>
      <c r="D141" s="39">
        <v>23</v>
      </c>
      <c r="E141" s="39">
        <v>7.5757069246382104E-4</v>
      </c>
      <c r="F141" s="39">
        <v>2.8525641286220999E-2</v>
      </c>
      <c r="G141" s="39">
        <v>0.97881264414499702</v>
      </c>
      <c r="H141" s="39">
        <f>Table3[[#This Row],[Beta]]*LN(2)</f>
        <v>5.2510798955614289E-4</v>
      </c>
      <c r="I141" s="39">
        <f>(Table3[[#This Row],[Beta]]-1.96*Table3[[#This Row],[SE]])*LN(2)</f>
        <v>-3.8228928959612427E-2</v>
      </c>
      <c r="J141" s="39">
        <f>(Table3[[#This Row],[Beta]]+1.96*Table3[[#This Row],[SE]])*LN(2)</f>
        <v>3.9279144938724718E-2</v>
      </c>
    </row>
    <row r="142" spans="1:10" s="39" customFormat="1" x14ac:dyDescent="0.2">
      <c r="A142" s="39" t="s">
        <v>49</v>
      </c>
      <c r="B142" s="39" t="s">
        <v>12</v>
      </c>
      <c r="C142" s="39" t="s">
        <v>15</v>
      </c>
      <c r="D142" s="39">
        <v>23</v>
      </c>
      <c r="E142" s="39">
        <v>-5.6169466380652198E-3</v>
      </c>
      <c r="F142" s="39">
        <v>2.5578390072576299E-2</v>
      </c>
      <c r="G142" s="39">
        <v>0.82820949843692004</v>
      </c>
      <c r="H142" s="39">
        <f>Table3[[#This Row],[Beta]]*LN(2)</f>
        <v>-3.8933707255305707E-3</v>
      </c>
      <c r="I142" s="39">
        <f>(Table3[[#This Row],[Beta]]-1.96*Table3[[#This Row],[SE]])*LN(2)</f>
        <v>-3.8643365091185329E-2</v>
      </c>
      <c r="J142" s="39">
        <f>(Table3[[#This Row],[Beta]]+1.96*Table3[[#This Row],[SE]])*LN(2)</f>
        <v>3.0856623640124186E-2</v>
      </c>
    </row>
    <row r="143" spans="1:10" s="39" customFormat="1" x14ac:dyDescent="0.2">
      <c r="A143" s="39" t="s">
        <v>50</v>
      </c>
      <c r="B143" s="39" t="s">
        <v>12</v>
      </c>
      <c r="C143" s="39" t="s">
        <v>13</v>
      </c>
      <c r="D143" s="39">
        <v>23</v>
      </c>
      <c r="E143" s="39">
        <v>-1.29684860060874E-3</v>
      </c>
      <c r="F143" s="39">
        <v>2.8785843639894601E-2</v>
      </c>
      <c r="G143" s="39">
        <v>0.96449183141210304</v>
      </c>
      <c r="H143" s="39">
        <f>Table3[[#This Row],[Beta]]*LN(2)</f>
        <v>-8.9890695112505869E-4</v>
      </c>
      <c r="I143" s="39">
        <f>(Table3[[#This Row],[Beta]]-1.96*Table3[[#This Row],[SE]])*LN(2)</f>
        <v>-4.0006446614828516E-2</v>
      </c>
      <c r="J143" s="39">
        <f>(Table3[[#This Row],[Beta]]+1.96*Table3[[#This Row],[SE]])*LN(2)</f>
        <v>3.8208632712578398E-2</v>
      </c>
    </row>
    <row r="144" spans="1:10" s="39" customFormat="1" x14ac:dyDescent="0.2">
      <c r="A144" s="39" t="s">
        <v>50</v>
      </c>
      <c r="B144" s="39" t="s">
        <v>12</v>
      </c>
      <c r="C144" s="39" t="s">
        <v>14</v>
      </c>
      <c r="D144" s="39">
        <v>23</v>
      </c>
      <c r="E144" s="39">
        <v>7.0162933894152698E-3</v>
      </c>
      <c r="F144" s="39">
        <v>2.5461248791217E-2</v>
      </c>
      <c r="G144" s="39">
        <v>0.78288025316615595</v>
      </c>
      <c r="H144" s="39">
        <f>Table3[[#This Row],[Beta]]*LN(2)</f>
        <v>4.8633239808545765E-3</v>
      </c>
      <c r="I144" s="39">
        <f>(Table3[[#This Row],[Beta]]-1.96*Table3[[#This Row],[SE]])*LN(2)</f>
        <v>-2.9727525932953483E-2</v>
      </c>
      <c r="J144" s="39">
        <f>(Table3[[#This Row],[Beta]]+1.96*Table3[[#This Row],[SE]])*LN(2)</f>
        <v>3.9454173894662638E-2</v>
      </c>
    </row>
    <row r="145" spans="1:10" s="39" customFormat="1" x14ac:dyDescent="0.2">
      <c r="A145" s="39" t="s">
        <v>50</v>
      </c>
      <c r="B145" s="39" t="s">
        <v>12</v>
      </c>
      <c r="C145" s="39" t="s">
        <v>16</v>
      </c>
      <c r="D145" s="39">
        <v>23</v>
      </c>
      <c r="E145" s="39">
        <v>6.9344711868898103E-3</v>
      </c>
      <c r="F145" s="39">
        <v>2.3155796549339001E-2</v>
      </c>
      <c r="G145" s="39">
        <v>0.76458130087591802</v>
      </c>
      <c r="H145" s="39">
        <f>Table3[[#This Row],[Beta]]*LN(2)</f>
        <v>4.8066091518668497E-3</v>
      </c>
      <c r="I145" s="39">
        <f>(Table3[[#This Row],[Beta]]-1.96*Table3[[#This Row],[SE]])*LN(2)</f>
        <v>-2.6652126028049464E-2</v>
      </c>
      <c r="J145" s="39">
        <f>(Table3[[#This Row],[Beta]]+1.96*Table3[[#This Row],[SE]])*LN(2)</f>
        <v>3.6265344331783168E-2</v>
      </c>
    </row>
    <row r="146" spans="1:10" s="39" customFormat="1" x14ac:dyDescent="0.2">
      <c r="A146" s="39" t="s">
        <v>50</v>
      </c>
      <c r="B146" s="39" t="s">
        <v>12</v>
      </c>
      <c r="C146" s="39" t="s">
        <v>15</v>
      </c>
      <c r="D146" s="39">
        <v>23</v>
      </c>
      <c r="E146" s="39">
        <v>5.1893529351480002E-3</v>
      </c>
      <c r="F146" s="39">
        <v>2.70955587369162E-2</v>
      </c>
      <c r="G146" s="39">
        <v>0.84987449525230596</v>
      </c>
      <c r="H146" s="39">
        <f>Table3[[#This Row],[Beta]]*LN(2)</f>
        <v>3.5969853559283129E-3</v>
      </c>
      <c r="I146" s="39">
        <f>(Table3[[#This Row],[Beta]]-1.96*Table3[[#This Row],[SE]])*LN(2)</f>
        <v>-3.3214186526683807E-2</v>
      </c>
      <c r="J146" s="39">
        <f>(Table3[[#This Row],[Beta]]+1.96*Table3[[#This Row],[SE]])*LN(2)</f>
        <v>4.0408157238540431E-2</v>
      </c>
    </row>
    <row r="147" spans="1:10" s="39" customFormat="1" x14ac:dyDescent="0.2">
      <c r="A147" s="39" t="s">
        <v>51</v>
      </c>
      <c r="B147" s="39" t="s">
        <v>12</v>
      </c>
      <c r="C147" s="39" t="s">
        <v>13</v>
      </c>
      <c r="D147" s="39">
        <v>23</v>
      </c>
      <c r="E147" s="39">
        <v>-5.9819640327550098E-2</v>
      </c>
      <c r="F147" s="39">
        <v>4.2136358422668101E-2</v>
      </c>
      <c r="G147" s="39">
        <v>0.17037944889420301</v>
      </c>
      <c r="H147" s="39">
        <f>Table3[[#This Row],[Beta]]*LN(2)</f>
        <v>-4.1463815035151355E-2</v>
      </c>
      <c r="I147" s="39">
        <f>(Table3[[#This Row],[Beta]]-1.96*Table3[[#This Row],[SE]])*LN(2)</f>
        <v>-9.8708943193033319E-2</v>
      </c>
      <c r="J147" s="39">
        <f>(Table3[[#This Row],[Beta]]+1.96*Table3[[#This Row],[SE]])*LN(2)</f>
        <v>1.5781313122730612E-2</v>
      </c>
    </row>
    <row r="148" spans="1:10" s="39" customFormat="1" x14ac:dyDescent="0.2">
      <c r="A148" s="39" t="s">
        <v>51</v>
      </c>
      <c r="B148" s="39" t="s">
        <v>12</v>
      </c>
      <c r="C148" s="39" t="s">
        <v>14</v>
      </c>
      <c r="D148" s="39">
        <v>23</v>
      </c>
      <c r="E148" s="39">
        <v>-4.7557716826188999E-2</v>
      </c>
      <c r="F148" s="39">
        <v>3.17687056148339E-2</v>
      </c>
      <c r="G148" s="39">
        <v>0.134393548648919</v>
      </c>
      <c r="H148" s="39">
        <f>Table3[[#This Row],[Beta]]*LN(2)</f>
        <v>-3.2964497331941171E-2</v>
      </c>
      <c r="I148" s="39">
        <f>(Table3[[#This Row],[Beta]]-1.96*Table3[[#This Row],[SE]])*LN(2)</f>
        <v>-7.6124459236784778E-2</v>
      </c>
      <c r="J148" s="39">
        <f>(Table3[[#This Row],[Beta]]+1.96*Table3[[#This Row],[SE]])*LN(2)</f>
        <v>1.0195464572902425E-2</v>
      </c>
    </row>
    <row r="149" spans="1:10" s="39" customFormat="1" x14ac:dyDescent="0.2">
      <c r="A149" s="39" t="s">
        <v>51</v>
      </c>
      <c r="B149" s="39" t="s">
        <v>12</v>
      </c>
      <c r="C149" s="39" t="s">
        <v>16</v>
      </c>
      <c r="D149" s="39">
        <v>23</v>
      </c>
      <c r="E149" s="39">
        <v>-2.6996923721384399E-2</v>
      </c>
      <c r="F149" s="39">
        <v>3.44438316684329E-2</v>
      </c>
      <c r="G149" s="39">
        <v>0.43316005585154099</v>
      </c>
      <c r="H149" s="39">
        <f>Table3[[#This Row],[Beta]]*LN(2)</f>
        <v>-1.8712841561269501E-2</v>
      </c>
      <c r="I149" s="39">
        <f>(Table3[[#This Row],[Beta]]-1.96*Table3[[#This Row],[SE]])*LN(2)</f>
        <v>-6.5507145386234519E-2</v>
      </c>
      <c r="J149" s="39">
        <f>(Table3[[#This Row],[Beta]]+1.96*Table3[[#This Row],[SE]])*LN(2)</f>
        <v>2.8081462263695508E-2</v>
      </c>
    </row>
    <row r="150" spans="1:10" s="39" customFormat="1" x14ac:dyDescent="0.2">
      <c r="A150" s="39" t="s">
        <v>51</v>
      </c>
      <c r="B150" s="39" t="s">
        <v>12</v>
      </c>
      <c r="C150" s="39" t="s">
        <v>15</v>
      </c>
      <c r="D150" s="39">
        <v>23</v>
      </c>
      <c r="E150" s="39">
        <v>-5.6483768728138303E-2</v>
      </c>
      <c r="F150" s="39">
        <v>3.3161319291156198E-2</v>
      </c>
      <c r="G150" s="39">
        <v>0.102598849256617</v>
      </c>
      <c r="H150" s="39">
        <f>Table3[[#This Row],[Beta]]*LN(2)</f>
        <v>-3.9151565041309074E-2</v>
      </c>
      <c r="I150" s="39">
        <f>(Table3[[#This Row],[Beta]]-1.96*Table3[[#This Row],[SE]])*LN(2)</f>
        <v>-8.4203487983122632E-2</v>
      </c>
      <c r="J150" s="39">
        <f>(Table3[[#This Row],[Beta]]+1.96*Table3[[#This Row],[SE]])*LN(2)</f>
        <v>5.9003579005044871E-3</v>
      </c>
    </row>
    <row r="151" spans="1:10" s="39" customFormat="1" x14ac:dyDescent="0.2">
      <c r="A151" s="39" t="s">
        <v>52</v>
      </c>
      <c r="B151" s="39" t="s">
        <v>12</v>
      </c>
      <c r="C151" s="39" t="s">
        <v>13</v>
      </c>
      <c r="D151" s="39">
        <v>23</v>
      </c>
      <c r="E151" s="39">
        <v>-5.9546156837962903E-2</v>
      </c>
      <c r="F151" s="39">
        <v>4.1323621499701098E-2</v>
      </c>
      <c r="G151" s="39">
        <v>0.164338169281219</v>
      </c>
      <c r="H151" s="39">
        <f>Table3[[#This Row],[Beta]]*LN(2)</f>
        <v>-4.1274250725414297E-2</v>
      </c>
      <c r="I151" s="39">
        <f>(Table3[[#This Row],[Beta]]-1.96*Table3[[#This Row],[SE]])*LN(2)</f>
        <v>-9.7415220122180832E-2</v>
      </c>
      <c r="J151" s="39">
        <f>(Table3[[#This Row],[Beta]]+1.96*Table3[[#This Row],[SE]])*LN(2)</f>
        <v>1.4866718671352249E-2</v>
      </c>
    </row>
    <row r="152" spans="1:10" s="39" customFormat="1" x14ac:dyDescent="0.2">
      <c r="A152" s="39" t="s">
        <v>52</v>
      </c>
      <c r="B152" s="39" t="s">
        <v>12</v>
      </c>
      <c r="C152" s="39" t="s">
        <v>14</v>
      </c>
      <c r="D152" s="39">
        <v>23</v>
      </c>
      <c r="E152" s="39">
        <v>-3.3558146840751597E-2</v>
      </c>
      <c r="F152" s="39">
        <v>3.6422348492129698E-2</v>
      </c>
      <c r="G152" s="39">
        <v>0.35686176237393902</v>
      </c>
      <c r="H152" s="39">
        <f>Table3[[#This Row],[Beta]]*LN(2)</f>
        <v>-2.3260734867483604E-2</v>
      </c>
      <c r="I152" s="39">
        <f>(Table3[[#This Row],[Beta]]-1.96*Table3[[#This Row],[SE]])*LN(2)</f>
        <v>-7.2742989274198894E-2</v>
      </c>
      <c r="J152" s="39">
        <f>(Table3[[#This Row],[Beta]]+1.96*Table3[[#This Row],[SE]])*LN(2)</f>
        <v>2.6221519539231682E-2</v>
      </c>
    </row>
    <row r="153" spans="1:10" s="39" customFormat="1" x14ac:dyDescent="0.2">
      <c r="A153" s="39" t="s">
        <v>52</v>
      </c>
      <c r="B153" s="39" t="s">
        <v>12</v>
      </c>
      <c r="C153" s="39" t="s">
        <v>16</v>
      </c>
      <c r="D153" s="39">
        <v>23</v>
      </c>
      <c r="E153" s="39">
        <v>-2.2860352583836601E-2</v>
      </c>
      <c r="F153" s="39">
        <v>3.4141276766157698E-2</v>
      </c>
      <c r="G153" s="39">
        <v>0.50312488559386903</v>
      </c>
      <c r="H153" s="39">
        <f>Table3[[#This Row],[Beta]]*LN(2)</f>
        <v>-1.5845588940092602E-2</v>
      </c>
      <c r="I153" s="39">
        <f>(Table3[[#This Row],[Beta]]-1.96*Table3[[#This Row],[SE]])*LN(2)</f>
        <v>-6.2228851213203394E-2</v>
      </c>
      <c r="J153" s="39">
        <f>(Table3[[#This Row],[Beta]]+1.96*Table3[[#This Row],[SE]])*LN(2)</f>
        <v>3.0537673333018191E-2</v>
      </c>
    </row>
    <row r="154" spans="1:10" s="39" customFormat="1" x14ac:dyDescent="0.2">
      <c r="A154" s="39" t="s">
        <v>52</v>
      </c>
      <c r="B154" s="39" t="s">
        <v>12</v>
      </c>
      <c r="C154" s="39" t="s">
        <v>15</v>
      </c>
      <c r="D154" s="39">
        <v>23</v>
      </c>
      <c r="E154" s="39">
        <v>-3.2526145675009201E-2</v>
      </c>
      <c r="F154" s="39">
        <v>3.66285564051946E-2</v>
      </c>
      <c r="G154" s="39">
        <v>0.38414692918166898</v>
      </c>
      <c r="H154" s="39">
        <f>Table3[[#This Row],[Beta]]*LN(2)</f>
        <v>-2.2545406169114685E-2</v>
      </c>
      <c r="I154" s="39">
        <f>(Table3[[#This Row],[Beta]]-1.96*Table3[[#This Row],[SE]])*LN(2)</f>
        <v>-7.2307808145588154E-2</v>
      </c>
      <c r="J154" s="39">
        <f>(Table3[[#This Row],[Beta]]+1.96*Table3[[#This Row],[SE]])*LN(2)</f>
        <v>2.7216995807358778E-2</v>
      </c>
    </row>
    <row r="155" spans="1:10" s="39" customFormat="1" x14ac:dyDescent="0.2">
      <c r="A155" s="39" t="s">
        <v>53</v>
      </c>
      <c r="B155" s="39" t="s">
        <v>12</v>
      </c>
      <c r="C155" s="39" t="s">
        <v>13</v>
      </c>
      <c r="D155" s="39">
        <v>23</v>
      </c>
      <c r="E155" s="39">
        <v>3.15069999226638E-2</v>
      </c>
      <c r="F155" s="39">
        <v>3.90213335556443E-2</v>
      </c>
      <c r="G155" s="39">
        <v>0.42847002626580299</v>
      </c>
      <c r="H155" s="39">
        <f>Table3[[#This Row],[Beta]]*LN(2)</f>
        <v>2.1838988164296826E-2</v>
      </c>
      <c r="I155" s="39">
        <f>(Table3[[#This Row],[Beta]]-1.96*Table3[[#This Row],[SE]])*LN(2)</f>
        <v>-3.1174165413839872E-2</v>
      </c>
      <c r="J155" s="39">
        <f>(Table3[[#This Row],[Beta]]+1.96*Table3[[#This Row],[SE]])*LN(2)</f>
        <v>7.4852141742433528E-2</v>
      </c>
    </row>
    <row r="156" spans="1:10" s="39" customFormat="1" x14ac:dyDescent="0.2">
      <c r="A156" s="39" t="s">
        <v>53</v>
      </c>
      <c r="B156" s="39" t="s">
        <v>12</v>
      </c>
      <c r="C156" s="39" t="s">
        <v>14</v>
      </c>
      <c r="D156" s="39">
        <v>23</v>
      </c>
      <c r="E156" s="39">
        <v>1.6373918090754901E-2</v>
      </c>
      <c r="F156" s="39">
        <v>2.9742310349264799E-2</v>
      </c>
      <c r="G156" s="39">
        <v>0.58195858098070596</v>
      </c>
      <c r="H156" s="39">
        <f>Table3[[#This Row],[Beta]]*LN(2)</f>
        <v>1.1349535159326242E-2</v>
      </c>
      <c r="I156" s="39">
        <f>(Table3[[#This Row],[Beta]]-1.96*Table3[[#This Row],[SE]])*LN(2)</f>
        <v>-2.9057430022060043E-2</v>
      </c>
      <c r="J156" s="39">
        <f>(Table3[[#This Row],[Beta]]+1.96*Table3[[#This Row],[SE]])*LN(2)</f>
        <v>5.1756500340712525E-2</v>
      </c>
    </row>
    <row r="157" spans="1:10" s="39" customFormat="1" x14ac:dyDescent="0.2">
      <c r="A157" s="39" t="s">
        <v>53</v>
      </c>
      <c r="B157" s="39" t="s">
        <v>12</v>
      </c>
      <c r="C157" s="39" t="s">
        <v>16</v>
      </c>
      <c r="D157" s="39">
        <v>23</v>
      </c>
      <c r="E157" s="39">
        <v>2.1032202691160198E-2</v>
      </c>
      <c r="F157" s="39">
        <v>3.0815347613099901E-2</v>
      </c>
      <c r="G157" s="39">
        <v>0.49490791071590101</v>
      </c>
      <c r="H157" s="39">
        <f>Table3[[#This Row],[Beta]]*LN(2)</f>
        <v>1.4578411996342985E-2</v>
      </c>
      <c r="I157" s="39">
        <f>(Table3[[#This Row],[Beta]]-1.96*Table3[[#This Row],[SE]])*LN(2)</f>
        <v>-2.7286347783006891E-2</v>
      </c>
      <c r="J157" s="39">
        <f>(Table3[[#This Row],[Beta]]+1.96*Table3[[#This Row],[SE]])*LN(2)</f>
        <v>5.6443171775692864E-2</v>
      </c>
    </row>
    <row r="158" spans="1:10" s="39" customFormat="1" x14ac:dyDescent="0.2">
      <c r="A158" s="39" t="s">
        <v>53</v>
      </c>
      <c r="B158" s="39" t="s">
        <v>12</v>
      </c>
      <c r="C158" s="39" t="s">
        <v>15</v>
      </c>
      <c r="D158" s="39">
        <v>23</v>
      </c>
      <c r="E158" s="39">
        <v>1.2700004995479301E-2</v>
      </c>
      <c r="F158" s="39">
        <v>2.74549036785833E-2</v>
      </c>
      <c r="G158" s="39">
        <v>0.64821026724476705</v>
      </c>
      <c r="H158" s="39">
        <f>Table3[[#This Row],[Beta]]*LN(2)</f>
        <v>8.8029726557136978E-3</v>
      </c>
      <c r="I158" s="39">
        <f>(Table3[[#This Row],[Beta]]-1.96*Table3[[#This Row],[SE]])*LN(2)</f>
        <v>-2.8496393935901872E-2</v>
      </c>
      <c r="J158" s="39">
        <f>(Table3[[#This Row],[Beta]]+1.96*Table3[[#This Row],[SE]])*LN(2)</f>
        <v>4.6102339247329274E-2</v>
      </c>
    </row>
    <row r="159" spans="1:10" s="39" customFormat="1" x14ac:dyDescent="0.2">
      <c r="A159" s="39" t="s">
        <v>54</v>
      </c>
      <c r="B159" s="39" t="s">
        <v>12</v>
      </c>
      <c r="C159" s="39" t="s">
        <v>13</v>
      </c>
      <c r="D159" s="39">
        <v>23</v>
      </c>
      <c r="E159" s="39">
        <v>3.9006751370831802E-2</v>
      </c>
      <c r="F159" s="39">
        <v>2.5193881488779601E-2</v>
      </c>
      <c r="G159" s="39">
        <v>0.13649826649764099</v>
      </c>
      <c r="H159" s="39">
        <f>Table3[[#This Row],[Beta]]*LN(2)</f>
        <v>2.7037419735494846E-2</v>
      </c>
      <c r="I159" s="39">
        <f>(Table3[[#This Row],[Beta]]-1.96*Table3[[#This Row],[SE]])*LN(2)</f>
        <v>-7.1901933902707507E-3</v>
      </c>
      <c r="J159" s="39">
        <f>(Table3[[#This Row],[Beta]]+1.96*Table3[[#This Row],[SE]])*LN(2)</f>
        <v>6.1265032861260442E-2</v>
      </c>
    </row>
    <row r="160" spans="1:10" s="39" customFormat="1" x14ac:dyDescent="0.2">
      <c r="A160" s="39" t="s">
        <v>54</v>
      </c>
      <c r="B160" s="39" t="s">
        <v>12</v>
      </c>
      <c r="C160" s="39" t="s">
        <v>14</v>
      </c>
      <c r="D160" s="39">
        <v>23</v>
      </c>
      <c r="E160" s="39">
        <v>2.2436593922804001E-2</v>
      </c>
      <c r="F160" s="39">
        <v>2.2150531954097399E-2</v>
      </c>
      <c r="G160" s="39">
        <v>0.31110102503012999</v>
      </c>
      <c r="H160" s="39">
        <f>Table3[[#This Row],[Beta]]*LN(2)</f>
        <v>1.5551861818959995E-2</v>
      </c>
      <c r="I160" s="39">
        <f>(Table3[[#This Row],[Beta]]-1.96*Table3[[#This Row],[SE]])*LN(2)</f>
        <v>-1.4541152573935756E-2</v>
      </c>
      <c r="J160" s="39">
        <f>(Table3[[#This Row],[Beta]]+1.96*Table3[[#This Row],[SE]])*LN(2)</f>
        <v>4.5644876211855749E-2</v>
      </c>
    </row>
    <row r="161" spans="1:10" s="39" customFormat="1" x14ac:dyDescent="0.2">
      <c r="A161" s="39" t="s">
        <v>54</v>
      </c>
      <c r="B161" s="39" t="s">
        <v>12</v>
      </c>
      <c r="C161" s="39" t="s">
        <v>16</v>
      </c>
      <c r="D161" s="39">
        <v>23</v>
      </c>
      <c r="E161" s="39">
        <v>2.57380713216428E-2</v>
      </c>
      <c r="F161" s="39">
        <v>2.0266713949620301E-2</v>
      </c>
      <c r="G161" s="39">
        <v>0.204096149594931</v>
      </c>
      <c r="H161" s="39">
        <f>Table3[[#This Row],[Beta]]*LN(2)</f>
        <v>1.784027156964749E-2</v>
      </c>
      <c r="I161" s="39">
        <f>(Table3[[#This Row],[Beta]]-1.96*Table3[[#This Row],[SE]])*LN(2)</f>
        <v>-9.6934470718051894E-3</v>
      </c>
      <c r="J161" s="39">
        <f>(Table3[[#This Row],[Beta]]+1.96*Table3[[#This Row],[SE]])*LN(2)</f>
        <v>4.5373990211100175E-2</v>
      </c>
    </row>
    <row r="162" spans="1:10" s="39" customFormat="1" x14ac:dyDescent="0.2">
      <c r="A162" s="39" t="s">
        <v>54</v>
      </c>
      <c r="B162" s="39" t="s">
        <v>12</v>
      </c>
      <c r="C162" s="39" t="s">
        <v>15</v>
      </c>
      <c r="D162" s="39">
        <v>23</v>
      </c>
      <c r="E162" s="39">
        <v>2.4779597392213099E-2</v>
      </c>
      <c r="F162" s="39">
        <v>2.3782342126856499E-2</v>
      </c>
      <c r="G162" s="39">
        <v>0.30875827909880899</v>
      </c>
      <c r="H162" s="39">
        <f>Table3[[#This Row],[Beta]]*LN(2)</f>
        <v>1.7175908067823084E-2</v>
      </c>
      <c r="I162" s="39">
        <f>(Table3[[#This Row],[Beta]]-1.96*Table3[[#This Row],[SE]])*LN(2)</f>
        <v>-1.5134032181168404E-2</v>
      </c>
      <c r="J162" s="39">
        <f>(Table3[[#This Row],[Beta]]+1.96*Table3[[#This Row],[SE]])*LN(2)</f>
        <v>4.9485848316814567E-2</v>
      </c>
    </row>
    <row r="163" spans="1:10" s="39" customFormat="1" x14ac:dyDescent="0.2">
      <c r="A163" s="39" t="s">
        <v>55</v>
      </c>
      <c r="B163" s="39" t="s">
        <v>12</v>
      </c>
      <c r="C163" s="39" t="s">
        <v>13</v>
      </c>
      <c r="D163" s="39">
        <v>23</v>
      </c>
      <c r="E163" s="39">
        <v>-1.9201257673949701E-2</v>
      </c>
      <c r="F163" s="39">
        <v>3.6462978762104102E-2</v>
      </c>
      <c r="G163" s="39">
        <v>0.60399248412293105</v>
      </c>
      <c r="H163" s="39">
        <f>Table3[[#This Row],[Beta]]*LN(2)</f>
        <v>-1.3309297619903248E-2</v>
      </c>
      <c r="I163" s="39">
        <f>(Table3[[#This Row],[Beta]]-1.96*Table3[[#This Row],[SE]])*LN(2)</f>
        <v>-6.2846751030491699E-2</v>
      </c>
      <c r="J163" s="39">
        <f>(Table3[[#This Row],[Beta]]+1.96*Table3[[#This Row],[SE]])*LN(2)</f>
        <v>3.6228155790685203E-2</v>
      </c>
    </row>
    <row r="164" spans="1:10" s="39" customFormat="1" x14ac:dyDescent="0.2">
      <c r="A164" s="39" t="s">
        <v>55</v>
      </c>
      <c r="B164" s="39" t="s">
        <v>12</v>
      </c>
      <c r="C164" s="39" t="s">
        <v>14</v>
      </c>
      <c r="D164" s="39">
        <v>23</v>
      </c>
      <c r="E164" s="39">
        <v>-1.0102749916317899E-2</v>
      </c>
      <c r="F164" s="39">
        <v>2.8532303500469799E-2</v>
      </c>
      <c r="G164" s="39">
        <v>0.723278092434959</v>
      </c>
      <c r="H164" s="39">
        <f>Table3[[#This Row],[Beta]]*LN(2)</f>
        <v>-7.0026926203979748E-3</v>
      </c>
      <c r="I164" s="39">
        <f>(Table3[[#This Row],[Beta]]-1.96*Table3[[#This Row],[SE]])*LN(2)</f>
        <v>-4.5765780643811323E-2</v>
      </c>
      <c r="J164" s="39">
        <f>(Table3[[#This Row],[Beta]]+1.96*Table3[[#This Row],[SE]])*LN(2)</f>
        <v>3.1760395403015375E-2</v>
      </c>
    </row>
    <row r="165" spans="1:10" s="39" customFormat="1" x14ac:dyDescent="0.2">
      <c r="A165" s="39" t="s">
        <v>55</v>
      </c>
      <c r="B165" s="39" t="s">
        <v>12</v>
      </c>
      <c r="C165" s="39" t="s">
        <v>16</v>
      </c>
      <c r="D165" s="39">
        <v>23</v>
      </c>
      <c r="E165" s="39">
        <v>-4.9375182738381797E-3</v>
      </c>
      <c r="F165" s="39">
        <v>2.8950950473661499E-2</v>
      </c>
      <c r="G165" s="39">
        <v>0.86457941761396595</v>
      </c>
      <c r="H165" s="39">
        <f>Table3[[#This Row],[Beta]]*LN(2)</f>
        <v>-3.4224268704741421E-3</v>
      </c>
      <c r="I165" s="39">
        <f>(Table3[[#This Row],[Beta]]-1.96*Table3[[#This Row],[SE]])*LN(2)</f>
        <v>-4.2754275473358333E-2</v>
      </c>
      <c r="J165" s="39">
        <f>(Table3[[#This Row],[Beta]]+1.96*Table3[[#This Row],[SE]])*LN(2)</f>
        <v>3.5909421732410053E-2</v>
      </c>
    </row>
    <row r="166" spans="1:10" s="39" customFormat="1" x14ac:dyDescent="0.2">
      <c r="A166" s="39" t="s">
        <v>55</v>
      </c>
      <c r="B166" s="39" t="s">
        <v>12</v>
      </c>
      <c r="C166" s="39" t="s">
        <v>15</v>
      </c>
      <c r="D166" s="39">
        <v>23</v>
      </c>
      <c r="E166" s="39">
        <v>-1.25224499887344E-2</v>
      </c>
      <c r="F166" s="39">
        <v>2.9708148331572599E-2</v>
      </c>
      <c r="G166" s="39">
        <v>0.67746860837451395</v>
      </c>
      <c r="H166" s="39">
        <f>Table3[[#This Row],[Beta]]*LN(2)</f>
        <v>-8.6799009033941676E-3</v>
      </c>
      <c r="I166" s="39">
        <f>(Table3[[#This Row],[Beta]]-1.96*Table3[[#This Row],[SE]])*LN(2)</f>
        <v>-4.9040454644539093E-2</v>
      </c>
      <c r="J166" s="39">
        <f>(Table3[[#This Row],[Beta]]+1.96*Table3[[#This Row],[SE]])*LN(2)</f>
        <v>3.1680652837750761E-2</v>
      </c>
    </row>
    <row r="167" spans="1:10" s="39" customFormat="1" x14ac:dyDescent="0.2">
      <c r="A167" s="39" t="s">
        <v>56</v>
      </c>
      <c r="B167" s="39" t="s">
        <v>12</v>
      </c>
      <c r="C167" s="39" t="s">
        <v>13</v>
      </c>
      <c r="D167" s="39">
        <v>23</v>
      </c>
      <c r="E167" s="39">
        <v>2.26194252687001E-4</v>
      </c>
      <c r="F167" s="39">
        <v>2.7229007368994002E-2</v>
      </c>
      <c r="G167" s="39">
        <v>0.99345037611204101</v>
      </c>
      <c r="H167" s="39">
        <f>Table3[[#This Row],[Beta]]*LN(2)</f>
        <v>1.5678590850885858E-4</v>
      </c>
      <c r="I167" s="39">
        <f>(Table3[[#This Row],[Beta]]-1.96*Table3[[#This Row],[SE]])*LN(2)</f>
        <v>-3.6835685078528906E-2</v>
      </c>
      <c r="J167" s="39">
        <f>(Table3[[#This Row],[Beta]]+1.96*Table3[[#This Row],[SE]])*LN(2)</f>
        <v>3.7149256895546622E-2</v>
      </c>
    </row>
    <row r="168" spans="1:10" s="39" customFormat="1" x14ac:dyDescent="0.2">
      <c r="A168" s="39" t="s">
        <v>56</v>
      </c>
      <c r="B168" s="39" t="s">
        <v>12</v>
      </c>
      <c r="C168" s="39" t="s">
        <v>14</v>
      </c>
      <c r="D168" s="39">
        <v>23</v>
      </c>
      <c r="E168" s="39">
        <v>1.9813468258302001E-4</v>
      </c>
      <c r="F168" s="39">
        <v>2.5337692479327399E-2</v>
      </c>
      <c r="G168" s="39">
        <v>0.99376079754754698</v>
      </c>
      <c r="H168" s="39">
        <f>Table3[[#This Row],[Beta]]*LN(2)</f>
        <v>1.3733649660356001E-4</v>
      </c>
      <c r="I168" s="39">
        <f>(Table3[[#This Row],[Beta]]-1.96*Table3[[#This Row],[SE]])*LN(2)</f>
        <v>-3.4285653707120244E-2</v>
      </c>
      <c r="J168" s="39">
        <f>(Table3[[#This Row],[Beta]]+1.96*Table3[[#This Row],[SE]])*LN(2)</f>
        <v>3.4560326700327361E-2</v>
      </c>
    </row>
    <row r="169" spans="1:10" s="39" customFormat="1" x14ac:dyDescent="0.2">
      <c r="A169" s="39" t="s">
        <v>56</v>
      </c>
      <c r="B169" s="39" t="s">
        <v>12</v>
      </c>
      <c r="C169" s="39" t="s">
        <v>16</v>
      </c>
      <c r="D169" s="39">
        <v>23</v>
      </c>
      <c r="E169" s="39">
        <v>-4.4049339224085998E-3</v>
      </c>
      <c r="F169" s="39">
        <v>2.1902916157312401E-2</v>
      </c>
      <c r="G169" s="39">
        <v>0.84061119010508401</v>
      </c>
      <c r="H169" s="39">
        <f>Table3[[#This Row],[Beta]]*LN(2)</f>
        <v>-3.0532675288703817E-3</v>
      </c>
      <c r="I169" s="39">
        <f>(Table3[[#This Row],[Beta]]-1.96*Table3[[#This Row],[SE]])*LN(2)</f>
        <v>-3.2809878906615027E-2</v>
      </c>
      <c r="J169" s="39">
        <f>(Table3[[#This Row],[Beta]]+1.96*Table3[[#This Row],[SE]])*LN(2)</f>
        <v>2.6703343848874263E-2</v>
      </c>
    </row>
    <row r="170" spans="1:10" s="39" customFormat="1" x14ac:dyDescent="0.2">
      <c r="A170" s="39" t="s">
        <v>56</v>
      </c>
      <c r="B170" s="39" t="s">
        <v>12</v>
      </c>
      <c r="C170" s="39" t="s">
        <v>15</v>
      </c>
      <c r="D170" s="39">
        <v>23</v>
      </c>
      <c r="E170" s="39">
        <v>2.3220774151088098E-3</v>
      </c>
      <c r="F170" s="39">
        <v>2.27789219232543E-2</v>
      </c>
      <c r="G170" s="39">
        <v>0.91972793522130303</v>
      </c>
      <c r="H170" s="39">
        <f>Table3[[#This Row],[Beta]]*LN(2)</f>
        <v>1.6095414133245971E-3</v>
      </c>
      <c r="I170" s="39">
        <f>(Table3[[#This Row],[Beta]]-1.96*Table3[[#This Row],[SE]])*LN(2)</f>
        <v>-2.933718378098114E-2</v>
      </c>
      <c r="J170" s="39">
        <f>(Table3[[#This Row],[Beta]]+1.96*Table3[[#This Row],[SE]])*LN(2)</f>
        <v>3.2556266607630328E-2</v>
      </c>
    </row>
    <row r="171" spans="1:10" s="39" customFormat="1" x14ac:dyDescent="0.2">
      <c r="A171" s="39" t="s">
        <v>57</v>
      </c>
      <c r="B171" s="39" t="s">
        <v>12</v>
      </c>
      <c r="C171" s="39" t="s">
        <v>13</v>
      </c>
      <c r="D171" s="39">
        <v>23</v>
      </c>
      <c r="E171" s="39">
        <v>-1.88010321106581E-2</v>
      </c>
      <c r="F171" s="39">
        <v>2.6027733267660402E-2</v>
      </c>
      <c r="G171" s="39">
        <v>0.47804937266393599</v>
      </c>
      <c r="H171" s="39">
        <f>Table3[[#This Row],[Beta]]*LN(2)</f>
        <v>-1.3031882399119659E-2</v>
      </c>
      <c r="I171" s="39">
        <f>(Table3[[#This Row],[Beta]]-1.96*Table3[[#This Row],[SE]])*LN(2)</f>
        <v>-4.8392340263576049E-2</v>
      </c>
      <c r="J171" s="39">
        <f>(Table3[[#This Row],[Beta]]+1.96*Table3[[#This Row],[SE]])*LN(2)</f>
        <v>2.2328575465336734E-2</v>
      </c>
    </row>
    <row r="172" spans="1:10" s="39" customFormat="1" x14ac:dyDescent="0.2">
      <c r="A172" s="39" t="s">
        <v>57</v>
      </c>
      <c r="B172" s="39" t="s">
        <v>12</v>
      </c>
      <c r="C172" s="39" t="s">
        <v>14</v>
      </c>
      <c r="D172" s="39">
        <v>23</v>
      </c>
      <c r="E172" s="39">
        <v>-2.09165169354113E-2</v>
      </c>
      <c r="F172" s="39">
        <v>2.2434244716430501E-2</v>
      </c>
      <c r="G172" s="39">
        <v>0.35115685302250899</v>
      </c>
      <c r="H172" s="39">
        <f>Table3[[#This Row],[Beta]]*LN(2)</f>
        <v>-1.449822474091469E-2</v>
      </c>
      <c r="I172" s="39">
        <f>(Table3[[#This Row],[Beta]]-1.96*Table3[[#This Row],[SE]])*LN(2)</f>
        <v>-4.4976682348358561E-2</v>
      </c>
      <c r="J172" s="39">
        <f>(Table3[[#This Row],[Beta]]+1.96*Table3[[#This Row],[SE]])*LN(2)</f>
        <v>1.5980232866529186E-2</v>
      </c>
    </row>
    <row r="173" spans="1:10" s="39" customFormat="1" x14ac:dyDescent="0.2">
      <c r="A173" s="39" t="s">
        <v>57</v>
      </c>
      <c r="B173" s="39" t="s">
        <v>12</v>
      </c>
      <c r="C173" s="39" t="s">
        <v>16</v>
      </c>
      <c r="D173" s="39">
        <v>23</v>
      </c>
      <c r="E173" s="39">
        <v>-7.6973194070021501E-3</v>
      </c>
      <c r="F173" s="39">
        <v>2.07058200532192E-2</v>
      </c>
      <c r="G173" s="39">
        <v>0.71008148245957303</v>
      </c>
      <c r="H173" s="39">
        <f>Table3[[#This Row],[Beta]]*LN(2)</f>
        <v>-5.3353752448328899E-3</v>
      </c>
      <c r="I173" s="39">
        <f>(Table3[[#This Row],[Beta]]-1.96*Table3[[#This Row],[SE]])*LN(2)</f>
        <v>-3.3465649595331E-2</v>
      </c>
      <c r="J173" s="39">
        <f>(Table3[[#This Row],[Beta]]+1.96*Table3[[#This Row],[SE]])*LN(2)</f>
        <v>2.279489910566522E-2</v>
      </c>
    </row>
    <row r="174" spans="1:10" s="39" customFormat="1" x14ac:dyDescent="0.2">
      <c r="A174" s="39" t="s">
        <v>57</v>
      </c>
      <c r="B174" s="39" t="s">
        <v>12</v>
      </c>
      <c r="C174" s="39" t="s">
        <v>15</v>
      </c>
      <c r="D174" s="39">
        <v>23</v>
      </c>
      <c r="E174" s="39">
        <v>-1.6689343794764101E-2</v>
      </c>
      <c r="F174" s="39">
        <v>2.2693881774845302E-2</v>
      </c>
      <c r="G174" s="39">
        <v>0.46985704448400001</v>
      </c>
      <c r="H174" s="39">
        <f>Table3[[#This Row],[Beta]]*LN(2)</f>
        <v>-1.1568171596736355E-2</v>
      </c>
      <c r="I174" s="39">
        <f>(Table3[[#This Row],[Beta]]-1.96*Table3[[#This Row],[SE]])*LN(2)</f>
        <v>-4.2399363926398058E-2</v>
      </c>
      <c r="J174" s="39">
        <f>(Table3[[#This Row],[Beta]]+1.96*Table3[[#This Row],[SE]])*LN(2)</f>
        <v>1.9263020732925351E-2</v>
      </c>
    </row>
    <row r="175" spans="1:10" s="39" customFormat="1" x14ac:dyDescent="0.2">
      <c r="A175" s="39" t="s">
        <v>58</v>
      </c>
      <c r="B175" s="39" t="s">
        <v>12</v>
      </c>
      <c r="C175" s="39" t="s">
        <v>13</v>
      </c>
      <c r="D175" s="39">
        <v>23</v>
      </c>
      <c r="E175" s="39">
        <v>-2.8922156246132001E-2</v>
      </c>
      <c r="F175" s="39">
        <v>4.4614371075500397E-2</v>
      </c>
      <c r="G175" s="39">
        <v>0.52383617085059797</v>
      </c>
      <c r="H175" s="39">
        <f>Table3[[#This Row],[Beta]]*LN(2)</f>
        <v>-2.0047311057720608E-2</v>
      </c>
      <c r="I175" s="39">
        <f>(Table3[[#This Row],[Beta]]-1.96*Table3[[#This Row],[SE]])*LN(2)</f>
        <v>-8.0658989083659621E-2</v>
      </c>
      <c r="J175" s="39">
        <f>(Table3[[#This Row],[Beta]]+1.96*Table3[[#This Row],[SE]])*LN(2)</f>
        <v>4.0564366968218413E-2</v>
      </c>
    </row>
    <row r="176" spans="1:10" s="39" customFormat="1" x14ac:dyDescent="0.2">
      <c r="A176" s="39" t="s">
        <v>58</v>
      </c>
      <c r="B176" s="39" t="s">
        <v>12</v>
      </c>
      <c r="C176" s="39" t="s">
        <v>14</v>
      </c>
      <c r="D176" s="39">
        <v>23</v>
      </c>
      <c r="E176" s="39">
        <v>-3.2226897350255003E-2</v>
      </c>
      <c r="F176" s="39">
        <v>3.5882235209597498E-2</v>
      </c>
      <c r="G176" s="39">
        <v>0.36911646312507701</v>
      </c>
      <c r="H176" s="39">
        <f>Table3[[#This Row],[Beta]]*LN(2)</f>
        <v>-2.2337983036524026E-2</v>
      </c>
      <c r="I176" s="39">
        <f>(Table3[[#This Row],[Beta]]-1.96*Table3[[#This Row],[SE]])*LN(2)</f>
        <v>-7.1086456565257777E-2</v>
      </c>
      <c r="J176" s="39">
        <f>(Table3[[#This Row],[Beta]]+1.96*Table3[[#This Row],[SE]])*LN(2)</f>
        <v>2.6410490492209726E-2</v>
      </c>
    </row>
    <row r="177" spans="1:14" s="39" customFormat="1" x14ac:dyDescent="0.2">
      <c r="A177" s="39" t="s">
        <v>58</v>
      </c>
      <c r="B177" s="39" t="s">
        <v>12</v>
      </c>
      <c r="C177" s="39" t="s">
        <v>16</v>
      </c>
      <c r="D177" s="39">
        <v>23</v>
      </c>
      <c r="E177" s="39">
        <v>-3.0953472178362099E-2</v>
      </c>
      <c r="F177" s="39">
        <v>3.5072053607032298E-2</v>
      </c>
      <c r="G177" s="39">
        <v>0.37746972488828201</v>
      </c>
      <c r="H177" s="39">
        <f>Table3[[#This Row],[Beta]]*LN(2)</f>
        <v>-2.1455311968972397E-2</v>
      </c>
      <c r="I177" s="39">
        <f>(Table3[[#This Row],[Beta]]-1.96*Table3[[#This Row],[SE]])*LN(2)</f>
        <v>-6.9103098314329328E-2</v>
      </c>
      <c r="J177" s="39">
        <f>(Table3[[#This Row],[Beta]]+1.96*Table3[[#This Row],[SE]])*LN(2)</f>
        <v>2.6192474376384531E-2</v>
      </c>
    </row>
    <row r="178" spans="1:14" s="39" customFormat="1" x14ac:dyDescent="0.2">
      <c r="A178" s="39" t="s">
        <v>58</v>
      </c>
      <c r="B178" s="39" t="s">
        <v>12</v>
      </c>
      <c r="C178" s="39" t="s">
        <v>15</v>
      </c>
      <c r="D178" s="39">
        <v>23</v>
      </c>
      <c r="E178" s="39">
        <v>-3.91880936322919E-2</v>
      </c>
      <c r="F178" s="39">
        <v>3.4091176205543298E-2</v>
      </c>
      <c r="G178" s="39">
        <v>0.26269008338649102</v>
      </c>
      <c r="H178" s="39">
        <f>Table3[[#This Row],[Beta]]*LN(2)</f>
        <v>-2.7163116612742275E-2</v>
      </c>
      <c r="I178" s="39">
        <f>(Table3[[#This Row],[Beta]]-1.96*Table3[[#This Row],[SE]])*LN(2)</f>
        <v>-7.3478313843677756E-2</v>
      </c>
      <c r="J178" s="39">
        <f>(Table3[[#This Row],[Beta]]+1.96*Table3[[#This Row],[SE]])*LN(2)</f>
        <v>1.9152080618193203E-2</v>
      </c>
    </row>
    <row r="179" spans="1:14" s="39" customFormat="1" x14ac:dyDescent="0.2">
      <c r="A179" s="39" t="s">
        <v>59</v>
      </c>
      <c r="B179" s="39" t="s">
        <v>12</v>
      </c>
      <c r="C179" s="39" t="s">
        <v>13</v>
      </c>
      <c r="D179" s="39">
        <v>23</v>
      </c>
      <c r="E179" s="39">
        <v>-4.7915225662065998E-2</v>
      </c>
      <c r="F179" s="39">
        <v>3.0990517212576701E-2</v>
      </c>
      <c r="G179" s="39">
        <v>0.137012281363807</v>
      </c>
      <c r="H179" s="39">
        <f>Table3[[#This Row],[Beta]]*LN(2)</f>
        <v>-3.3212303573554584E-2</v>
      </c>
      <c r="I179" s="39">
        <f>(Table3[[#This Row],[Beta]]-1.96*Table3[[#This Row],[SE]])*LN(2)</f>
        <v>-7.5315043248338903E-2</v>
      </c>
      <c r="J179" s="39">
        <f>(Table3[[#This Row],[Beta]]+1.96*Table3[[#This Row],[SE]])*LN(2)</f>
        <v>8.8904361012297241E-3</v>
      </c>
    </row>
    <row r="180" spans="1:14" s="39" customFormat="1" x14ac:dyDescent="0.2">
      <c r="A180" s="39" t="s">
        <v>59</v>
      </c>
      <c r="B180" s="39" t="s">
        <v>12</v>
      </c>
      <c r="C180" s="39" t="s">
        <v>14</v>
      </c>
      <c r="D180" s="39">
        <v>23</v>
      </c>
      <c r="E180" s="39">
        <v>-2.8600708186905702E-2</v>
      </c>
      <c r="F180" s="39">
        <v>2.8187763984800301E-2</v>
      </c>
      <c r="G180" s="39">
        <v>0.31027280678591501</v>
      </c>
      <c r="H180" s="39">
        <f>Table3[[#This Row],[Beta]]*LN(2)</f>
        <v>-1.9824500241771431E-2</v>
      </c>
      <c r="I180" s="39">
        <f>(Table3[[#This Row],[Beta]]-1.96*Table3[[#This Row],[SE]])*LN(2)</f>
        <v>-5.8119507741184281E-2</v>
      </c>
      <c r="J180" s="39">
        <f>(Table3[[#This Row],[Beta]]+1.96*Table3[[#This Row],[SE]])*LN(2)</f>
        <v>1.8470507257641423E-2</v>
      </c>
    </row>
    <row r="181" spans="1:14" s="39" customFormat="1" x14ac:dyDescent="0.2">
      <c r="A181" s="39" t="s">
        <v>59</v>
      </c>
      <c r="B181" s="39" t="s">
        <v>12</v>
      </c>
      <c r="C181" s="39" t="s">
        <v>16</v>
      </c>
      <c r="D181" s="39">
        <v>23</v>
      </c>
      <c r="E181" s="39">
        <v>-2.9917260938847501E-2</v>
      </c>
      <c r="F181" s="39">
        <v>2.4928514785241399E-2</v>
      </c>
      <c r="G181" s="39">
        <v>0.23009193264112199</v>
      </c>
      <c r="H181" s="39">
        <f>Table3[[#This Row],[Beta]]*LN(2)</f>
        <v>-2.0737065069838329E-2</v>
      </c>
      <c r="I181" s="39">
        <f>(Table3[[#This Row],[Beta]]-1.96*Table3[[#This Row],[SE]])*LN(2)</f>
        <v>-5.4604159358154825E-2</v>
      </c>
      <c r="J181" s="39">
        <f>(Table3[[#This Row],[Beta]]+1.96*Table3[[#This Row],[SE]])*LN(2)</f>
        <v>1.3130029218478162E-2</v>
      </c>
    </row>
    <row r="182" spans="1:14" s="39" customFormat="1" x14ac:dyDescent="0.2">
      <c r="A182" s="39" t="s">
        <v>59</v>
      </c>
      <c r="B182" s="39" t="s">
        <v>12</v>
      </c>
      <c r="C182" s="39" t="s">
        <v>15</v>
      </c>
      <c r="D182" s="39">
        <v>23</v>
      </c>
      <c r="E182" s="39">
        <v>-3.2677693342843102E-2</v>
      </c>
      <c r="F182" s="39">
        <v>2.66317434169334E-2</v>
      </c>
      <c r="G182" s="39">
        <v>0.23278440329262701</v>
      </c>
      <c r="H182" s="39">
        <f>Table3[[#This Row],[Beta]]*LN(2)</f>
        <v>-2.2650451007794191E-2</v>
      </c>
      <c r="I182" s="39">
        <f>(Table3[[#This Row],[Beta]]-1.96*Table3[[#This Row],[SE]])*LN(2)</f>
        <v>-5.8831498018966998E-2</v>
      </c>
      <c r="J182" s="39">
        <f>(Table3[[#This Row],[Beta]]+1.96*Table3[[#This Row],[SE]])*LN(2)</f>
        <v>1.3530596003378617E-2</v>
      </c>
    </row>
    <row r="183" spans="1:14" s="39" customFormat="1" x14ac:dyDescent="0.2">
      <c r="A183" s="39" t="s">
        <v>60</v>
      </c>
      <c r="B183" s="39" t="s">
        <v>12</v>
      </c>
      <c r="C183" s="39" t="s">
        <v>13</v>
      </c>
      <c r="D183" s="39">
        <v>23</v>
      </c>
      <c r="E183" s="39">
        <v>-6.31074232421798E-2</v>
      </c>
      <c r="F183" s="39">
        <v>3.7042457568178699E-2</v>
      </c>
      <c r="G183" s="39">
        <v>0.10320102320230801</v>
      </c>
      <c r="H183" s="39">
        <f>Table3[[#This Row],[Beta]]*LN(2)</f>
        <v>-4.3742732492720086E-2</v>
      </c>
      <c r="I183" s="39">
        <f>(Table3[[#This Row],[Beta]]-1.96*Table3[[#This Row],[SE]])*LN(2)</f>
        <v>-9.4067447540533256E-2</v>
      </c>
      <c r="J183" s="39">
        <f>(Table3[[#This Row],[Beta]]+1.96*Table3[[#This Row],[SE]])*LN(2)</f>
        <v>6.581982555093074E-3</v>
      </c>
    </row>
    <row r="184" spans="1:14" s="39" customFormat="1" x14ac:dyDescent="0.2">
      <c r="A184" s="39" t="s">
        <v>60</v>
      </c>
      <c r="B184" s="39" t="s">
        <v>12</v>
      </c>
      <c r="C184" s="39" t="s">
        <v>14</v>
      </c>
      <c r="D184" s="39">
        <v>23</v>
      </c>
      <c r="E184" s="39">
        <v>-4.0036829635003199E-2</v>
      </c>
      <c r="F184" s="39">
        <v>3.3016058437092398E-2</v>
      </c>
      <c r="G184" s="39">
        <v>0.22526474848243</v>
      </c>
      <c r="H184" s="39">
        <f>Table3[[#This Row],[Beta]]*LN(2)</f>
        <v>-2.775141558006133E-2</v>
      </c>
      <c r="I184" s="39">
        <f>(Table3[[#This Row],[Beta]]-1.96*Table3[[#This Row],[SE]])*LN(2)</f>
        <v>-7.26059917050524E-2</v>
      </c>
      <c r="J184" s="39">
        <f>(Table3[[#This Row],[Beta]]+1.96*Table3[[#This Row],[SE]])*LN(2)</f>
        <v>1.7103160544929732E-2</v>
      </c>
    </row>
    <row r="185" spans="1:14" s="39" customFormat="1" x14ac:dyDescent="0.2">
      <c r="A185" s="39" t="s">
        <v>60</v>
      </c>
      <c r="B185" s="39" t="s">
        <v>12</v>
      </c>
      <c r="C185" s="39" t="s">
        <v>16</v>
      </c>
      <c r="D185" s="39">
        <v>23</v>
      </c>
      <c r="E185" s="39">
        <v>-5.1834474061903398E-2</v>
      </c>
      <c r="F185" s="39">
        <v>2.95631067384859E-2</v>
      </c>
      <c r="G185" s="39">
        <v>7.9541942892440806E-2</v>
      </c>
      <c r="H185" s="39">
        <f>Table3[[#This Row],[Beta]]*LN(2)</f>
        <v>-3.5928919551815958E-2</v>
      </c>
      <c r="I185" s="39">
        <f>(Table3[[#This Row],[Beta]]-1.96*Table3[[#This Row],[SE]])*LN(2)</f>
        <v>-7.6092424357189423E-2</v>
      </c>
      <c r="J185" s="39">
        <f>(Table3[[#This Row],[Beta]]+1.96*Table3[[#This Row],[SE]])*LN(2)</f>
        <v>4.2345852535575178E-3</v>
      </c>
    </row>
    <row r="186" spans="1:14" s="39" customFormat="1" x14ac:dyDescent="0.2">
      <c r="A186" s="39" t="s">
        <v>60</v>
      </c>
      <c r="B186" s="39" t="s">
        <v>12</v>
      </c>
      <c r="C186" s="39" t="s">
        <v>15</v>
      </c>
      <c r="D186" s="39">
        <v>23</v>
      </c>
      <c r="E186" s="39">
        <v>-3.6369075019837299E-2</v>
      </c>
      <c r="F186" s="39">
        <v>3.3257910442495098E-2</v>
      </c>
      <c r="G186" s="39">
        <v>0.285983566327556</v>
      </c>
      <c r="H186" s="39">
        <f>Table3[[#This Row],[Beta]]*LN(2)</f>
        <v>-2.5209121809573361E-2</v>
      </c>
      <c r="I186" s="39">
        <f>(Table3[[#This Row],[Beta]]-1.96*Table3[[#This Row],[SE]])*LN(2)</f>
        <v>-7.0392270444453411E-2</v>
      </c>
      <c r="J186" s="39">
        <f>(Table3[[#This Row],[Beta]]+1.96*Table3[[#This Row],[SE]])*LN(2)</f>
        <v>1.9974026825306693E-2</v>
      </c>
    </row>
    <row r="187" spans="1:14" x14ac:dyDescent="0.2">
      <c r="H187" s="35">
        <f>Table3[[#This Row],[Beta]]*LN(2)</f>
        <v>0</v>
      </c>
      <c r="I187" s="35">
        <f>(Table3[[#This Row],[Beta]]-1.96*Table3[[#This Row],[SE]])*LN(2)</f>
        <v>0</v>
      </c>
      <c r="J187" s="35">
        <f>(Table3[[#This Row],[Beta]]+1.96*Table3[[#This Row],[SE]])*LN(2)</f>
        <v>0</v>
      </c>
      <c r="K187" s="35"/>
      <c r="L187" s="35"/>
      <c r="M187" s="35"/>
      <c r="N187" s="35"/>
    </row>
    <row r="188" spans="1:14" x14ac:dyDescent="0.2">
      <c r="H188" s="35">
        <f>Table3[[#This Row],[Beta]]*LN(2)</f>
        <v>0</v>
      </c>
      <c r="I188" s="35">
        <f>(Table3[[#This Row],[Beta]]-1.96*Table3[[#This Row],[SE]])*LN(2)</f>
        <v>0</v>
      </c>
      <c r="J188" s="35">
        <f>(Table3[[#This Row],[Beta]]+1.96*Table3[[#This Row],[SE]])*LN(2)</f>
        <v>0</v>
      </c>
      <c r="K188" s="35"/>
      <c r="L188" s="35"/>
      <c r="M188" s="35"/>
      <c r="N188" s="35"/>
    </row>
    <row r="189" spans="1:14" x14ac:dyDescent="0.2">
      <c r="H189" s="35">
        <f>Table3[[#This Row],[Beta]]*LN(2)</f>
        <v>0</v>
      </c>
      <c r="I189" s="35">
        <f>(Table3[[#This Row],[Beta]]-1.96*Table3[[#This Row],[SE]])*LN(2)</f>
        <v>0</v>
      </c>
      <c r="J189" s="35">
        <f>(Table3[[#This Row],[Beta]]+1.96*Table3[[#This Row],[SE]])*LN(2)</f>
        <v>0</v>
      </c>
      <c r="K189" s="35"/>
      <c r="L189" s="35"/>
      <c r="M189" s="35"/>
      <c r="N189" s="35"/>
    </row>
    <row r="190" spans="1:14" x14ac:dyDescent="0.2">
      <c r="H190" s="35">
        <f>Table3[[#This Row],[Beta]]*LN(2)</f>
        <v>0</v>
      </c>
      <c r="I190" s="35">
        <f>(Table3[[#This Row],[Beta]]-1.96*Table3[[#This Row],[SE]])*LN(2)</f>
        <v>0</v>
      </c>
      <c r="J190" s="35">
        <f>(Table3[[#This Row],[Beta]]+1.96*Table3[[#This Row],[SE]])*LN(2)</f>
        <v>0</v>
      </c>
      <c r="K190" s="35"/>
      <c r="L190" s="35"/>
      <c r="M190" s="35"/>
      <c r="N190" s="35"/>
    </row>
    <row r="191" spans="1:14" x14ac:dyDescent="0.2">
      <c r="H191" s="35">
        <f>Table3[[#This Row],[Beta]]*LN(2)</f>
        <v>0</v>
      </c>
      <c r="I191" s="35">
        <f>(Table3[[#This Row],[Beta]]-1.96*Table3[[#This Row],[SE]])*LN(2)</f>
        <v>0</v>
      </c>
      <c r="J191" s="35">
        <f>(Table3[[#This Row],[Beta]]+1.96*Table3[[#This Row],[SE]])*LN(2)</f>
        <v>0</v>
      </c>
      <c r="K191" s="35"/>
      <c r="L191" s="35"/>
      <c r="M191" s="35"/>
      <c r="N191" s="35"/>
    </row>
    <row r="192" spans="1:14" x14ac:dyDescent="0.2">
      <c r="H192" s="35">
        <f>Table3[[#This Row],[Beta]]*LN(2)</f>
        <v>0</v>
      </c>
      <c r="I192" s="35">
        <f>(Table3[[#This Row],[Beta]]-1.96*Table3[[#This Row],[SE]])*LN(2)</f>
        <v>0</v>
      </c>
      <c r="J192" s="35">
        <f>(Table3[[#This Row],[Beta]]+1.96*Table3[[#This Row],[SE]])*LN(2)</f>
        <v>0</v>
      </c>
      <c r="K192" s="35"/>
      <c r="L192" s="35"/>
      <c r="M192" s="35"/>
      <c r="N192" s="35"/>
    </row>
    <row r="193" spans="8:14" x14ac:dyDescent="0.2">
      <c r="H193" s="35">
        <f>Table3[[#This Row],[Beta]]*LN(2)</f>
        <v>0</v>
      </c>
      <c r="I193" s="35">
        <f>(Table3[[#This Row],[Beta]]-1.96*Table3[[#This Row],[SE]])*LN(2)</f>
        <v>0</v>
      </c>
      <c r="J193" s="35">
        <f>(Table3[[#This Row],[Beta]]+1.96*Table3[[#This Row],[SE]])*LN(2)</f>
        <v>0</v>
      </c>
      <c r="K193" s="35"/>
      <c r="L193" s="35"/>
      <c r="M193" s="35"/>
      <c r="N193" s="35"/>
    </row>
    <row r="194" spans="8:14" x14ac:dyDescent="0.2">
      <c r="H194" s="35">
        <f>Table3[[#This Row],[Beta]]*LN(2)</f>
        <v>0</v>
      </c>
      <c r="I194" s="35">
        <f>(Table3[[#This Row],[Beta]]-1.96*Table3[[#This Row],[SE]])*LN(2)</f>
        <v>0</v>
      </c>
      <c r="J194" s="35">
        <f>(Table3[[#This Row],[Beta]]+1.96*Table3[[#This Row],[SE]])*LN(2)</f>
        <v>0</v>
      </c>
      <c r="K194" s="35"/>
      <c r="L194" s="35"/>
      <c r="M194" s="35"/>
      <c r="N194" s="35"/>
    </row>
    <row r="195" spans="8:14" x14ac:dyDescent="0.2">
      <c r="H195" s="35"/>
      <c r="I195" s="35"/>
      <c r="J195" s="35"/>
      <c r="K195" s="35"/>
      <c r="L195" s="35"/>
      <c r="M195" s="35"/>
      <c r="N195" s="35"/>
    </row>
    <row r="196" spans="8:14" x14ac:dyDescent="0.2">
      <c r="H196" s="35"/>
      <c r="I196" s="35"/>
      <c r="J196" s="35"/>
      <c r="K196" s="35"/>
      <c r="L196" s="35"/>
      <c r="M196" s="35"/>
      <c r="N196" s="35"/>
    </row>
    <row r="197" spans="8:14" x14ac:dyDescent="0.2">
      <c r="H197" s="35"/>
      <c r="I197" s="35"/>
      <c r="J197" s="35"/>
      <c r="K197" s="35"/>
      <c r="L197" s="35"/>
      <c r="M197" s="35"/>
      <c r="N197" s="35"/>
    </row>
    <row r="198" spans="8:14" x14ac:dyDescent="0.2">
      <c r="H198" s="35"/>
      <c r="I198" s="35"/>
      <c r="J198" s="35"/>
      <c r="K198" s="35"/>
      <c r="L198" s="35"/>
      <c r="M198" s="35"/>
      <c r="N198" s="35"/>
    </row>
    <row r="199" spans="8:14" x14ac:dyDescent="0.2">
      <c r="H199" s="35"/>
      <c r="I199" s="35"/>
      <c r="J199" s="35"/>
      <c r="K199" s="35"/>
      <c r="L199" s="35"/>
      <c r="M199" s="35"/>
      <c r="N199" s="35"/>
    </row>
    <row r="200" spans="8:14" x14ac:dyDescent="0.2">
      <c r="H200" s="35"/>
      <c r="I200" s="35"/>
      <c r="J200" s="35"/>
      <c r="K200" s="35"/>
      <c r="L200" s="35"/>
      <c r="M200" s="35"/>
      <c r="N200" s="35"/>
    </row>
    <row r="201" spans="8:14" x14ac:dyDescent="0.2">
      <c r="H201" s="35"/>
      <c r="I201" s="35"/>
      <c r="J201" s="35"/>
      <c r="K201" s="35"/>
      <c r="L201" s="35"/>
      <c r="M201" s="35"/>
      <c r="N201" s="35"/>
    </row>
    <row r="202" spans="8:14" x14ac:dyDescent="0.2">
      <c r="H202" s="35"/>
      <c r="I202" s="35"/>
      <c r="J202" s="35"/>
      <c r="K202" s="35"/>
      <c r="L202" s="35"/>
      <c r="M202" s="35"/>
      <c r="N202" s="35"/>
    </row>
    <row r="203" spans="8:14" x14ac:dyDescent="0.2">
      <c r="H203" s="35"/>
      <c r="I203" s="35"/>
      <c r="J203" s="35"/>
      <c r="K203" s="35"/>
      <c r="L203" s="35"/>
      <c r="M203" s="35"/>
      <c r="N203" s="35"/>
    </row>
    <row r="204" spans="8:14" x14ac:dyDescent="0.2">
      <c r="H204" s="35"/>
      <c r="I204" s="35"/>
      <c r="J204" s="35"/>
      <c r="K204" s="35"/>
      <c r="L204" s="35"/>
      <c r="M204" s="35"/>
      <c r="N204" s="35"/>
    </row>
    <row r="205" spans="8:14" x14ac:dyDescent="0.2">
      <c r="H205" s="35"/>
      <c r="I205" s="35"/>
      <c r="J205" s="35"/>
      <c r="K205" s="35"/>
      <c r="L205" s="35"/>
      <c r="M205" s="35"/>
      <c r="N205" s="35"/>
    </row>
    <row r="206" spans="8:14" x14ac:dyDescent="0.2">
      <c r="H206" s="35"/>
      <c r="I206" s="35"/>
      <c r="J206" s="35"/>
      <c r="K206" s="35"/>
      <c r="L206" s="35"/>
      <c r="M206" s="35"/>
      <c r="N206" s="35"/>
    </row>
    <row r="207" spans="8:14" x14ac:dyDescent="0.2">
      <c r="H207" s="35"/>
      <c r="I207" s="35"/>
      <c r="J207" s="35"/>
      <c r="K207" s="35"/>
      <c r="L207" s="35"/>
      <c r="M207" s="35"/>
      <c r="N207" s="35"/>
    </row>
    <row r="208" spans="8:14" x14ac:dyDescent="0.2">
      <c r="H208" s="35"/>
      <c r="I208" s="35"/>
      <c r="J208" s="35"/>
      <c r="K208" s="35"/>
      <c r="L208" s="35"/>
      <c r="M208" s="35"/>
      <c r="N208" s="35"/>
    </row>
    <row r="209" spans="8:14" x14ac:dyDescent="0.2">
      <c r="H209" s="35"/>
      <c r="I209" s="35"/>
      <c r="J209" s="35"/>
      <c r="K209" s="35"/>
      <c r="L209" s="35"/>
      <c r="M209" s="35"/>
      <c r="N209" s="35"/>
    </row>
    <row r="210" spans="8:14" x14ac:dyDescent="0.2">
      <c r="H210" s="35"/>
      <c r="I210" s="35"/>
      <c r="J210" s="35"/>
      <c r="K210" s="35"/>
      <c r="L210" s="35"/>
      <c r="M210" s="35"/>
      <c r="N210" s="35"/>
    </row>
    <row r="211" spans="8:14" x14ac:dyDescent="0.2">
      <c r="H211" s="35"/>
      <c r="I211" s="35"/>
      <c r="J211" s="35"/>
      <c r="K211" s="35"/>
      <c r="L211" s="35"/>
      <c r="M211" s="35"/>
      <c r="N211" s="35"/>
    </row>
    <row r="212" spans="8:14" x14ac:dyDescent="0.2">
      <c r="H212" s="35"/>
      <c r="I212" s="35"/>
      <c r="J212" s="35"/>
      <c r="K212" s="35"/>
      <c r="L212" s="35"/>
      <c r="M212" s="35"/>
      <c r="N212" s="35"/>
    </row>
    <row r="213" spans="8:14" x14ac:dyDescent="0.2">
      <c r="H213" s="35"/>
      <c r="I213" s="35"/>
      <c r="J213" s="35"/>
      <c r="K213" s="35"/>
      <c r="L213" s="35"/>
      <c r="M213" s="35"/>
      <c r="N213" s="35"/>
    </row>
    <row r="214" spans="8:14" x14ac:dyDescent="0.2">
      <c r="H214" s="35"/>
      <c r="I214" s="35"/>
      <c r="J214" s="35"/>
      <c r="K214" s="35"/>
      <c r="L214" s="35"/>
      <c r="M214" s="35"/>
      <c r="N214" s="35"/>
    </row>
    <row r="215" spans="8:14" x14ac:dyDescent="0.2">
      <c r="H215" s="35"/>
      <c r="I215" s="35"/>
      <c r="J215" s="35"/>
      <c r="K215" s="35"/>
      <c r="L215" s="35"/>
      <c r="M215" s="35"/>
      <c r="N215" s="35"/>
    </row>
    <row r="216" spans="8:14" x14ac:dyDescent="0.2">
      <c r="H216" s="35"/>
      <c r="I216" s="35"/>
      <c r="J216" s="35"/>
      <c r="K216" s="35"/>
      <c r="L216" s="35"/>
      <c r="M216" s="35"/>
      <c r="N216" s="35"/>
    </row>
    <row r="217" spans="8:14" x14ac:dyDescent="0.2">
      <c r="H217" s="35"/>
      <c r="I217" s="35"/>
      <c r="J217" s="35"/>
      <c r="K217" s="35"/>
      <c r="L217" s="35"/>
      <c r="M217" s="35"/>
      <c r="N217" s="35"/>
    </row>
    <row r="218" spans="8:14" x14ac:dyDescent="0.2">
      <c r="H218" s="35"/>
      <c r="I218" s="35"/>
      <c r="J218" s="35"/>
      <c r="K218" s="35"/>
      <c r="L218" s="35"/>
      <c r="M218" s="35"/>
      <c r="N218" s="35"/>
    </row>
    <row r="219" spans="8:14" x14ac:dyDescent="0.2">
      <c r="H219" s="35"/>
      <c r="I219" s="35"/>
      <c r="J219" s="35"/>
      <c r="K219" s="35"/>
      <c r="L219" s="35"/>
      <c r="M219" s="35"/>
      <c r="N219" s="35"/>
    </row>
    <row r="220" spans="8:14" x14ac:dyDescent="0.2">
      <c r="H220" s="35"/>
      <c r="I220" s="35"/>
      <c r="J220" s="35"/>
      <c r="K220" s="35"/>
      <c r="L220" s="35"/>
      <c r="M220" s="35"/>
      <c r="N220" s="35"/>
    </row>
    <row r="221" spans="8:14" x14ac:dyDescent="0.2">
      <c r="H221" s="35"/>
      <c r="I221" s="35"/>
      <c r="J221" s="35"/>
      <c r="K221" s="35"/>
      <c r="L221" s="35"/>
      <c r="M221" s="35"/>
      <c r="N221" s="35"/>
    </row>
    <row r="222" spans="8:14" x14ac:dyDescent="0.2">
      <c r="H222" s="35"/>
      <c r="I222" s="35"/>
      <c r="J222" s="35"/>
      <c r="K222" s="35"/>
      <c r="L222" s="35"/>
      <c r="M222" s="35"/>
      <c r="N222" s="35"/>
    </row>
    <row r="223" spans="8:14" x14ac:dyDescent="0.2">
      <c r="H223" s="35"/>
      <c r="I223" s="35"/>
      <c r="J223" s="35"/>
      <c r="K223" s="35"/>
      <c r="L223" s="35"/>
      <c r="M223" s="35"/>
      <c r="N223" s="35"/>
    </row>
    <row r="224" spans="8:14" x14ac:dyDescent="0.2">
      <c r="H224" s="35"/>
      <c r="I224" s="35"/>
      <c r="J224" s="35"/>
      <c r="K224" s="35"/>
      <c r="L224" s="35"/>
      <c r="M224" s="35"/>
      <c r="N224" s="35"/>
    </row>
    <row r="225" spans="8:14" x14ac:dyDescent="0.2">
      <c r="H225" s="35"/>
      <c r="I225" s="35"/>
      <c r="J225" s="35"/>
      <c r="K225" s="35"/>
      <c r="L225" s="35"/>
      <c r="M225" s="35"/>
      <c r="N225" s="35"/>
    </row>
    <row r="226" spans="8:14" x14ac:dyDescent="0.2">
      <c r="H226" s="35"/>
      <c r="I226" s="35"/>
      <c r="J226" s="35"/>
      <c r="K226" s="35"/>
      <c r="L226" s="35"/>
      <c r="M226" s="35"/>
      <c r="N226" s="35"/>
    </row>
    <row r="227" spans="8:14" x14ac:dyDescent="0.2">
      <c r="H227" s="35"/>
      <c r="I227" s="35"/>
      <c r="J227" s="35"/>
      <c r="K227" s="35"/>
      <c r="L227" s="35"/>
      <c r="M227" s="35"/>
      <c r="N227" s="35"/>
    </row>
    <row r="228" spans="8:14" x14ac:dyDescent="0.2">
      <c r="H228" s="35"/>
      <c r="I228" s="35"/>
      <c r="J228" s="35"/>
      <c r="K228" s="35"/>
      <c r="L228" s="35"/>
      <c r="M228" s="35"/>
      <c r="N228" s="35"/>
    </row>
    <row r="229" spans="8:14" x14ac:dyDescent="0.2">
      <c r="H229" s="35"/>
      <c r="I229" s="35"/>
      <c r="J229" s="35"/>
      <c r="K229" s="35"/>
      <c r="L229" s="35"/>
      <c r="M229" s="35"/>
      <c r="N229" s="35"/>
    </row>
    <row r="230" spans="8:14" x14ac:dyDescent="0.2">
      <c r="H230" s="35"/>
      <c r="I230" s="35"/>
      <c r="J230" s="35"/>
      <c r="K230" s="35"/>
      <c r="L230" s="35"/>
      <c r="M230" s="35"/>
      <c r="N230" s="35"/>
    </row>
    <row r="231" spans="8:14" x14ac:dyDescent="0.2">
      <c r="H231" s="35"/>
      <c r="I231" s="35"/>
      <c r="J231" s="35"/>
      <c r="K231" s="35"/>
      <c r="L231" s="35"/>
      <c r="M231" s="35"/>
      <c r="N231" s="35"/>
    </row>
    <row r="232" spans="8:14" x14ac:dyDescent="0.2">
      <c r="H232" s="35"/>
      <c r="I232" s="35"/>
      <c r="J232" s="35"/>
      <c r="K232" s="35"/>
      <c r="L232" s="35"/>
      <c r="M232" s="35"/>
      <c r="N232" s="35"/>
    </row>
    <row r="233" spans="8:14" x14ac:dyDescent="0.2">
      <c r="H233" s="35"/>
      <c r="I233" s="35"/>
      <c r="J233" s="35"/>
      <c r="K233" s="35"/>
      <c r="L233" s="35"/>
      <c r="M233" s="35"/>
      <c r="N233" s="35"/>
    </row>
    <row r="234" spans="8:14" x14ac:dyDescent="0.2">
      <c r="H234" s="35"/>
      <c r="I234" s="35"/>
      <c r="J234" s="35"/>
      <c r="K234" s="35"/>
      <c r="L234" s="35"/>
      <c r="M234" s="35"/>
      <c r="N234" s="35"/>
    </row>
    <row r="235" spans="8:14" x14ac:dyDescent="0.2">
      <c r="H235" s="35"/>
      <c r="I235" s="35"/>
      <c r="J235" s="35"/>
      <c r="K235" s="35"/>
      <c r="L235" s="35"/>
      <c r="M235" s="35"/>
      <c r="N235" s="35"/>
    </row>
    <row r="236" spans="8:14" x14ac:dyDescent="0.2">
      <c r="H236" s="35"/>
      <c r="I236" s="35"/>
      <c r="J236" s="35"/>
      <c r="K236" s="35"/>
      <c r="L236" s="35"/>
      <c r="M236" s="35"/>
      <c r="N236" s="35"/>
    </row>
    <row r="237" spans="8:14" x14ac:dyDescent="0.2">
      <c r="H237" s="35"/>
      <c r="I237" s="35"/>
      <c r="J237" s="35"/>
      <c r="K237" s="35"/>
      <c r="L237" s="35"/>
      <c r="M237" s="35"/>
      <c r="N237" s="35"/>
    </row>
    <row r="238" spans="8:14" x14ac:dyDescent="0.2">
      <c r="H238" s="35"/>
      <c r="I238" s="35"/>
      <c r="J238" s="35"/>
      <c r="K238" s="35"/>
      <c r="L238" s="35"/>
      <c r="M238" s="35"/>
      <c r="N238" s="35"/>
    </row>
    <row r="239" spans="8:14" x14ac:dyDescent="0.2">
      <c r="H239" s="35"/>
      <c r="I239" s="35"/>
      <c r="J239" s="35"/>
      <c r="K239" s="35"/>
      <c r="L239" s="35"/>
      <c r="M239" s="35"/>
      <c r="N239" s="35"/>
    </row>
    <row r="240" spans="8:14" x14ac:dyDescent="0.2">
      <c r="H240" s="35"/>
      <c r="I240" s="35"/>
      <c r="J240" s="35"/>
      <c r="K240" s="35"/>
      <c r="L240" s="35"/>
      <c r="M240" s="35"/>
      <c r="N240" s="35"/>
    </row>
    <row r="241" spans="8:14" x14ac:dyDescent="0.2">
      <c r="H241" s="35"/>
      <c r="I241" s="35"/>
      <c r="J241" s="35"/>
      <c r="K241" s="35"/>
      <c r="L241" s="35"/>
      <c r="M241" s="35"/>
      <c r="N241" s="35"/>
    </row>
    <row r="242" spans="8:14" x14ac:dyDescent="0.2">
      <c r="H242" s="35"/>
      <c r="I242" s="35"/>
      <c r="J242" s="35"/>
      <c r="K242" s="35"/>
      <c r="L242" s="35"/>
      <c r="M242" s="35"/>
      <c r="N242" s="35"/>
    </row>
    <row r="243" spans="8:14" x14ac:dyDescent="0.2">
      <c r="H243" s="35"/>
      <c r="I243" s="35"/>
      <c r="J243" s="35"/>
      <c r="K243" s="35"/>
      <c r="L243" s="35"/>
      <c r="M243" s="35"/>
      <c r="N243" s="35"/>
    </row>
    <row r="244" spans="8:14" x14ac:dyDescent="0.2">
      <c r="H244" s="35"/>
      <c r="I244" s="35"/>
      <c r="J244" s="35"/>
      <c r="K244" s="35"/>
      <c r="L244" s="35"/>
      <c r="M244" s="35"/>
      <c r="N244" s="35"/>
    </row>
    <row r="245" spans="8:14" x14ac:dyDescent="0.2">
      <c r="H245" s="35"/>
      <c r="I245" s="35"/>
      <c r="J245" s="35"/>
      <c r="K245" s="35"/>
      <c r="L245" s="35"/>
      <c r="M245" s="35"/>
      <c r="N245" s="35"/>
    </row>
    <row r="246" spans="8:14" x14ac:dyDescent="0.2">
      <c r="H246" s="35"/>
      <c r="I246" s="35"/>
      <c r="J246" s="35"/>
      <c r="K246" s="35"/>
      <c r="L246" s="35"/>
      <c r="M246" s="35"/>
      <c r="N246" s="35"/>
    </row>
    <row r="247" spans="8:14" x14ac:dyDescent="0.2">
      <c r="H247" s="35"/>
      <c r="I247" s="35"/>
      <c r="J247" s="35"/>
      <c r="K247" s="35"/>
      <c r="L247" s="35"/>
      <c r="M247" s="35"/>
      <c r="N247" s="35"/>
    </row>
    <row r="248" spans="8:14" x14ac:dyDescent="0.2">
      <c r="H248" s="35"/>
      <c r="I248" s="35"/>
      <c r="J248" s="35"/>
      <c r="K248" s="35"/>
      <c r="L248" s="35"/>
      <c r="M248" s="35"/>
      <c r="N248" s="35"/>
    </row>
    <row r="249" spans="8:14" x14ac:dyDescent="0.2">
      <c r="H249" s="35"/>
      <c r="I249" s="35"/>
      <c r="J249" s="35"/>
      <c r="K249" s="35"/>
      <c r="L249" s="35"/>
      <c r="M249" s="35"/>
      <c r="N249" s="35"/>
    </row>
    <row r="250" spans="8:14" x14ac:dyDescent="0.2">
      <c r="H250" s="35"/>
      <c r="I250" s="35"/>
      <c r="J250" s="35"/>
      <c r="K250" s="35"/>
      <c r="L250" s="35"/>
      <c r="M250" s="35"/>
      <c r="N250" s="35"/>
    </row>
    <row r="251" spans="8:14" x14ac:dyDescent="0.2">
      <c r="H251" s="35"/>
      <c r="I251" s="35"/>
      <c r="J251" s="35"/>
      <c r="K251" s="35"/>
      <c r="L251" s="35"/>
      <c r="M251" s="35"/>
      <c r="N251" s="35"/>
    </row>
    <row r="252" spans="8:14" x14ac:dyDescent="0.2">
      <c r="H252" s="35"/>
      <c r="I252" s="35"/>
      <c r="J252" s="35"/>
      <c r="K252" s="35"/>
      <c r="L252" s="35"/>
      <c r="M252" s="35"/>
      <c r="N252" s="35"/>
    </row>
    <row r="253" spans="8:14" x14ac:dyDescent="0.2">
      <c r="H253" s="35"/>
      <c r="I253" s="35"/>
      <c r="J253" s="35"/>
      <c r="K253" s="35"/>
      <c r="L253" s="35"/>
      <c r="M253" s="35"/>
      <c r="N253" s="35"/>
    </row>
    <row r="254" spans="8:14" x14ac:dyDescent="0.2">
      <c r="H254" s="35"/>
      <c r="I254" s="35"/>
      <c r="J254" s="35"/>
      <c r="K254" s="35"/>
      <c r="L254" s="35"/>
      <c r="M254" s="35"/>
      <c r="N254" s="35"/>
    </row>
    <row r="255" spans="8:14" x14ac:dyDescent="0.2">
      <c r="H255" s="35"/>
      <c r="I255" s="35"/>
      <c r="J255" s="35"/>
      <c r="K255" s="35"/>
      <c r="L255" s="35"/>
      <c r="M255" s="35"/>
      <c r="N255" s="35"/>
    </row>
    <row r="256" spans="8:14" x14ac:dyDescent="0.2">
      <c r="H256" s="35"/>
      <c r="I256" s="35"/>
      <c r="J256" s="35"/>
      <c r="K256" s="35"/>
      <c r="L256" s="35"/>
      <c r="M256" s="35"/>
      <c r="N256" s="35"/>
    </row>
    <row r="257" spans="8:14" x14ac:dyDescent="0.2">
      <c r="H257" s="35"/>
      <c r="I257" s="35"/>
      <c r="J257" s="35"/>
      <c r="K257" s="35"/>
      <c r="L257" s="35"/>
      <c r="M257" s="35"/>
      <c r="N257" s="35"/>
    </row>
    <row r="258" spans="8:14" x14ac:dyDescent="0.2">
      <c r="H258" s="35"/>
      <c r="I258" s="35"/>
      <c r="J258" s="35"/>
      <c r="K258" s="35"/>
      <c r="L258" s="35"/>
      <c r="M258" s="35"/>
      <c r="N258" s="35"/>
    </row>
    <row r="259" spans="8:14" x14ac:dyDescent="0.2">
      <c r="H259" s="35"/>
      <c r="I259" s="35"/>
      <c r="J259" s="35"/>
      <c r="K259" s="35"/>
      <c r="L259" s="35"/>
      <c r="M259" s="35"/>
      <c r="N259" s="35"/>
    </row>
    <row r="260" spans="8:14" x14ac:dyDescent="0.2">
      <c r="H260" s="35"/>
      <c r="I260" s="35"/>
      <c r="J260" s="35"/>
      <c r="K260" s="35"/>
      <c r="L260" s="35"/>
      <c r="M260" s="35"/>
      <c r="N260" s="35"/>
    </row>
    <row r="261" spans="8:14" x14ac:dyDescent="0.2">
      <c r="H261" s="35"/>
      <c r="I261" s="35"/>
      <c r="J261" s="35"/>
      <c r="K261" s="35"/>
      <c r="L261" s="35"/>
      <c r="M261" s="35"/>
      <c r="N261" s="35"/>
    </row>
    <row r="262" spans="8:14" x14ac:dyDescent="0.2">
      <c r="H262" s="35"/>
      <c r="I262" s="35"/>
      <c r="J262" s="35"/>
      <c r="K262" s="35"/>
      <c r="L262" s="35"/>
      <c r="M262" s="35"/>
      <c r="N262" s="35"/>
    </row>
    <row r="263" spans="8:14" x14ac:dyDescent="0.2">
      <c r="H263" s="35"/>
      <c r="I263" s="35"/>
      <c r="J263" s="35"/>
      <c r="K263" s="35"/>
      <c r="L263" s="35"/>
      <c r="M263" s="35"/>
      <c r="N263" s="35"/>
    </row>
    <row r="264" spans="8:14" x14ac:dyDescent="0.2">
      <c r="H264" s="35"/>
      <c r="I264" s="35"/>
      <c r="J264" s="35"/>
      <c r="K264" s="35"/>
      <c r="L264" s="35"/>
      <c r="M264" s="35"/>
      <c r="N264" s="35"/>
    </row>
    <row r="265" spans="8:14" x14ac:dyDescent="0.2">
      <c r="H265" s="35"/>
      <c r="I265" s="35"/>
      <c r="J265" s="35"/>
      <c r="K265" s="35"/>
      <c r="L265" s="35"/>
      <c r="M265" s="35"/>
      <c r="N265" s="35"/>
    </row>
    <row r="266" spans="8:14" x14ac:dyDescent="0.2">
      <c r="H266" s="35"/>
      <c r="I266" s="35"/>
      <c r="J266" s="35"/>
      <c r="K266" s="35"/>
      <c r="L266" s="35"/>
      <c r="M266" s="35"/>
      <c r="N266" s="35"/>
    </row>
    <row r="267" spans="8:14" x14ac:dyDescent="0.2">
      <c r="H267" s="35"/>
      <c r="I267" s="35"/>
      <c r="J267" s="35"/>
      <c r="K267" s="35"/>
      <c r="L267" s="35"/>
      <c r="M267" s="35"/>
      <c r="N267" s="35"/>
    </row>
    <row r="268" spans="8:14" x14ac:dyDescent="0.2">
      <c r="H268" s="35"/>
      <c r="I268" s="35"/>
      <c r="J268" s="35"/>
      <c r="K268" s="35"/>
      <c r="L268" s="35"/>
      <c r="M268" s="35"/>
      <c r="N268" s="35"/>
    </row>
    <row r="269" spans="8:14" x14ac:dyDescent="0.2">
      <c r="H269" s="35"/>
      <c r="I269" s="35"/>
      <c r="J269" s="35"/>
      <c r="K269" s="35"/>
      <c r="L269" s="35"/>
      <c r="M269" s="35"/>
      <c r="N269" s="35"/>
    </row>
    <row r="270" spans="8:14" x14ac:dyDescent="0.2">
      <c r="H270" s="35"/>
      <c r="I270" s="35"/>
      <c r="J270" s="35"/>
      <c r="K270" s="35"/>
      <c r="L270" s="35"/>
      <c r="M270" s="35"/>
      <c r="N270" s="35"/>
    </row>
    <row r="271" spans="8:14" x14ac:dyDescent="0.2">
      <c r="H271" s="35"/>
      <c r="I271" s="35"/>
      <c r="J271" s="35"/>
      <c r="K271" s="35"/>
      <c r="L271" s="35"/>
      <c r="M271" s="35"/>
      <c r="N271" s="35"/>
    </row>
    <row r="272" spans="8:14" x14ac:dyDescent="0.2">
      <c r="H272" s="35"/>
      <c r="I272" s="35"/>
      <c r="J272" s="35"/>
      <c r="K272" s="35"/>
      <c r="L272" s="35"/>
      <c r="M272" s="35"/>
      <c r="N272" s="35"/>
    </row>
    <row r="273" spans="8:14" x14ac:dyDescent="0.2">
      <c r="H273" s="35"/>
      <c r="I273" s="35"/>
      <c r="J273" s="35"/>
      <c r="K273" s="35"/>
      <c r="L273" s="35"/>
      <c r="M273" s="35"/>
      <c r="N273" s="35"/>
    </row>
    <row r="274" spans="8:14" x14ac:dyDescent="0.2">
      <c r="H274" s="35"/>
      <c r="I274" s="35"/>
      <c r="J274" s="35"/>
      <c r="K274" s="35"/>
      <c r="L274" s="35"/>
      <c r="M274" s="35"/>
      <c r="N274" s="35"/>
    </row>
    <row r="275" spans="8:14" x14ac:dyDescent="0.2">
      <c r="H275" s="35"/>
      <c r="I275" s="35"/>
      <c r="J275" s="35"/>
      <c r="K275" s="35"/>
      <c r="L275" s="35"/>
      <c r="M275" s="35"/>
      <c r="N275" s="35"/>
    </row>
    <row r="276" spans="8:14" x14ac:dyDescent="0.2">
      <c r="H276" s="35"/>
      <c r="I276" s="35"/>
      <c r="J276" s="35"/>
      <c r="K276" s="35"/>
      <c r="L276" s="35"/>
      <c r="M276" s="35"/>
      <c r="N276" s="35"/>
    </row>
    <row r="277" spans="8:14" x14ac:dyDescent="0.2">
      <c r="H277" s="35"/>
      <c r="I277" s="35"/>
      <c r="J277" s="35"/>
      <c r="K277" s="35"/>
      <c r="L277" s="35"/>
      <c r="M277" s="35"/>
      <c r="N277" s="35"/>
    </row>
    <row r="278" spans="8:14" x14ac:dyDescent="0.2">
      <c r="H278" s="35"/>
      <c r="I278" s="35"/>
      <c r="J278" s="35"/>
      <c r="K278" s="35"/>
      <c r="L278" s="35"/>
      <c r="M278" s="35"/>
      <c r="N278" s="35"/>
    </row>
    <row r="279" spans="8:14" x14ac:dyDescent="0.2">
      <c r="H279" s="35"/>
      <c r="I279" s="35"/>
      <c r="J279" s="35"/>
      <c r="K279" s="35"/>
      <c r="L279" s="35"/>
      <c r="M279" s="35"/>
      <c r="N279" s="35"/>
    </row>
    <row r="280" spans="8:14" x14ac:dyDescent="0.2">
      <c r="H280" s="35"/>
      <c r="I280" s="35"/>
      <c r="J280" s="35"/>
      <c r="K280" s="35"/>
      <c r="L280" s="35"/>
      <c r="M280" s="35"/>
      <c r="N280" s="35"/>
    </row>
    <row r="281" spans="8:14" x14ac:dyDescent="0.2">
      <c r="H281" s="35"/>
      <c r="I281" s="35"/>
      <c r="J281" s="35"/>
      <c r="K281" s="35"/>
      <c r="L281" s="35"/>
      <c r="M281" s="35"/>
      <c r="N281" s="35"/>
    </row>
    <row r="282" spans="8:14" x14ac:dyDescent="0.2">
      <c r="H282" s="35"/>
      <c r="I282" s="35"/>
      <c r="J282" s="35"/>
      <c r="K282" s="35"/>
      <c r="L282" s="35"/>
      <c r="M282" s="35"/>
      <c r="N282" s="35"/>
    </row>
    <row r="283" spans="8:14" x14ac:dyDescent="0.2">
      <c r="H283" s="35"/>
      <c r="I283" s="35"/>
      <c r="J283" s="35"/>
      <c r="K283" s="35"/>
      <c r="L283" s="35"/>
      <c r="M283" s="35"/>
      <c r="N283" s="35"/>
    </row>
    <row r="284" spans="8:14" x14ac:dyDescent="0.2">
      <c r="H284" s="35"/>
      <c r="I284" s="35"/>
      <c r="J284" s="35"/>
      <c r="K284" s="35"/>
      <c r="L284" s="35"/>
      <c r="M284" s="35"/>
      <c r="N284" s="35"/>
    </row>
    <row r="285" spans="8:14" x14ac:dyDescent="0.2">
      <c r="H285" s="35"/>
      <c r="I285" s="35"/>
      <c r="J285" s="35"/>
      <c r="K285" s="35"/>
      <c r="L285" s="35"/>
      <c r="M285" s="35"/>
      <c r="N285" s="35"/>
    </row>
    <row r="286" spans="8:14" x14ac:dyDescent="0.2">
      <c r="H286" s="35"/>
      <c r="I286" s="35"/>
      <c r="J286" s="35"/>
      <c r="K286" s="35"/>
      <c r="L286" s="35"/>
      <c r="M286" s="35"/>
      <c r="N286" s="35"/>
    </row>
    <row r="287" spans="8:14" x14ac:dyDescent="0.2">
      <c r="H287" s="35"/>
      <c r="I287" s="35"/>
      <c r="J287" s="35"/>
      <c r="K287" s="35"/>
      <c r="L287" s="35"/>
      <c r="M287" s="35"/>
      <c r="N287" s="35"/>
    </row>
    <row r="288" spans="8:14" x14ac:dyDescent="0.2">
      <c r="H288" s="35"/>
      <c r="I288" s="35"/>
      <c r="J288" s="35"/>
      <c r="K288" s="35"/>
      <c r="L288" s="35"/>
      <c r="M288" s="35"/>
      <c r="N288" s="35"/>
    </row>
    <row r="289" spans="8:14" x14ac:dyDescent="0.2">
      <c r="H289" s="35"/>
      <c r="I289" s="35"/>
      <c r="J289" s="35"/>
      <c r="K289" s="35"/>
      <c r="L289" s="35"/>
      <c r="M289" s="35"/>
      <c r="N289" s="35"/>
    </row>
    <row r="290" spans="8:14" x14ac:dyDescent="0.2">
      <c r="H290" s="35"/>
      <c r="I290" s="35"/>
      <c r="J290" s="35"/>
      <c r="K290" s="35"/>
      <c r="L290" s="35"/>
      <c r="M290" s="35"/>
      <c r="N290" s="35"/>
    </row>
    <row r="291" spans="8:14" x14ac:dyDescent="0.2">
      <c r="H291" s="35"/>
      <c r="I291" s="35"/>
      <c r="J291" s="35"/>
      <c r="K291" s="35"/>
      <c r="L291" s="35"/>
      <c r="M291" s="35"/>
      <c r="N291" s="35"/>
    </row>
    <row r="292" spans="8:14" x14ac:dyDescent="0.2">
      <c r="H292" s="35"/>
      <c r="I292" s="35"/>
      <c r="J292" s="35"/>
      <c r="K292" s="35"/>
      <c r="L292" s="35"/>
      <c r="M292" s="35"/>
      <c r="N292" s="35"/>
    </row>
    <row r="293" spans="8:14" x14ac:dyDescent="0.2">
      <c r="H293" s="35"/>
      <c r="I293" s="35"/>
      <c r="J293" s="35"/>
      <c r="K293" s="35"/>
      <c r="L293" s="35"/>
      <c r="M293" s="35"/>
      <c r="N293" s="35"/>
    </row>
    <row r="294" spans="8:14" x14ac:dyDescent="0.2">
      <c r="H294" s="35"/>
      <c r="I294" s="35"/>
      <c r="J294" s="35"/>
      <c r="K294" s="35"/>
      <c r="L294" s="35"/>
      <c r="M294" s="35"/>
      <c r="N294" s="35"/>
    </row>
    <row r="295" spans="8:14" x14ac:dyDescent="0.2">
      <c r="H295" s="35"/>
      <c r="I295" s="35"/>
      <c r="J295" s="35"/>
      <c r="K295" s="35"/>
      <c r="L295" s="35"/>
      <c r="M295" s="35"/>
      <c r="N295" s="35"/>
    </row>
    <row r="296" spans="8:14" x14ac:dyDescent="0.2">
      <c r="H296" s="35"/>
      <c r="I296" s="35"/>
      <c r="J296" s="35"/>
      <c r="K296" s="35"/>
      <c r="L296" s="35"/>
      <c r="M296" s="35"/>
      <c r="N296" s="35"/>
    </row>
    <row r="297" spans="8:14" x14ac:dyDescent="0.2">
      <c r="H297" s="35"/>
      <c r="I297" s="35"/>
      <c r="J297" s="35"/>
      <c r="K297" s="35"/>
      <c r="L297" s="35"/>
      <c r="M297" s="35"/>
      <c r="N297" s="35"/>
    </row>
    <row r="298" spans="8:14" x14ac:dyDescent="0.2">
      <c r="H298" s="35"/>
      <c r="I298" s="35"/>
      <c r="J298" s="35"/>
      <c r="K298" s="35"/>
      <c r="L298" s="35"/>
      <c r="M298" s="35"/>
      <c r="N298" s="35"/>
    </row>
    <row r="299" spans="8:14" x14ac:dyDescent="0.2">
      <c r="H299" s="35"/>
      <c r="I299" s="35"/>
      <c r="J299" s="35"/>
      <c r="K299" s="35"/>
      <c r="L299" s="35"/>
      <c r="M299" s="35"/>
      <c r="N299" s="35"/>
    </row>
    <row r="300" spans="8:14" x14ac:dyDescent="0.2">
      <c r="H300" s="35"/>
      <c r="I300" s="35"/>
      <c r="J300" s="35"/>
      <c r="K300" s="35"/>
      <c r="L300" s="35"/>
      <c r="M300" s="35"/>
      <c r="N300" s="35"/>
    </row>
    <row r="301" spans="8:14" x14ac:dyDescent="0.2">
      <c r="H301" s="35"/>
      <c r="I301" s="35"/>
      <c r="J301" s="35"/>
      <c r="K301" s="35"/>
      <c r="L301" s="35"/>
      <c r="M301" s="35"/>
      <c r="N301" s="35"/>
    </row>
    <row r="302" spans="8:14" x14ac:dyDescent="0.2">
      <c r="H302" s="35"/>
      <c r="I302" s="35"/>
      <c r="J302" s="35"/>
      <c r="K302" s="35"/>
      <c r="L302" s="35"/>
      <c r="M302" s="35"/>
      <c r="N302" s="35"/>
    </row>
    <row r="303" spans="8:14" x14ac:dyDescent="0.2">
      <c r="H303" s="35"/>
      <c r="I303" s="35"/>
      <c r="J303" s="35"/>
      <c r="K303" s="35"/>
      <c r="L303" s="35"/>
      <c r="M303" s="35"/>
      <c r="N303" s="35"/>
    </row>
    <row r="304" spans="8:14" x14ac:dyDescent="0.2">
      <c r="H304" s="35"/>
      <c r="I304" s="35"/>
      <c r="J304" s="35"/>
      <c r="K304" s="35"/>
      <c r="L304" s="35"/>
      <c r="M304" s="35"/>
      <c r="N304" s="35"/>
    </row>
    <row r="305" spans="8:14" x14ac:dyDescent="0.2">
      <c r="H305" s="35"/>
      <c r="I305" s="35"/>
      <c r="J305" s="35"/>
      <c r="K305" s="35"/>
      <c r="L305" s="35"/>
      <c r="M305" s="35"/>
      <c r="N305" s="35"/>
    </row>
    <row r="306" spans="8:14" x14ac:dyDescent="0.2">
      <c r="H306" s="35"/>
      <c r="I306" s="35"/>
      <c r="J306" s="35"/>
      <c r="K306" s="35"/>
      <c r="L306" s="35"/>
      <c r="M306" s="35"/>
      <c r="N306" s="35"/>
    </row>
    <row r="307" spans="8:14" x14ac:dyDescent="0.2">
      <c r="H307" s="35"/>
      <c r="I307" s="35"/>
      <c r="J307" s="35"/>
      <c r="K307" s="35"/>
      <c r="L307" s="35"/>
      <c r="M307" s="35"/>
      <c r="N307" s="35"/>
    </row>
    <row r="308" spans="8:14" x14ac:dyDescent="0.2">
      <c r="H308" s="35"/>
      <c r="I308" s="35"/>
      <c r="J308" s="35"/>
      <c r="K308" s="35"/>
      <c r="L308" s="35"/>
      <c r="M308" s="35"/>
      <c r="N308" s="35"/>
    </row>
    <row r="309" spans="8:14" x14ac:dyDescent="0.2">
      <c r="H309" s="35"/>
      <c r="I309" s="35"/>
      <c r="J309" s="35"/>
      <c r="K309" s="35"/>
      <c r="L309" s="35"/>
      <c r="M309" s="35"/>
      <c r="N309" s="35"/>
    </row>
    <row r="310" spans="8:14" x14ac:dyDescent="0.2">
      <c r="H310" s="35"/>
      <c r="I310" s="35"/>
      <c r="J310" s="35"/>
      <c r="K310" s="35"/>
      <c r="L310" s="35"/>
      <c r="M310" s="35"/>
      <c r="N310" s="35"/>
    </row>
    <row r="311" spans="8:14" x14ac:dyDescent="0.2">
      <c r="H311" s="35"/>
      <c r="I311" s="35"/>
      <c r="J311" s="35"/>
      <c r="K311" s="35"/>
      <c r="L311" s="35"/>
      <c r="M311" s="35"/>
      <c r="N311" s="35"/>
    </row>
    <row r="312" spans="8:14" x14ac:dyDescent="0.2">
      <c r="H312" s="35"/>
      <c r="I312" s="35"/>
      <c r="J312" s="35"/>
      <c r="K312" s="35"/>
      <c r="L312" s="35"/>
      <c r="M312" s="35"/>
      <c r="N312" s="35"/>
    </row>
    <row r="313" spans="8:14" x14ac:dyDescent="0.2">
      <c r="H313" s="35"/>
      <c r="I313" s="35"/>
      <c r="J313" s="35"/>
      <c r="K313" s="35"/>
      <c r="L313" s="35"/>
      <c r="M313" s="35"/>
      <c r="N313" s="35"/>
    </row>
    <row r="314" spans="8:14" x14ac:dyDescent="0.2">
      <c r="H314" s="35"/>
      <c r="I314" s="35"/>
      <c r="J314" s="35"/>
      <c r="K314" s="35"/>
      <c r="L314" s="35"/>
      <c r="M314" s="35"/>
      <c r="N314" s="35"/>
    </row>
    <row r="315" spans="8:14" x14ac:dyDescent="0.2">
      <c r="H315" s="35"/>
      <c r="I315" s="35"/>
      <c r="J315" s="35"/>
      <c r="K315" s="35"/>
      <c r="L315" s="35"/>
      <c r="M315" s="35"/>
      <c r="N315" s="35"/>
    </row>
    <row r="316" spans="8:14" x14ac:dyDescent="0.2">
      <c r="H316" s="35"/>
      <c r="I316" s="35"/>
      <c r="J316" s="35"/>
      <c r="K316" s="35"/>
      <c r="L316" s="35"/>
      <c r="M316" s="35"/>
      <c r="N316" s="35"/>
    </row>
    <row r="317" spans="8:14" x14ac:dyDescent="0.2">
      <c r="H317" s="35"/>
      <c r="I317" s="35"/>
      <c r="J317" s="35"/>
      <c r="K317" s="35"/>
      <c r="L317" s="35"/>
      <c r="M317" s="35"/>
      <c r="N317" s="35"/>
    </row>
    <row r="318" spans="8:14" x14ac:dyDescent="0.2">
      <c r="H318" s="35"/>
      <c r="I318" s="35"/>
      <c r="J318" s="35"/>
      <c r="K318" s="35"/>
      <c r="L318" s="35"/>
      <c r="M318" s="35"/>
      <c r="N318" s="35"/>
    </row>
    <row r="319" spans="8:14" x14ac:dyDescent="0.2">
      <c r="H319" s="35"/>
      <c r="I319" s="35"/>
      <c r="J319" s="35"/>
      <c r="K319" s="35"/>
      <c r="L319" s="35"/>
      <c r="M319" s="35"/>
      <c r="N319" s="35"/>
    </row>
    <row r="320" spans="8:14" x14ac:dyDescent="0.2">
      <c r="H320" s="35"/>
      <c r="I320" s="35"/>
      <c r="J320" s="35"/>
      <c r="K320" s="35"/>
      <c r="L320" s="35"/>
      <c r="M320" s="35"/>
      <c r="N320" s="35"/>
    </row>
    <row r="321" spans="8:14" x14ac:dyDescent="0.2">
      <c r="H321" s="35"/>
      <c r="I321" s="35"/>
      <c r="J321" s="35"/>
      <c r="K321" s="35"/>
      <c r="L321" s="35"/>
      <c r="M321" s="35"/>
      <c r="N321" s="35"/>
    </row>
    <row r="322" spans="8:14" x14ac:dyDescent="0.2">
      <c r="H322" s="35"/>
      <c r="I322" s="35"/>
      <c r="J322" s="35"/>
      <c r="K322" s="35"/>
      <c r="L322" s="35"/>
      <c r="M322" s="35"/>
      <c r="N322" s="35"/>
    </row>
    <row r="323" spans="8:14" x14ac:dyDescent="0.2">
      <c r="H323" s="35"/>
      <c r="I323" s="35"/>
      <c r="J323" s="35"/>
      <c r="K323" s="35"/>
      <c r="L323" s="35"/>
      <c r="M323" s="35"/>
      <c r="N323" s="35"/>
    </row>
    <row r="324" spans="8:14" x14ac:dyDescent="0.2">
      <c r="H324" s="35"/>
      <c r="I324" s="35"/>
      <c r="J324" s="35"/>
      <c r="K324" s="35"/>
      <c r="L324" s="35"/>
      <c r="M324" s="35"/>
      <c r="N324" s="35"/>
    </row>
    <row r="325" spans="8:14" x14ac:dyDescent="0.2">
      <c r="H325" s="35"/>
      <c r="I325" s="35"/>
      <c r="J325" s="35"/>
      <c r="K325" s="35"/>
      <c r="L325" s="35"/>
      <c r="M325" s="35"/>
      <c r="N325" s="35"/>
    </row>
    <row r="326" spans="8:14" x14ac:dyDescent="0.2">
      <c r="H326" s="35"/>
      <c r="I326" s="35"/>
      <c r="J326" s="35"/>
      <c r="K326" s="35"/>
      <c r="L326" s="35"/>
      <c r="M326" s="35"/>
      <c r="N326" s="35"/>
    </row>
    <row r="327" spans="8:14" x14ac:dyDescent="0.2">
      <c r="H327" s="35"/>
      <c r="I327" s="35"/>
      <c r="J327" s="35"/>
      <c r="K327" s="35"/>
      <c r="L327" s="35"/>
      <c r="M327" s="35"/>
      <c r="N327" s="35"/>
    </row>
    <row r="328" spans="8:14" x14ac:dyDescent="0.2">
      <c r="H328" s="35"/>
      <c r="I328" s="35"/>
      <c r="J328" s="35"/>
      <c r="K328" s="35"/>
      <c r="L328" s="35"/>
      <c r="M328" s="35"/>
      <c r="N328" s="35"/>
    </row>
    <row r="329" spans="8:14" x14ac:dyDescent="0.2">
      <c r="H329" s="35"/>
      <c r="I329" s="35"/>
      <c r="J329" s="35"/>
      <c r="K329" s="35"/>
      <c r="L329" s="35"/>
      <c r="M329" s="35"/>
      <c r="N329" s="35"/>
    </row>
    <row r="330" spans="8:14" x14ac:dyDescent="0.2">
      <c r="H330" s="35"/>
      <c r="I330" s="35"/>
      <c r="J330" s="35"/>
      <c r="K330" s="35"/>
      <c r="L330" s="35"/>
      <c r="M330" s="35"/>
      <c r="N330" s="35"/>
    </row>
    <row r="331" spans="8:14" x14ac:dyDescent="0.2">
      <c r="H331" s="35"/>
      <c r="I331" s="35"/>
      <c r="J331" s="35"/>
      <c r="K331" s="35"/>
      <c r="L331" s="35"/>
      <c r="M331" s="35"/>
      <c r="N331" s="35"/>
    </row>
    <row r="332" spans="8:14" x14ac:dyDescent="0.2">
      <c r="H332" s="35"/>
      <c r="I332" s="35"/>
      <c r="J332" s="35"/>
      <c r="K332" s="35"/>
      <c r="L332" s="35"/>
      <c r="M332" s="35"/>
      <c r="N332" s="35"/>
    </row>
    <row r="333" spans="8:14" x14ac:dyDescent="0.2">
      <c r="H333" s="35"/>
      <c r="I333" s="35"/>
      <c r="J333" s="35"/>
      <c r="K333" s="35"/>
      <c r="L333" s="35"/>
      <c r="M333" s="35"/>
      <c r="N333" s="35"/>
    </row>
    <row r="334" spans="8:14" x14ac:dyDescent="0.2">
      <c r="H334" s="35"/>
      <c r="I334" s="35"/>
      <c r="J334" s="35"/>
      <c r="K334" s="35"/>
      <c r="L334" s="35"/>
      <c r="M334" s="35"/>
      <c r="N334" s="35"/>
    </row>
    <row r="335" spans="8:14" x14ac:dyDescent="0.2">
      <c r="H335" s="35"/>
      <c r="I335" s="35"/>
      <c r="J335" s="35"/>
      <c r="K335" s="35"/>
      <c r="L335" s="35"/>
      <c r="M335" s="35"/>
      <c r="N335" s="35"/>
    </row>
    <row r="336" spans="8:14" x14ac:dyDescent="0.2">
      <c r="H336" s="35"/>
      <c r="I336" s="35"/>
      <c r="J336" s="35"/>
      <c r="K336" s="35"/>
      <c r="L336" s="35"/>
      <c r="M336" s="35"/>
      <c r="N336" s="35"/>
    </row>
    <row r="337" spans="8:14" x14ac:dyDescent="0.2">
      <c r="H337" s="35"/>
      <c r="I337" s="35"/>
      <c r="J337" s="35"/>
      <c r="K337" s="35"/>
      <c r="L337" s="35"/>
      <c r="M337" s="35"/>
      <c r="N337" s="35"/>
    </row>
    <row r="338" spans="8:14" x14ac:dyDescent="0.2">
      <c r="H338" s="35"/>
      <c r="I338" s="35"/>
      <c r="J338" s="35"/>
      <c r="K338" s="35"/>
      <c r="L338" s="35"/>
      <c r="M338" s="35"/>
      <c r="N338" s="35"/>
    </row>
    <row r="339" spans="8:14" x14ac:dyDescent="0.2">
      <c r="H339" s="35"/>
      <c r="I339" s="35"/>
      <c r="J339" s="35"/>
      <c r="K339" s="35"/>
      <c r="L339" s="35"/>
      <c r="M339" s="35"/>
      <c r="N339" s="35"/>
    </row>
    <row r="340" spans="8:14" x14ac:dyDescent="0.2">
      <c r="H340" s="35"/>
      <c r="I340" s="35"/>
      <c r="J340" s="35"/>
      <c r="K340" s="35"/>
      <c r="L340" s="35"/>
      <c r="M340" s="35"/>
      <c r="N340" s="35"/>
    </row>
    <row r="341" spans="8:14" x14ac:dyDescent="0.2">
      <c r="H341" s="35"/>
      <c r="I341" s="35"/>
      <c r="J341" s="35"/>
      <c r="K341" s="35"/>
      <c r="L341" s="35"/>
      <c r="M341" s="35"/>
      <c r="N341" s="35"/>
    </row>
    <row r="342" spans="8:14" x14ac:dyDescent="0.2">
      <c r="H342" s="35"/>
      <c r="I342" s="35"/>
      <c r="J342" s="35"/>
      <c r="K342" s="35"/>
      <c r="L342" s="35"/>
      <c r="M342" s="35"/>
      <c r="N342" s="35"/>
    </row>
    <row r="343" spans="8:14" x14ac:dyDescent="0.2">
      <c r="H343" s="35"/>
      <c r="I343" s="35"/>
      <c r="J343" s="35"/>
      <c r="K343" s="35"/>
      <c r="L343" s="35"/>
      <c r="M343" s="35"/>
      <c r="N343" s="35"/>
    </row>
    <row r="344" spans="8:14" x14ac:dyDescent="0.2">
      <c r="H344" s="35"/>
      <c r="I344" s="35"/>
      <c r="J344" s="35"/>
      <c r="K344" s="35"/>
      <c r="L344" s="35"/>
      <c r="M344" s="35"/>
      <c r="N344" s="35"/>
    </row>
    <row r="345" spans="8:14" x14ac:dyDescent="0.2">
      <c r="H345" s="35"/>
      <c r="I345" s="35"/>
      <c r="J345" s="35"/>
      <c r="K345" s="35"/>
      <c r="L345" s="35"/>
      <c r="M345" s="35"/>
      <c r="N345" s="35"/>
    </row>
    <row r="346" spans="8:14" x14ac:dyDescent="0.2">
      <c r="H346" s="35"/>
      <c r="I346" s="35"/>
      <c r="J346" s="35"/>
      <c r="K346" s="35"/>
      <c r="L346" s="35"/>
      <c r="M346" s="35"/>
      <c r="N346" s="35"/>
    </row>
    <row r="347" spans="8:14" x14ac:dyDescent="0.2">
      <c r="H347" s="35"/>
      <c r="I347" s="35"/>
      <c r="J347" s="35"/>
      <c r="K347" s="35"/>
      <c r="L347" s="35"/>
      <c r="M347" s="35"/>
      <c r="N347" s="35"/>
    </row>
    <row r="348" spans="8:14" x14ac:dyDescent="0.2">
      <c r="H348" s="35"/>
      <c r="I348" s="35"/>
      <c r="J348" s="35"/>
      <c r="K348" s="35"/>
      <c r="L348" s="35"/>
      <c r="M348" s="35"/>
      <c r="N348" s="35"/>
    </row>
    <row r="349" spans="8:14" x14ac:dyDescent="0.2">
      <c r="H349" s="35"/>
      <c r="I349" s="35"/>
      <c r="J349" s="35"/>
      <c r="K349" s="35"/>
      <c r="L349" s="35"/>
      <c r="M349" s="35"/>
      <c r="N349" s="35"/>
    </row>
    <row r="350" spans="8:14" x14ac:dyDescent="0.2">
      <c r="H350" s="35"/>
      <c r="I350" s="35"/>
      <c r="J350" s="35"/>
      <c r="K350" s="35"/>
      <c r="L350" s="35"/>
      <c r="M350" s="35"/>
      <c r="N350" s="35"/>
    </row>
    <row r="351" spans="8:14" x14ac:dyDescent="0.2">
      <c r="H351" s="35"/>
      <c r="I351" s="35"/>
      <c r="J351" s="35"/>
      <c r="K351" s="35"/>
      <c r="L351" s="35"/>
      <c r="M351" s="35"/>
      <c r="N351" s="35"/>
    </row>
    <row r="352" spans="8:14" x14ac:dyDescent="0.2">
      <c r="H352" s="35"/>
      <c r="I352" s="35"/>
      <c r="J352" s="35"/>
      <c r="K352" s="35"/>
      <c r="L352" s="35"/>
      <c r="M352" s="35"/>
      <c r="N352" s="35"/>
    </row>
    <row r="353" spans="8:14" x14ac:dyDescent="0.2">
      <c r="H353" s="35"/>
      <c r="I353" s="35"/>
      <c r="J353" s="35"/>
      <c r="K353" s="35"/>
      <c r="L353" s="35"/>
      <c r="M353" s="35"/>
      <c r="N353" s="35"/>
    </row>
    <row r="354" spans="8:14" x14ac:dyDescent="0.2">
      <c r="H354" s="35"/>
      <c r="I354" s="35"/>
      <c r="J354" s="35"/>
      <c r="K354" s="35"/>
      <c r="L354" s="35"/>
      <c r="M354" s="35"/>
      <c r="N354" s="35"/>
    </row>
    <row r="355" spans="8:14" x14ac:dyDescent="0.2">
      <c r="H355" s="35"/>
      <c r="I355" s="35"/>
      <c r="J355" s="35"/>
      <c r="K355" s="35"/>
      <c r="L355" s="35"/>
      <c r="M355" s="35"/>
      <c r="N355" s="35"/>
    </row>
    <row r="356" spans="8:14" x14ac:dyDescent="0.2">
      <c r="H356" s="35"/>
      <c r="I356" s="35"/>
      <c r="J356" s="35"/>
      <c r="K356" s="35"/>
      <c r="L356" s="35"/>
      <c r="M356" s="35"/>
      <c r="N356" s="35"/>
    </row>
    <row r="357" spans="8:14" x14ac:dyDescent="0.2">
      <c r="H357" s="35"/>
      <c r="I357" s="35"/>
      <c r="J357" s="35"/>
      <c r="K357" s="35"/>
      <c r="L357" s="35"/>
      <c r="M357" s="35"/>
      <c r="N357" s="35"/>
    </row>
    <row r="358" spans="8:14" x14ac:dyDescent="0.2">
      <c r="H358" s="35"/>
      <c r="I358" s="35"/>
      <c r="J358" s="35"/>
      <c r="K358" s="35"/>
      <c r="L358" s="35"/>
      <c r="M358" s="35"/>
      <c r="N358" s="35"/>
    </row>
    <row r="359" spans="8:14" x14ac:dyDescent="0.2">
      <c r="H359" s="35"/>
      <c r="I359" s="35"/>
      <c r="J359" s="35"/>
      <c r="K359" s="35"/>
      <c r="L359" s="35"/>
      <c r="M359" s="35"/>
      <c r="N359" s="35"/>
    </row>
    <row r="360" spans="8:14" x14ac:dyDescent="0.2">
      <c r="H360" s="35"/>
      <c r="I360" s="35"/>
      <c r="J360" s="35"/>
      <c r="K360" s="35"/>
      <c r="L360" s="35"/>
      <c r="M360" s="35"/>
      <c r="N360" s="35"/>
    </row>
    <row r="361" spans="8:14" x14ac:dyDescent="0.2">
      <c r="H361" s="35"/>
      <c r="I361" s="35"/>
      <c r="J361" s="35"/>
      <c r="K361" s="35"/>
      <c r="L361" s="35"/>
      <c r="M361" s="35"/>
      <c r="N361" s="35"/>
    </row>
    <row r="362" spans="8:14" x14ac:dyDescent="0.2">
      <c r="H362" s="35"/>
      <c r="I362" s="35"/>
      <c r="J362" s="35"/>
      <c r="K362" s="35"/>
      <c r="L362" s="35"/>
      <c r="M362" s="35"/>
      <c r="N362" s="35"/>
    </row>
    <row r="363" spans="8:14" x14ac:dyDescent="0.2">
      <c r="H363" s="35"/>
      <c r="I363" s="35"/>
      <c r="J363" s="35"/>
      <c r="K363" s="35"/>
      <c r="L363" s="35"/>
      <c r="M363" s="35"/>
      <c r="N363" s="35"/>
    </row>
    <row r="364" spans="8:14" x14ac:dyDescent="0.2">
      <c r="H364" s="35"/>
      <c r="I364" s="35"/>
      <c r="J364" s="35"/>
      <c r="K364" s="35"/>
      <c r="L364" s="35"/>
      <c r="M364" s="35"/>
      <c r="N364" s="35"/>
    </row>
    <row r="365" spans="8:14" x14ac:dyDescent="0.2">
      <c r="H365" s="35"/>
      <c r="I365" s="35"/>
      <c r="J365" s="35"/>
      <c r="K365" s="35"/>
      <c r="L365" s="35"/>
      <c r="M365" s="35"/>
      <c r="N365" s="35"/>
    </row>
    <row r="366" spans="8:14" x14ac:dyDescent="0.2">
      <c r="H366" s="35"/>
      <c r="I366" s="35"/>
      <c r="J366" s="35"/>
      <c r="K366" s="35"/>
      <c r="L366" s="35"/>
      <c r="M366" s="35"/>
      <c r="N366" s="35"/>
    </row>
    <row r="367" spans="8:14" x14ac:dyDescent="0.2">
      <c r="H367" s="35"/>
      <c r="I367" s="35"/>
      <c r="J367" s="35"/>
      <c r="K367" s="35"/>
      <c r="L367" s="35"/>
      <c r="M367" s="35"/>
      <c r="N367" s="35"/>
    </row>
    <row r="368" spans="8:14" x14ac:dyDescent="0.2">
      <c r="H368" s="35"/>
      <c r="I368" s="35"/>
      <c r="J368" s="35"/>
      <c r="K368" s="35"/>
      <c r="L368" s="35"/>
      <c r="M368" s="35"/>
      <c r="N368" s="35"/>
    </row>
    <row r="369" spans="8:14" x14ac:dyDescent="0.2">
      <c r="H369" s="35"/>
      <c r="I369" s="35"/>
      <c r="J369" s="35"/>
      <c r="K369" s="35"/>
      <c r="L369" s="35"/>
      <c r="M369" s="35"/>
      <c r="N369" s="35"/>
    </row>
    <row r="370" spans="8:14" x14ac:dyDescent="0.2">
      <c r="H370" s="35"/>
      <c r="I370" s="35"/>
      <c r="J370" s="35"/>
      <c r="K370" s="35"/>
      <c r="L370" s="35"/>
      <c r="M370" s="35"/>
      <c r="N370" s="35"/>
    </row>
  </sheetData>
  <sortState xmlns:xlrd2="http://schemas.microsoft.com/office/spreadsheetml/2017/richdata2" ref="A13:A188">
    <sortCondition ref="A13:A188"/>
  </sortState>
  <phoneticPr fontId="7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4EFD-0635-4438-A5CC-8A7129DC9EF7}">
  <sheetPr codeName="Sheet5">
    <tabColor rgb="FFFFC000"/>
  </sheetPr>
  <dimension ref="A1:I186"/>
  <sheetViews>
    <sheetView zoomScale="90" zoomScaleNormal="90" workbookViewId="0">
      <selection activeCell="F187" sqref="F1:F187"/>
    </sheetView>
  </sheetViews>
  <sheetFormatPr baseColWidth="10" defaultColWidth="8.83203125" defaultRowHeight="15" x14ac:dyDescent="0.2"/>
  <cols>
    <col min="1" max="1" width="33.1640625" style="2" customWidth="1"/>
    <col min="2" max="2" width="24.5" customWidth="1"/>
    <col min="3" max="3" width="21" customWidth="1"/>
    <col min="4" max="4" width="17.5" style="2" customWidth="1"/>
    <col min="5" max="5" width="14.5" style="2" customWidth="1"/>
    <col min="6" max="6" width="25.83203125" customWidth="1"/>
    <col min="7" max="7" width="26.1640625" customWidth="1"/>
    <col min="8" max="8" width="27" customWidth="1"/>
  </cols>
  <sheetData>
    <row r="1" spans="1:9" x14ac:dyDescent="0.2">
      <c r="A1" s="4" t="s">
        <v>67</v>
      </c>
      <c r="C1" s="2"/>
      <c r="E1"/>
    </row>
    <row r="2" spans="1:9" s="6" customFormat="1" ht="55" customHeight="1" x14ac:dyDescent="0.2">
      <c r="A2" s="18" t="s">
        <v>4</v>
      </c>
      <c r="B2" s="18" t="s">
        <v>6</v>
      </c>
      <c r="C2" s="18" t="s">
        <v>16484</v>
      </c>
      <c r="D2" s="18" t="s">
        <v>69</v>
      </c>
      <c r="E2" s="18" t="s">
        <v>70</v>
      </c>
      <c r="F2" s="19" t="s">
        <v>16485</v>
      </c>
      <c r="G2" s="19" t="s">
        <v>72</v>
      </c>
      <c r="H2" s="18" t="s">
        <v>73</v>
      </c>
      <c r="I2" s="18" t="s">
        <v>74</v>
      </c>
    </row>
    <row r="3" spans="1:9" x14ac:dyDescent="0.2">
      <c r="A3" t="s">
        <v>11</v>
      </c>
      <c r="B3" s="8" t="s">
        <v>16</v>
      </c>
      <c r="C3">
        <v>-0.02</v>
      </c>
      <c r="D3">
        <v>-6.2600000000000003E-2</v>
      </c>
      <c r="E3">
        <v>2.2499999999999999E-2</v>
      </c>
      <c r="F3" s="17">
        <f>Table22[[#This Row],[Beta (SD) change in thickness volumeme]]*LN(2)</f>
        <v>-1.3862943611198907E-2</v>
      </c>
      <c r="G3" s="17">
        <f>Table22[[#This Row],[Lower 95% CI]]*LN(2)</f>
        <v>-4.3391013503052578E-2</v>
      </c>
      <c r="H3" s="17">
        <f>Table22[[#This Row],[Upper 95% CI]]*LN(2)</f>
        <v>1.5595811562598769E-2</v>
      </c>
      <c r="I3" s="39">
        <v>0.70021915415968905</v>
      </c>
    </row>
    <row r="4" spans="1:9" x14ac:dyDescent="0.2">
      <c r="A4" t="s">
        <v>17</v>
      </c>
      <c r="B4" s="8" t="s">
        <v>16</v>
      </c>
      <c r="C4">
        <v>-1.35E-2</v>
      </c>
      <c r="D4">
        <v>-6.6299999999999998E-2</v>
      </c>
      <c r="E4">
        <v>3.9300000000000002E-2</v>
      </c>
      <c r="F4" s="17">
        <f>Table22[[#This Row],[Beta (SD) change in thickness volumeme]]*LN(2)</f>
        <v>-9.3574869375592611E-3</v>
      </c>
      <c r="G4" s="17">
        <f>Table22[[#This Row],[Lower 95% CI]]*LN(2)</f>
        <v>-4.5955658071124374E-2</v>
      </c>
      <c r="H4" s="17">
        <f>Table22[[#This Row],[Upper 95% CI]]*LN(2)</f>
        <v>2.7240684196005852E-2</v>
      </c>
      <c r="I4" s="39">
        <v>0.70021915415968905</v>
      </c>
    </row>
    <row r="5" spans="1:9" x14ac:dyDescent="0.2">
      <c r="A5" t="s">
        <v>18</v>
      </c>
      <c r="B5" s="8" t="s">
        <v>16</v>
      </c>
      <c r="C5">
        <v>2.8500000000000001E-2</v>
      </c>
      <c r="D5">
        <v>-1.5299999999999999E-2</v>
      </c>
      <c r="E5">
        <v>7.22E-2</v>
      </c>
      <c r="F5" s="17">
        <f>Table22[[#This Row],[Beta (SD) change in thickness volumeme]]*LN(2)</f>
        <v>1.9754694645958443E-2</v>
      </c>
      <c r="G5" s="17">
        <f>Table22[[#This Row],[Lower 95% CI]]*LN(2)</f>
        <v>-1.0605151862567162E-2</v>
      </c>
      <c r="H5" s="17">
        <f>Table22[[#This Row],[Upper 95% CI]]*LN(2)</f>
        <v>5.0045226436428052E-2</v>
      </c>
      <c r="I5" s="39">
        <v>0.92136305734042101</v>
      </c>
    </row>
    <row r="6" spans="1:9" x14ac:dyDescent="0.2">
      <c r="A6" t="s">
        <v>19</v>
      </c>
      <c r="B6" s="8" t="s">
        <v>16</v>
      </c>
      <c r="C6">
        <v>-5.3E-3</v>
      </c>
      <c r="D6">
        <v>-2.81E-2</v>
      </c>
      <c r="E6">
        <v>1.7500000000000002E-2</v>
      </c>
      <c r="F6" s="17">
        <f>Table22[[#This Row],[Beta (SD) change in thickness volumeme]]*LN(2)</f>
        <v>-3.67368005696771E-3</v>
      </c>
      <c r="G6" s="17">
        <f>Table22[[#This Row],[Lower 95% CI]]*LN(2)</f>
        <v>-1.9477435773734463E-2</v>
      </c>
      <c r="H6" s="17">
        <f>Table22[[#This Row],[Upper 95% CI]]*LN(2)</f>
        <v>1.2130075659799044E-2</v>
      </c>
      <c r="I6" s="39">
        <v>0.70021915415968905</v>
      </c>
    </row>
    <row r="7" spans="1:9" x14ac:dyDescent="0.2">
      <c r="A7" t="s">
        <v>20</v>
      </c>
      <c r="B7" s="8" t="s">
        <v>16</v>
      </c>
      <c r="C7">
        <v>-4.5699999999999998E-2</v>
      </c>
      <c r="D7">
        <v>-7.6300000000000007E-2</v>
      </c>
      <c r="E7">
        <v>-1.52E-2</v>
      </c>
      <c r="F7" s="17">
        <f>Table22[[#This Row],[Beta (SD) change in thickness volumeme]]*LN(2)</f>
        <v>-3.1676826151589496E-2</v>
      </c>
      <c r="G7" s="17">
        <f>Table22[[#This Row],[Lower 95% CI]]*LN(2)</f>
        <v>-5.288712987672383E-2</v>
      </c>
      <c r="H7" s="17">
        <f>Table22[[#This Row],[Upper 95% CI]]*LN(2)</f>
        <v>-1.0535837144511168E-2</v>
      </c>
      <c r="I7" s="39">
        <v>3.8732925284401698E-2</v>
      </c>
    </row>
    <row r="8" spans="1:9" x14ac:dyDescent="0.2">
      <c r="A8" t="s">
        <v>21</v>
      </c>
      <c r="B8" s="8" t="s">
        <v>16</v>
      </c>
      <c r="C8">
        <v>-3.3999999999999998E-3</v>
      </c>
      <c r="D8">
        <v>-2.4500000000000001E-2</v>
      </c>
      <c r="E8">
        <v>1.7600000000000001E-2</v>
      </c>
      <c r="F8" s="17">
        <f>Table22[[#This Row],[Beta (SD) change in thickness volumeme]]*LN(2)</f>
        <v>-2.3567004139038138E-3</v>
      </c>
      <c r="G8" s="17">
        <f>Table22[[#This Row],[Lower 95% CI]]*LN(2)</f>
        <v>-1.6982105923718661E-2</v>
      </c>
      <c r="H8" s="17">
        <f>Table22[[#This Row],[Upper 95% CI]]*LN(2)</f>
        <v>1.2199390377855038E-2</v>
      </c>
      <c r="I8" s="39">
        <v>0.70021915415968905</v>
      </c>
    </row>
    <row r="9" spans="1:9" x14ac:dyDescent="0.2">
      <c r="A9" t="s">
        <v>22</v>
      </c>
      <c r="B9" s="8" t="s">
        <v>16</v>
      </c>
      <c r="C9">
        <v>-8.3999999999999995E-3</v>
      </c>
      <c r="D9">
        <v>-3.5400000000000001E-2</v>
      </c>
      <c r="E9">
        <v>1.8599999999999998E-2</v>
      </c>
      <c r="F9" s="17">
        <f>Table22[[#This Row],[Beta (SD) change in thickness volumeme]]*LN(2)</f>
        <v>-5.8224363167035404E-3</v>
      </c>
      <c r="G9" s="17">
        <f>Table22[[#This Row],[Lower 95% CI]]*LN(2)</f>
        <v>-2.4537410191822064E-2</v>
      </c>
      <c r="H9" s="17">
        <f>Table22[[#This Row],[Upper 95% CI]]*LN(2)</f>
        <v>1.2892537558414982E-2</v>
      </c>
      <c r="I9" s="39">
        <v>0.70021915415968905</v>
      </c>
    </row>
    <row r="10" spans="1:9" x14ac:dyDescent="0.2">
      <c r="A10" t="s">
        <v>23</v>
      </c>
      <c r="B10" s="8" t="s">
        <v>16</v>
      </c>
      <c r="C10">
        <v>1.67E-2</v>
      </c>
      <c r="D10">
        <v>-1.4200000000000001E-2</v>
      </c>
      <c r="E10">
        <v>4.7500000000000001E-2</v>
      </c>
      <c r="F10" s="17">
        <f>Table22[[#This Row],[Beta (SD) change in thickness volumeme]]*LN(2)</f>
        <v>1.1575557915351087E-2</v>
      </c>
      <c r="G10" s="17">
        <f>Table22[[#This Row],[Lower 95% CI]]*LN(2)</f>
        <v>-9.8426899639512243E-3</v>
      </c>
      <c r="H10" s="17">
        <f>Table22[[#This Row],[Upper 95% CI]]*LN(2)</f>
        <v>3.2924491076597402E-2</v>
      </c>
      <c r="I10" s="39">
        <v>0.92136305734042101</v>
      </c>
    </row>
    <row r="11" spans="1:9" x14ac:dyDescent="0.2">
      <c r="A11" t="s">
        <v>24</v>
      </c>
      <c r="B11" s="8" t="s">
        <v>16</v>
      </c>
      <c r="C11">
        <v>-9.1999999999999998E-3</v>
      </c>
      <c r="D11">
        <v>-3.95E-2</v>
      </c>
      <c r="E11">
        <v>2.1100000000000001E-2</v>
      </c>
      <c r="F11" s="17">
        <f>Table22[[#This Row],[Beta (SD) change in thickness volumeme]]*LN(2)</f>
        <v>-6.3769540611514968E-3</v>
      </c>
      <c r="G11" s="17">
        <f>Table22[[#This Row],[Lower 95% CI]]*LN(2)</f>
        <v>-2.737931363211784E-2</v>
      </c>
      <c r="H11" s="17">
        <f>Table22[[#This Row],[Upper 95% CI]]*LN(2)</f>
        <v>1.4625405509814846E-2</v>
      </c>
      <c r="I11" s="39">
        <v>0.70021915415968905</v>
      </c>
    </row>
    <row r="12" spans="1:9" x14ac:dyDescent="0.2">
      <c r="A12" t="s">
        <v>25</v>
      </c>
      <c r="B12" s="8" t="s">
        <v>16</v>
      </c>
      <c r="C12">
        <v>2.1899999999999999E-2</v>
      </c>
      <c r="D12">
        <v>-8.5000000000000006E-3</v>
      </c>
      <c r="E12">
        <v>5.2200000000000003E-2</v>
      </c>
      <c r="F12" s="17">
        <f>Table22[[#This Row],[Beta (SD) change in thickness volumeme]]*LN(2)</f>
        <v>1.5179923254262801E-2</v>
      </c>
      <c r="G12" s="17">
        <f>Table22[[#This Row],[Lower 95% CI]]*LN(2)</f>
        <v>-5.8917510347595353E-3</v>
      </c>
      <c r="H12" s="17">
        <f>Table22[[#This Row],[Upper 95% CI]]*LN(2)</f>
        <v>3.6182282825229145E-2</v>
      </c>
      <c r="I12" s="39">
        <v>0.92136305734042101</v>
      </c>
    </row>
    <row r="13" spans="1:9" x14ac:dyDescent="0.2">
      <c r="A13" t="s">
        <v>26</v>
      </c>
      <c r="B13" s="8" t="s">
        <v>16</v>
      </c>
      <c r="C13">
        <v>-9.7999999999999997E-3</v>
      </c>
      <c r="D13">
        <v>-3.95E-2</v>
      </c>
      <c r="E13">
        <v>0.02</v>
      </c>
      <c r="F13" s="17">
        <f>Table22[[#This Row],[Beta (SD) change in thickness volumeme]]*LN(2)</f>
        <v>-6.7928423694874635E-3</v>
      </c>
      <c r="G13" s="17">
        <f>Table22[[#This Row],[Lower 95% CI]]*LN(2)</f>
        <v>-2.737931363211784E-2</v>
      </c>
      <c r="H13" s="17">
        <f>Table22[[#This Row],[Upper 95% CI]]*LN(2)</f>
        <v>1.3862943611198907E-2</v>
      </c>
      <c r="I13" s="39">
        <v>0.70021915415968905</v>
      </c>
    </row>
    <row r="14" spans="1:9" x14ac:dyDescent="0.2">
      <c r="A14" t="s">
        <v>27</v>
      </c>
      <c r="B14" s="8" t="s">
        <v>16</v>
      </c>
      <c r="C14">
        <v>3.7000000000000002E-3</v>
      </c>
      <c r="D14">
        <v>-2.1999999999999999E-2</v>
      </c>
      <c r="E14">
        <v>2.93E-2</v>
      </c>
      <c r="F14" s="17">
        <f>Table22[[#This Row],[Beta (SD) change in thickness volumeme]]*LN(2)</f>
        <v>2.5646445680717975E-3</v>
      </c>
      <c r="G14" s="17">
        <f>Table22[[#This Row],[Lower 95% CI]]*LN(2)</f>
        <v>-1.5249237972318795E-2</v>
      </c>
      <c r="H14" s="17">
        <f>Table22[[#This Row],[Upper 95% CI]]*LN(2)</f>
        <v>2.0309212390406398E-2</v>
      </c>
      <c r="I14" s="39">
        <v>0.85869955698495903</v>
      </c>
    </row>
    <row r="15" spans="1:9" x14ac:dyDescent="0.2">
      <c r="A15" t="s">
        <v>28</v>
      </c>
      <c r="B15" s="8" t="s">
        <v>16</v>
      </c>
      <c r="C15">
        <v>-1.44E-2</v>
      </c>
      <c r="D15">
        <v>-0.04</v>
      </c>
      <c r="E15">
        <v>1.1299999999999999E-2</v>
      </c>
      <c r="F15" s="17">
        <f>Table22[[#This Row],[Beta (SD) change in thickness volumeme]]*LN(2)</f>
        <v>-9.9813194000632124E-3</v>
      </c>
      <c r="G15" s="17">
        <f>Table22[[#This Row],[Lower 95% CI]]*LN(2)</f>
        <v>-2.7725887222397813E-2</v>
      </c>
      <c r="H15" s="17">
        <f>Table22[[#This Row],[Upper 95% CI]]*LN(2)</f>
        <v>7.8325631403273806E-3</v>
      </c>
      <c r="I15" s="39">
        <v>0.62371232715087299</v>
      </c>
    </row>
    <row r="16" spans="1:9" x14ac:dyDescent="0.2">
      <c r="A16" t="s">
        <v>29</v>
      </c>
      <c r="B16" s="8" t="s">
        <v>16</v>
      </c>
      <c r="C16">
        <v>-5.3E-3</v>
      </c>
      <c r="D16">
        <v>-3.4000000000000002E-2</v>
      </c>
      <c r="E16">
        <v>2.3400000000000001E-2</v>
      </c>
      <c r="F16" s="17">
        <f>Table22[[#This Row],[Beta (SD) change in thickness volumeme]]*LN(2)</f>
        <v>-3.67368005696771E-3</v>
      </c>
      <c r="G16" s="17">
        <f>Table22[[#This Row],[Lower 95% CI]]*LN(2)</f>
        <v>-2.3567004139038141E-2</v>
      </c>
      <c r="H16" s="17">
        <f>Table22[[#This Row],[Upper 95% CI]]*LN(2)</f>
        <v>1.621964402510272E-2</v>
      </c>
      <c r="I16" s="39">
        <v>0.70021915415968905</v>
      </c>
    </row>
    <row r="17" spans="1:9" x14ac:dyDescent="0.2">
      <c r="A17" t="s">
        <v>30</v>
      </c>
      <c r="B17" s="8" t="s">
        <v>16</v>
      </c>
      <c r="C17">
        <v>-1.5100000000000001E-2</v>
      </c>
      <c r="D17">
        <v>-3.6700000000000003E-2</v>
      </c>
      <c r="E17">
        <v>6.4999999999999997E-3</v>
      </c>
      <c r="F17" s="17">
        <f>Table22[[#This Row],[Beta (SD) change in thickness volumeme]]*LN(2)</f>
        <v>-1.0466522426455174E-2</v>
      </c>
      <c r="G17" s="17">
        <f>Table22[[#This Row],[Lower 95% CI]]*LN(2)</f>
        <v>-2.5438501526549993E-2</v>
      </c>
      <c r="H17" s="17">
        <f>Table22[[#This Row],[Upper 95% CI]]*LN(2)</f>
        <v>4.5054566736396438E-3</v>
      </c>
      <c r="I17" s="39">
        <v>0.56369223018124004</v>
      </c>
    </row>
    <row r="18" spans="1:9" x14ac:dyDescent="0.2">
      <c r="A18" t="s">
        <v>31</v>
      </c>
      <c r="B18" s="8" t="s">
        <v>16</v>
      </c>
      <c r="C18">
        <v>-2.5899999999999999E-2</v>
      </c>
      <c r="D18">
        <v>-6.3700000000000007E-2</v>
      </c>
      <c r="E18">
        <v>1.2E-2</v>
      </c>
      <c r="F18" s="17">
        <f>Table22[[#This Row],[Beta (SD) change in thickness volumeme]]*LN(2)</f>
        <v>-1.7952511976502581E-2</v>
      </c>
      <c r="G18" s="17">
        <f>Table22[[#This Row],[Lower 95% CI]]*LN(2)</f>
        <v>-4.4153475401668522E-2</v>
      </c>
      <c r="H18" s="17">
        <f>Table22[[#This Row],[Upper 95% CI]]*LN(2)</f>
        <v>8.3177661667193439E-3</v>
      </c>
      <c r="I18" s="39">
        <v>0.56369223018124004</v>
      </c>
    </row>
    <row r="19" spans="1:9" x14ac:dyDescent="0.2">
      <c r="A19" t="s">
        <v>32</v>
      </c>
      <c r="B19" s="8" t="s">
        <v>16</v>
      </c>
      <c r="C19">
        <v>-4.7000000000000002E-3</v>
      </c>
      <c r="D19">
        <v>-3.5000000000000003E-2</v>
      </c>
      <c r="E19">
        <v>2.5600000000000001E-2</v>
      </c>
      <c r="F19" s="17">
        <f>Table22[[#This Row],[Beta (SD) change in thickness volumeme]]*LN(2)</f>
        <v>-3.2577917486317429E-3</v>
      </c>
      <c r="G19" s="17">
        <f>Table22[[#This Row],[Lower 95% CI]]*LN(2)</f>
        <v>-2.4260151319598088E-2</v>
      </c>
      <c r="H19" s="17">
        <f>Table22[[#This Row],[Upper 95% CI]]*LN(2)</f>
        <v>1.7744567822334599E-2</v>
      </c>
      <c r="I19" s="39">
        <v>0.70021915415968905</v>
      </c>
    </row>
    <row r="20" spans="1:9" x14ac:dyDescent="0.2">
      <c r="A20" t="s">
        <v>33</v>
      </c>
      <c r="B20" s="8" t="s">
        <v>16</v>
      </c>
      <c r="C20">
        <v>1.15E-2</v>
      </c>
      <c r="D20">
        <v>-9.1000000000000004E-3</v>
      </c>
      <c r="E20">
        <v>3.2099999999999997E-2</v>
      </c>
      <c r="F20" s="17">
        <f>Table22[[#This Row],[Beta (SD) change in thickness volumeme]]*LN(2)</f>
        <v>7.9711925764393704E-3</v>
      </c>
      <c r="G20" s="17">
        <f>Table22[[#This Row],[Lower 95% CI]]*LN(2)</f>
        <v>-6.3076393430955028E-3</v>
      </c>
      <c r="H20" s="17">
        <f>Table22[[#This Row],[Upper 95% CI]]*LN(2)</f>
        <v>2.2250024495974241E-2</v>
      </c>
      <c r="I20" s="39">
        <v>0.92136305734042101</v>
      </c>
    </row>
    <row r="21" spans="1:9" x14ac:dyDescent="0.2">
      <c r="A21" t="s">
        <v>34</v>
      </c>
      <c r="B21" s="8" t="s">
        <v>16</v>
      </c>
      <c r="C21">
        <v>-4.7999999999999996E-3</v>
      </c>
      <c r="D21">
        <v>-3.2500000000000001E-2</v>
      </c>
      <c r="E21">
        <v>2.29E-2</v>
      </c>
      <c r="F21" s="17">
        <f>Table22[[#This Row],[Beta (SD) change in thickness volumeme]]*LN(2)</f>
        <v>-3.3271064666877369E-3</v>
      </c>
      <c r="G21" s="17">
        <f>Table22[[#This Row],[Lower 95% CI]]*LN(2)</f>
        <v>-2.2527283368198224E-2</v>
      </c>
      <c r="H21" s="17">
        <f>Table22[[#This Row],[Upper 95% CI]]*LN(2)</f>
        <v>1.5873070434822747E-2</v>
      </c>
      <c r="I21" s="39">
        <v>0.70021915415968905</v>
      </c>
    </row>
    <row r="22" spans="1:9" x14ac:dyDescent="0.2">
      <c r="A22" t="s">
        <v>35</v>
      </c>
      <c r="B22" s="8" t="s">
        <v>16</v>
      </c>
      <c r="C22">
        <v>-5.3E-3</v>
      </c>
      <c r="D22">
        <v>-3.6200000000000003E-2</v>
      </c>
      <c r="E22">
        <v>2.5499999999999998E-2</v>
      </c>
      <c r="F22" s="17">
        <f>Table22[[#This Row],[Beta (SD) change in thickness volumeme]]*LN(2)</f>
        <v>-3.67368005696771E-3</v>
      </c>
      <c r="G22" s="17">
        <f>Table22[[#This Row],[Lower 95% CI]]*LN(2)</f>
        <v>-2.509192793627002E-2</v>
      </c>
      <c r="H22" s="17">
        <f>Table22[[#This Row],[Upper 95% CI]]*LN(2)</f>
        <v>1.7675253104278605E-2</v>
      </c>
      <c r="I22" s="39">
        <v>0.70021915415968905</v>
      </c>
    </row>
    <row r="23" spans="1:9" x14ac:dyDescent="0.2">
      <c r="A23" t="s">
        <v>36</v>
      </c>
      <c r="B23" s="8" t="s">
        <v>16</v>
      </c>
      <c r="C23">
        <v>9.1999999999999998E-3</v>
      </c>
      <c r="D23">
        <v>-2.0400000000000001E-2</v>
      </c>
      <c r="E23">
        <v>3.8800000000000001E-2</v>
      </c>
      <c r="F23" s="17">
        <f>Table22[[#This Row],[Beta (SD) change in thickness volumeme]]*LN(2)</f>
        <v>6.3769540611514968E-3</v>
      </c>
      <c r="G23" s="17">
        <f>Table22[[#This Row],[Lower 95% CI]]*LN(2)</f>
        <v>-1.4140202483422884E-2</v>
      </c>
      <c r="H23" s="17">
        <f>Table22[[#This Row],[Upper 95% CI]]*LN(2)</f>
        <v>2.6894110605725878E-2</v>
      </c>
      <c r="I23" s="39">
        <v>0.90992384493720702</v>
      </c>
    </row>
    <row r="24" spans="1:9" x14ac:dyDescent="0.2">
      <c r="A24" t="s">
        <v>37</v>
      </c>
      <c r="B24" s="8" t="s">
        <v>16</v>
      </c>
      <c r="C24">
        <v>-2.9899999999999999E-2</v>
      </c>
      <c r="D24">
        <v>-7.3499999999999996E-2</v>
      </c>
      <c r="E24">
        <v>1.37E-2</v>
      </c>
      <c r="F24" s="17">
        <f>Table22[[#This Row],[Beta (SD) change in thickness volumeme]]*LN(2)</f>
        <v>-2.0725100698742362E-2</v>
      </c>
      <c r="G24" s="17">
        <f>Table22[[#This Row],[Lower 95% CI]]*LN(2)</f>
        <v>-5.0946317771155977E-2</v>
      </c>
      <c r="H24" s="17">
        <f>Table22[[#This Row],[Upper 95% CI]]*LN(2)</f>
        <v>9.4961163736712508E-3</v>
      </c>
      <c r="I24" s="39">
        <v>0.56369223018124004</v>
      </c>
    </row>
    <row r="25" spans="1:9" x14ac:dyDescent="0.2">
      <c r="A25" t="s">
        <v>38</v>
      </c>
      <c r="B25" s="8" t="s">
        <v>16</v>
      </c>
      <c r="C25">
        <v>-1.9900000000000001E-2</v>
      </c>
      <c r="D25">
        <v>-5.1200000000000002E-2</v>
      </c>
      <c r="E25">
        <v>1.15E-2</v>
      </c>
      <c r="F25" s="17">
        <f>Table22[[#This Row],[Beta (SD) change in thickness volumeme]]*LN(2)</f>
        <v>-1.3793628893142913E-2</v>
      </c>
      <c r="G25" s="17">
        <f>Table22[[#This Row],[Lower 95% CI]]*LN(2)</f>
        <v>-3.5489135644669198E-2</v>
      </c>
      <c r="H25" s="17">
        <f>Table22[[#This Row],[Upper 95% CI]]*LN(2)</f>
        <v>7.9711925764393704E-3</v>
      </c>
      <c r="I25" s="39">
        <v>0.56369223018124004</v>
      </c>
    </row>
    <row r="26" spans="1:9" x14ac:dyDescent="0.2">
      <c r="A26" t="s">
        <v>39</v>
      </c>
      <c r="B26" s="8" t="s">
        <v>16</v>
      </c>
      <c r="C26">
        <v>7.1999999999999998E-3</v>
      </c>
      <c r="D26">
        <v>-2.6599999999999999E-2</v>
      </c>
      <c r="E26">
        <v>4.1099999999999998E-2</v>
      </c>
      <c r="F26" s="17">
        <f>Table22[[#This Row],[Beta (SD) change in thickness volumeme]]*LN(2)</f>
        <v>4.9906597000316062E-3</v>
      </c>
      <c r="G26" s="17">
        <f>Table22[[#This Row],[Lower 95% CI]]*LN(2)</f>
        <v>-1.8437715002894543E-2</v>
      </c>
      <c r="H26" s="17">
        <f>Table22[[#This Row],[Upper 95% CI]]*LN(2)</f>
        <v>2.8488349121013751E-2</v>
      </c>
      <c r="I26" s="39">
        <v>0.87990263572808902</v>
      </c>
    </row>
    <row r="27" spans="1:9" x14ac:dyDescent="0.2">
      <c r="A27" t="s">
        <v>40</v>
      </c>
      <c r="B27" s="8" t="s">
        <v>16</v>
      </c>
      <c r="C27">
        <v>6.9999999999999999E-4</v>
      </c>
      <c r="D27">
        <v>-2.81E-2</v>
      </c>
      <c r="E27">
        <v>2.9499999999999998E-2</v>
      </c>
      <c r="F27" s="17">
        <f>Table22[[#This Row],[Beta (SD) change in thickness volumeme]]*LN(2)</f>
        <v>4.8520302639196172E-4</v>
      </c>
      <c r="G27" s="17">
        <f>Table22[[#This Row],[Lower 95% CI]]*LN(2)</f>
        <v>-1.9477435773734463E-2</v>
      </c>
      <c r="H27" s="17">
        <f>Table22[[#This Row],[Upper 95% CI]]*LN(2)</f>
        <v>2.0447841826518386E-2</v>
      </c>
      <c r="I27" s="39">
        <v>0.82323817648272402</v>
      </c>
    </row>
    <row r="28" spans="1:9" x14ac:dyDescent="0.2">
      <c r="A28" t="s">
        <v>41</v>
      </c>
      <c r="B28" s="8" t="s">
        <v>16</v>
      </c>
      <c r="C28">
        <v>1.5299999999999999E-2</v>
      </c>
      <c r="D28">
        <v>-6.6E-3</v>
      </c>
      <c r="E28">
        <v>3.7199999999999997E-2</v>
      </c>
      <c r="F28" s="17">
        <f>Table22[[#This Row],[Beta (SD) change in thickness volumeme]]*LN(2)</f>
        <v>1.0605151862567162E-2</v>
      </c>
      <c r="G28" s="17">
        <f>Table22[[#This Row],[Lower 95% CI]]*LN(2)</f>
        <v>-4.5747713916956386E-3</v>
      </c>
      <c r="H28" s="17">
        <f>Table22[[#This Row],[Upper 95% CI]]*LN(2)</f>
        <v>2.5785075116829963E-2</v>
      </c>
      <c r="I28" s="39">
        <v>0.92136305734042101</v>
      </c>
    </row>
    <row r="29" spans="1:9" x14ac:dyDescent="0.2">
      <c r="A29" t="s">
        <v>42</v>
      </c>
      <c r="B29" s="8" t="s">
        <v>16</v>
      </c>
      <c r="C29">
        <v>-2.1499999999999998E-2</v>
      </c>
      <c r="D29">
        <v>-5.5899999999999998E-2</v>
      </c>
      <c r="E29">
        <v>1.29E-2</v>
      </c>
      <c r="F29" s="17">
        <f>Table22[[#This Row],[Beta (SD) change in thickness volumeme]]*LN(2)</f>
        <v>-1.4902664382038822E-2</v>
      </c>
      <c r="G29" s="17">
        <f>Table22[[#This Row],[Lower 95% CI]]*LN(2)</f>
        <v>-3.8746927393300941E-2</v>
      </c>
      <c r="H29" s="17">
        <f>Table22[[#This Row],[Upper 95% CI]]*LN(2)</f>
        <v>8.9415986292232935E-3</v>
      </c>
      <c r="I29" s="39">
        <v>0.56369223018124004</v>
      </c>
    </row>
    <row r="30" spans="1:9" x14ac:dyDescent="0.2">
      <c r="A30" t="s">
        <v>43</v>
      </c>
      <c r="B30" s="8" t="s">
        <v>16</v>
      </c>
      <c r="C30">
        <v>0</v>
      </c>
      <c r="D30">
        <v>-2.1100000000000001E-2</v>
      </c>
      <c r="E30">
        <v>2.1100000000000001E-2</v>
      </c>
      <c r="F30" s="17">
        <f>Table22[[#This Row],[Beta (SD) change in thickness volumeme]]*LN(2)</f>
        <v>0</v>
      </c>
      <c r="G30" s="17">
        <f>Table22[[#This Row],[Lower 95% CI]]*LN(2)</f>
        <v>-1.4625405509814846E-2</v>
      </c>
      <c r="H30" s="17">
        <f>Table22[[#This Row],[Upper 95% CI]]*LN(2)</f>
        <v>1.4625405509814846E-2</v>
      </c>
      <c r="I30" s="39">
        <v>0.82142857142857095</v>
      </c>
    </row>
    <row r="31" spans="1:9" x14ac:dyDescent="0.2">
      <c r="A31" t="s">
        <v>44</v>
      </c>
      <c r="B31" s="8" t="s">
        <v>16</v>
      </c>
      <c r="C31">
        <v>-0.01</v>
      </c>
      <c r="D31">
        <v>-3.7499999999999999E-2</v>
      </c>
      <c r="E31">
        <v>1.7399999999999999E-2</v>
      </c>
      <c r="F31" s="17">
        <f>Table22[[#This Row],[Beta (SD) change in thickness volumeme]]*LN(2)</f>
        <v>-6.9314718055994533E-3</v>
      </c>
      <c r="G31" s="17">
        <f>Table22[[#This Row],[Lower 95% CI]]*LN(2)</f>
        <v>-2.5993019270997949E-2</v>
      </c>
      <c r="H31" s="17">
        <f>Table22[[#This Row],[Upper 95% CI]]*LN(2)</f>
        <v>1.2060760941743047E-2</v>
      </c>
      <c r="I31" s="39">
        <v>0.70021915415968905</v>
      </c>
    </row>
    <row r="32" spans="1:9" x14ac:dyDescent="0.2">
      <c r="A32" t="s">
        <v>45</v>
      </c>
      <c r="B32" s="8" t="s">
        <v>16</v>
      </c>
      <c r="C32">
        <v>9.7999999999999997E-3</v>
      </c>
      <c r="D32">
        <v>-1.46E-2</v>
      </c>
      <c r="E32">
        <v>3.4200000000000001E-2</v>
      </c>
      <c r="F32" s="17">
        <f>Table22[[#This Row],[Beta (SD) change in thickness volumeme]]*LN(2)</f>
        <v>6.7928423694874635E-3</v>
      </c>
      <c r="G32" s="17">
        <f>Table22[[#This Row],[Lower 95% CI]]*LN(2)</f>
        <v>-1.0119948836175202E-2</v>
      </c>
      <c r="H32" s="17">
        <f>Table22[[#This Row],[Upper 95% CI]]*LN(2)</f>
        <v>2.3705633575150129E-2</v>
      </c>
      <c r="I32" s="39">
        <v>0.92136305734042101</v>
      </c>
    </row>
    <row r="33" spans="1:9" x14ac:dyDescent="0.2">
      <c r="A33" t="s">
        <v>46</v>
      </c>
      <c r="B33" s="8" t="s">
        <v>16</v>
      </c>
      <c r="C33">
        <v>6.6E-3</v>
      </c>
      <c r="D33">
        <v>-2.29E-2</v>
      </c>
      <c r="E33">
        <v>3.61E-2</v>
      </c>
      <c r="F33" s="17">
        <f>Table22[[#This Row],[Beta (SD) change in thickness volumeme]]*LN(2)</f>
        <v>4.5747713916956386E-3</v>
      </c>
      <c r="G33" s="17">
        <f>Table22[[#This Row],[Lower 95% CI]]*LN(2)</f>
        <v>-1.5873070434822747E-2</v>
      </c>
      <c r="H33" s="17">
        <f>Table22[[#This Row],[Upper 95% CI]]*LN(2)</f>
        <v>2.5022613218214026E-2</v>
      </c>
      <c r="I33" s="39">
        <v>0.87990263572808902</v>
      </c>
    </row>
    <row r="34" spans="1:9" x14ac:dyDescent="0.2">
      <c r="A34" t="s">
        <v>47</v>
      </c>
      <c r="B34" s="8" t="s">
        <v>16</v>
      </c>
      <c r="C34">
        <v>1.2699999999999999E-2</v>
      </c>
      <c r="D34">
        <v>-9.5999999999999992E-3</v>
      </c>
      <c r="E34">
        <v>3.49E-2</v>
      </c>
      <c r="F34" s="17">
        <f>Table22[[#This Row],[Beta (SD) change in thickness volumeme]]*LN(2)</f>
        <v>8.8029691931113055E-3</v>
      </c>
      <c r="G34" s="17">
        <f>Table22[[#This Row],[Lower 95% CI]]*LN(2)</f>
        <v>-6.6542129333754738E-3</v>
      </c>
      <c r="H34" s="17">
        <f>Table22[[#This Row],[Upper 95% CI]]*LN(2)</f>
        <v>2.4190836601542091E-2</v>
      </c>
      <c r="I34" s="39">
        <v>0.92136305734042101</v>
      </c>
    </row>
    <row r="35" spans="1:9" x14ac:dyDescent="0.2">
      <c r="A35" t="s">
        <v>48</v>
      </c>
      <c r="B35" s="8" t="s">
        <v>16</v>
      </c>
      <c r="C35">
        <v>-1.5E-3</v>
      </c>
      <c r="D35">
        <v>-3.3599999999999998E-2</v>
      </c>
      <c r="E35">
        <v>3.0499999999999999E-2</v>
      </c>
      <c r="F35" s="17">
        <f>Table22[[#This Row],[Beta (SD) change in thickness volumeme]]*LN(2)</f>
        <v>-1.039720770839918E-3</v>
      </c>
      <c r="G35" s="17">
        <f>Table22[[#This Row],[Lower 95% CI]]*LN(2)</f>
        <v>-2.3289745266814162E-2</v>
      </c>
      <c r="H35" s="17">
        <f>Table22[[#This Row],[Upper 95% CI]]*LN(2)</f>
        <v>2.114098900707833E-2</v>
      </c>
      <c r="I35" s="39">
        <v>0.789591052060301</v>
      </c>
    </row>
    <row r="36" spans="1:9" x14ac:dyDescent="0.2">
      <c r="A36" t="s">
        <v>49</v>
      </c>
      <c r="B36" s="8" t="s">
        <v>16</v>
      </c>
      <c r="C36">
        <v>-2.3E-3</v>
      </c>
      <c r="D36">
        <v>-2.1499999999999998E-2</v>
      </c>
      <c r="E36">
        <v>1.6899999999999998E-2</v>
      </c>
      <c r="F36" s="17">
        <f>Table22[[#This Row],[Beta (SD) change in thickness volumeme]]*LN(2)</f>
        <v>-1.5942385152878742E-3</v>
      </c>
      <c r="G36" s="17">
        <f>Table22[[#This Row],[Lower 95% CI]]*LN(2)</f>
        <v>-1.4902664382038822E-2</v>
      </c>
      <c r="H36" s="17">
        <f>Table22[[#This Row],[Upper 95% CI]]*LN(2)</f>
        <v>1.1714187351463075E-2</v>
      </c>
      <c r="I36" s="39">
        <v>0.72040461646528997</v>
      </c>
    </row>
    <row r="37" spans="1:9" x14ac:dyDescent="0.2">
      <c r="A37" t="s">
        <v>50</v>
      </c>
      <c r="B37" s="8" t="s">
        <v>16</v>
      </c>
      <c r="C37">
        <v>1.0200000000000001E-2</v>
      </c>
      <c r="D37">
        <v>-9.2999999999999992E-3</v>
      </c>
      <c r="E37">
        <v>2.9700000000000001E-2</v>
      </c>
      <c r="F37" s="17">
        <f>Table22[[#This Row],[Beta (SD) change in thickness volumeme]]*LN(2)</f>
        <v>7.0701012417114422E-3</v>
      </c>
      <c r="G37" s="17">
        <f>Table22[[#This Row],[Lower 95% CI]]*LN(2)</f>
        <v>-6.4462687792074909E-3</v>
      </c>
      <c r="H37" s="17">
        <f>Table22[[#This Row],[Upper 95% CI]]*LN(2)</f>
        <v>2.0586471262630374E-2</v>
      </c>
      <c r="I37" s="39">
        <v>0.92136305734042101</v>
      </c>
    </row>
    <row r="38" spans="1:9" x14ac:dyDescent="0.2">
      <c r="A38" t="s">
        <v>51</v>
      </c>
      <c r="B38" s="8" t="s">
        <v>16</v>
      </c>
      <c r="C38">
        <v>8.3000000000000001E-3</v>
      </c>
      <c r="D38">
        <v>-1.7999999999999999E-2</v>
      </c>
      <c r="E38">
        <v>3.4599999999999999E-2</v>
      </c>
      <c r="F38" s="17">
        <f>Table22[[#This Row],[Beta (SD) change in thickness volumeme]]*LN(2)</f>
        <v>5.7531215986475455E-3</v>
      </c>
      <c r="G38" s="17">
        <f>Table22[[#This Row],[Lower 95% CI]]*LN(2)</f>
        <v>-1.2476649250079014E-2</v>
      </c>
      <c r="H38" s="17">
        <f>Table22[[#This Row],[Upper 95% CI]]*LN(2)</f>
        <v>2.3982892447374105E-2</v>
      </c>
      <c r="I38" s="39">
        <v>0.90992384493720702</v>
      </c>
    </row>
    <row r="39" spans="1:9" x14ac:dyDescent="0.2">
      <c r="A39" t="s">
        <v>52</v>
      </c>
      <c r="B39" s="8" t="s">
        <v>16</v>
      </c>
      <c r="C39">
        <v>-2.3900000000000001E-2</v>
      </c>
      <c r="D39">
        <v>-5.4300000000000001E-2</v>
      </c>
      <c r="E39">
        <v>6.4000000000000003E-3</v>
      </c>
      <c r="F39" s="17">
        <f>Table22[[#This Row],[Beta (SD) change in thickness volumeme]]*LN(2)</f>
        <v>-1.6566217615382694E-2</v>
      </c>
      <c r="G39" s="17">
        <f>Table22[[#This Row],[Lower 95% CI]]*LN(2)</f>
        <v>-3.763789190440503E-2</v>
      </c>
      <c r="H39" s="17">
        <f>Table22[[#This Row],[Upper 95% CI]]*LN(2)</f>
        <v>4.4361419555836498E-3</v>
      </c>
      <c r="I39" s="39">
        <v>0.56369223018124004</v>
      </c>
    </row>
    <row r="40" spans="1:9" x14ac:dyDescent="0.2">
      <c r="A40" t="s">
        <v>53</v>
      </c>
      <c r="B40" s="8" t="s">
        <v>16</v>
      </c>
      <c r="C40">
        <v>-5.4999999999999997E-3</v>
      </c>
      <c r="D40">
        <v>-2.4299999999999999E-2</v>
      </c>
      <c r="E40">
        <v>1.32E-2</v>
      </c>
      <c r="F40" s="17">
        <f>Table22[[#This Row],[Beta (SD) change in thickness volumeme]]*LN(2)</f>
        <v>-3.8123094930796989E-3</v>
      </c>
      <c r="G40" s="17">
        <f>Table22[[#This Row],[Lower 95% CI]]*LN(2)</f>
        <v>-1.684347648760667E-2</v>
      </c>
      <c r="H40" s="17">
        <f>Table22[[#This Row],[Upper 95% CI]]*LN(2)</f>
        <v>9.1495427833912773E-3</v>
      </c>
      <c r="I40" s="39">
        <v>0.70021915415968905</v>
      </c>
    </row>
    <row r="41" spans="1:9" x14ac:dyDescent="0.2">
      <c r="A41" t="s">
        <v>54</v>
      </c>
      <c r="B41" s="8" t="s">
        <v>16</v>
      </c>
      <c r="C41">
        <v>1.1999999999999999E-3</v>
      </c>
      <c r="D41">
        <v>-1.7299999999999999E-2</v>
      </c>
      <c r="E41">
        <v>1.9800000000000002E-2</v>
      </c>
      <c r="F41" s="17">
        <f>Table22[[#This Row],[Beta (SD) change in thickness volumeme]]*LN(2)</f>
        <v>8.3177661667193422E-4</v>
      </c>
      <c r="G41" s="17">
        <f>Table22[[#This Row],[Lower 95% CI]]*LN(2)</f>
        <v>-1.1991446223687053E-2</v>
      </c>
      <c r="H41" s="17">
        <f>Table22[[#This Row],[Upper 95% CI]]*LN(2)</f>
        <v>1.3724314175086919E-2</v>
      </c>
      <c r="I41" s="39">
        <v>0.84401975353984704</v>
      </c>
    </row>
    <row r="42" spans="1:9" x14ac:dyDescent="0.2">
      <c r="A42" t="s">
        <v>55</v>
      </c>
      <c r="B42" s="8" t="s">
        <v>16</v>
      </c>
      <c r="C42">
        <v>-3.3E-3</v>
      </c>
      <c r="D42">
        <v>-2.3199999999999998E-2</v>
      </c>
      <c r="E42">
        <v>1.66E-2</v>
      </c>
      <c r="F42" s="17">
        <f>Table22[[#This Row],[Beta (SD) change in thickness volumeme]]*LN(2)</f>
        <v>-2.2873856958478193E-3</v>
      </c>
      <c r="G42" s="17">
        <f>Table22[[#This Row],[Lower 95% CI]]*LN(2)</f>
        <v>-1.6081014588990729E-2</v>
      </c>
      <c r="H42" s="17">
        <f>Table22[[#This Row],[Upper 95% CI]]*LN(2)</f>
        <v>1.1506243197295091E-2</v>
      </c>
      <c r="I42" s="39">
        <v>0.70021915415968905</v>
      </c>
    </row>
    <row r="43" spans="1:9" x14ac:dyDescent="0.2">
      <c r="A43" t="s">
        <v>56</v>
      </c>
      <c r="B43" s="8" t="s">
        <v>16</v>
      </c>
      <c r="C43">
        <v>-5.1999999999999998E-3</v>
      </c>
      <c r="D43">
        <v>-2.4500000000000001E-2</v>
      </c>
      <c r="E43">
        <v>1.41E-2</v>
      </c>
      <c r="F43" s="17">
        <f>Table22[[#This Row],[Beta (SD) change in thickness volumeme]]*LN(2)</f>
        <v>-3.6043653389117155E-3</v>
      </c>
      <c r="G43" s="17">
        <f>Table22[[#This Row],[Lower 95% CI]]*LN(2)</f>
        <v>-1.6982105923718661E-2</v>
      </c>
      <c r="H43" s="17">
        <f>Table22[[#This Row],[Upper 95% CI]]*LN(2)</f>
        <v>9.7733752458952286E-3</v>
      </c>
      <c r="I43" s="39">
        <v>0.70021915415968905</v>
      </c>
    </row>
    <row r="44" spans="1:9" x14ac:dyDescent="0.2">
      <c r="A44" t="s">
        <v>57</v>
      </c>
      <c r="B44" s="8" t="s">
        <v>16</v>
      </c>
      <c r="C44">
        <v>2.8E-3</v>
      </c>
      <c r="D44">
        <v>-1.5800000000000002E-2</v>
      </c>
      <c r="E44">
        <v>2.1399999999999999E-2</v>
      </c>
      <c r="F44" s="17">
        <f>Table22[[#This Row],[Beta (SD) change in thickness volumeme]]*LN(2)</f>
        <v>1.9408121055678469E-3</v>
      </c>
      <c r="G44" s="17">
        <f>Table22[[#This Row],[Lower 95% CI]]*LN(2)</f>
        <v>-1.0951725452847137E-2</v>
      </c>
      <c r="H44" s="17">
        <f>Table22[[#This Row],[Upper 95% CI]]*LN(2)</f>
        <v>1.4833349663982828E-2</v>
      </c>
      <c r="I44" s="39">
        <v>0.85869955698495903</v>
      </c>
    </row>
    <row r="45" spans="1:9" x14ac:dyDescent="0.2">
      <c r="A45" t="s">
        <v>58</v>
      </c>
      <c r="B45" s="8" t="s">
        <v>16</v>
      </c>
      <c r="C45">
        <v>1.2500000000000001E-2</v>
      </c>
      <c r="D45">
        <v>-1.14E-2</v>
      </c>
      <c r="E45">
        <v>3.6400000000000002E-2</v>
      </c>
      <c r="F45" s="17">
        <f>Table22[[#This Row],[Beta (SD) change in thickness volumeme]]*LN(2)</f>
        <v>8.6643397569993157E-3</v>
      </c>
      <c r="G45" s="17">
        <f>Table22[[#This Row],[Lower 95% CI]]*LN(2)</f>
        <v>-7.9018778583833764E-3</v>
      </c>
      <c r="H45" s="17">
        <f>Table22[[#This Row],[Upper 95% CI]]*LN(2)</f>
        <v>2.5230557372382011E-2</v>
      </c>
      <c r="I45" s="39">
        <v>0.92136305734042101</v>
      </c>
    </row>
    <row r="46" spans="1:9" x14ac:dyDescent="0.2">
      <c r="A46" t="s">
        <v>59</v>
      </c>
      <c r="B46" s="8" t="s">
        <v>16</v>
      </c>
      <c r="C46">
        <v>-3.15E-2</v>
      </c>
      <c r="D46">
        <v>-5.1799999999999999E-2</v>
      </c>
      <c r="E46">
        <v>-1.12E-2</v>
      </c>
      <c r="F46" s="17">
        <f>Table22[[#This Row],[Beta (SD) change in thickness volumeme]]*LN(2)</f>
        <v>-2.1834136187638277E-2</v>
      </c>
      <c r="G46" s="17">
        <f>Table22[[#This Row],[Lower 95% CI]]*LN(2)</f>
        <v>-3.5905023953005162E-2</v>
      </c>
      <c r="H46" s="17">
        <f>Table22[[#This Row],[Upper 95% CI]]*LN(2)</f>
        <v>-7.7632484222713875E-3</v>
      </c>
      <c r="I46" s="39">
        <v>3.8732925284401698E-2</v>
      </c>
    </row>
    <row r="47" spans="1:9" x14ac:dyDescent="0.2">
      <c r="A47" t="s">
        <v>75</v>
      </c>
      <c r="B47" s="8" t="s">
        <v>16</v>
      </c>
      <c r="C47">
        <v>-1.17E-2</v>
      </c>
      <c r="D47">
        <v>-2.9700000000000001E-2</v>
      </c>
      <c r="E47">
        <v>6.3E-3</v>
      </c>
      <c r="F47" s="17">
        <f>Table22[[#This Row],[Beta (SD) change in thickness volumeme]]*LN(2)</f>
        <v>-8.1098220125513602E-3</v>
      </c>
      <c r="G47" s="17">
        <f>Table22[[#This Row],[Lower 95% CI]]*LN(2)</f>
        <v>-2.0586471262630374E-2</v>
      </c>
      <c r="H47" s="17">
        <f>Table22[[#This Row],[Upper 95% CI]]*LN(2)</f>
        <v>4.3668272375276557E-3</v>
      </c>
      <c r="I47" s="39">
        <v>0.56369223018124004</v>
      </c>
    </row>
    <row r="48" spans="1:9" x14ac:dyDescent="0.2">
      <c r="A48" t="s">
        <v>60</v>
      </c>
      <c r="B48" t="s">
        <v>16</v>
      </c>
      <c r="C48">
        <v>6.1000000000000004E-3</v>
      </c>
      <c r="D48">
        <v>-4.6600000000000003E-2</v>
      </c>
      <c r="E48">
        <v>5.8799999999999998E-2</v>
      </c>
      <c r="F48" s="17">
        <f>Table22[[#This Row],[Beta (SD) change in thickness volumeme]]*LN(2)</f>
        <v>4.2281978014156668E-3</v>
      </c>
      <c r="G48" s="17">
        <f>Table22[[#This Row],[Lower 95% CI]]*LN(2)</f>
        <v>-3.2300658614093453E-2</v>
      </c>
      <c r="H48" s="17">
        <f>Table22[[#This Row],[Upper 95% CI]]*LN(2)</f>
        <v>4.0757054216924785E-2</v>
      </c>
      <c r="I48" s="39">
        <v>0.85869955698495903</v>
      </c>
    </row>
    <row r="49" spans="1:9" x14ac:dyDescent="0.2">
      <c r="A49" s="39" t="s">
        <v>18</v>
      </c>
      <c r="B49" t="s">
        <v>15</v>
      </c>
      <c r="C49" s="39">
        <v>4.3299999999999998E-2</v>
      </c>
      <c r="D49" s="39">
        <v>1.5900000000000001E-2</v>
      </c>
      <c r="E49" s="39">
        <v>7.0800000000000002E-2</v>
      </c>
      <c r="F49" s="17">
        <f>Table22[[#This Row],[Beta (SD) change in thickness volumeme]]*LN(2)</f>
        <v>3.0013272918245629E-2</v>
      </c>
      <c r="G49" s="17">
        <f>Table22[[#This Row],[Lower 95% CI]]*LN(2)</f>
        <v>1.1021040170903131E-2</v>
      </c>
      <c r="H49" s="17">
        <f>Table22[[#This Row],[Upper 95% CI]]*LN(2)</f>
        <v>4.9074820383644129E-2</v>
      </c>
      <c r="I49" s="41">
        <v>0.74273949984028698</v>
      </c>
    </row>
    <row r="50" spans="1:9" x14ac:dyDescent="0.2">
      <c r="A50" s="39" t="s">
        <v>11</v>
      </c>
      <c r="B50" t="s">
        <v>15</v>
      </c>
      <c r="C50" s="39">
        <v>-3.0499999999999999E-2</v>
      </c>
      <c r="D50" s="39">
        <v>-8.43E-2</v>
      </c>
      <c r="E50" s="39">
        <v>2.3199999999999998E-2</v>
      </c>
      <c r="F50" s="17">
        <f>Table22[[#This Row],[Beta (SD) change in thickness volumeme]]*LN(2)</f>
        <v>-2.114098900707833E-2</v>
      </c>
      <c r="G50" s="17">
        <f>Table22[[#This Row],[Lower 95% CI]]*LN(2)</f>
        <v>-5.8432307321203386E-2</v>
      </c>
      <c r="H50" s="17">
        <f>Table22[[#This Row],[Upper 95% CI]]*LN(2)</f>
        <v>1.6081014588990729E-2</v>
      </c>
      <c r="I50" s="41" t="s">
        <v>16164</v>
      </c>
    </row>
    <row r="51" spans="1:9" x14ac:dyDescent="0.2">
      <c r="A51" s="39" t="s">
        <v>17</v>
      </c>
      <c r="B51" t="s">
        <v>15</v>
      </c>
      <c r="C51" s="39">
        <v>-1.5299999999999999E-2</v>
      </c>
      <c r="D51" s="39">
        <v>-6.7400000000000002E-2</v>
      </c>
      <c r="E51" s="39">
        <v>3.6900000000000002E-2</v>
      </c>
      <c r="F51" s="17">
        <f>Table22[[#This Row],[Beta (SD) change in thickness volumeme]]*LN(2)</f>
        <v>-1.0605151862567162E-2</v>
      </c>
      <c r="G51" s="17">
        <f>Table22[[#This Row],[Lower 95% CI]]*LN(2)</f>
        <v>-4.6718119969740311E-2</v>
      </c>
      <c r="H51" s="17">
        <f>Table22[[#This Row],[Upper 95% CI]]*LN(2)</f>
        <v>2.5577130962661981E-2</v>
      </c>
      <c r="I51" s="41" t="s">
        <v>16164</v>
      </c>
    </row>
    <row r="52" spans="1:9" x14ac:dyDescent="0.2">
      <c r="A52" s="39" t="s">
        <v>19</v>
      </c>
      <c r="B52" t="s">
        <v>15</v>
      </c>
      <c r="C52" s="39">
        <v>-9.1999999999999998E-3</v>
      </c>
      <c r="D52" s="39">
        <v>-3.3599999999999998E-2</v>
      </c>
      <c r="E52" s="39">
        <v>1.52E-2</v>
      </c>
      <c r="F52" s="17">
        <f>Table22[[#This Row],[Beta (SD) change in thickness volumeme]]*LN(2)</f>
        <v>-6.3769540611514968E-3</v>
      </c>
      <c r="G52" s="17">
        <f>Table22[[#This Row],[Lower 95% CI]]*LN(2)</f>
        <v>-2.3289745266814162E-2</v>
      </c>
      <c r="H52" s="17">
        <f>Table22[[#This Row],[Upper 95% CI]]*LN(2)</f>
        <v>1.0535837144511168E-2</v>
      </c>
      <c r="I52" s="41" t="s">
        <v>16164</v>
      </c>
    </row>
    <row r="53" spans="1:9" x14ac:dyDescent="0.2">
      <c r="A53" s="39" t="s">
        <v>20</v>
      </c>
      <c r="B53" t="s">
        <v>15</v>
      </c>
      <c r="C53" s="39">
        <v>-4.4900000000000002E-2</v>
      </c>
      <c r="D53" s="39">
        <v>-7.7399999999999997E-2</v>
      </c>
      <c r="E53" s="39">
        <v>-1.23E-2</v>
      </c>
      <c r="F53" s="17">
        <f>Table22[[#This Row],[Beta (SD) change in thickness volumeme]]*LN(2)</f>
        <v>-3.1122308407141544E-2</v>
      </c>
      <c r="G53" s="17">
        <f>Table22[[#This Row],[Lower 95% CI]]*LN(2)</f>
        <v>-5.3649591775339761E-2</v>
      </c>
      <c r="H53" s="17">
        <f>Table22[[#This Row],[Upper 95% CI]]*LN(2)</f>
        <v>-8.5257103208873277E-3</v>
      </c>
      <c r="I53" s="41" t="s">
        <v>16164</v>
      </c>
    </row>
    <row r="54" spans="1:9" x14ac:dyDescent="0.2">
      <c r="A54" s="39" t="s">
        <v>21</v>
      </c>
      <c r="B54" t="s">
        <v>15</v>
      </c>
      <c r="C54" s="39">
        <v>-8.6999999999999994E-3</v>
      </c>
      <c r="D54" s="39">
        <v>-3.1300000000000001E-2</v>
      </c>
      <c r="E54" s="39">
        <v>1.3899999999999999E-2</v>
      </c>
      <c r="F54" s="17">
        <f>Table22[[#This Row],[Beta (SD) change in thickness volumeme]]*LN(2)</f>
        <v>-6.0303804708715233E-3</v>
      </c>
      <c r="G54" s="17">
        <f>Table22[[#This Row],[Lower 95% CI]]*LN(2)</f>
        <v>-2.1695506751526289E-2</v>
      </c>
      <c r="H54" s="17">
        <f>Table22[[#This Row],[Upper 95% CI]]*LN(2)</f>
        <v>9.6347458097832388E-3</v>
      </c>
      <c r="I54" s="41" t="s">
        <v>16164</v>
      </c>
    </row>
    <row r="55" spans="1:9" x14ac:dyDescent="0.2">
      <c r="A55" s="39" t="s">
        <v>22</v>
      </c>
      <c r="B55" t="s">
        <v>15</v>
      </c>
      <c r="C55" s="39">
        <v>-7.7999999999999996E-3</v>
      </c>
      <c r="D55" s="39">
        <v>-3.7900000000000003E-2</v>
      </c>
      <c r="E55" s="39">
        <v>2.23E-2</v>
      </c>
      <c r="F55" s="17">
        <f>Table22[[#This Row],[Beta (SD) change in thickness volumeme]]*LN(2)</f>
        <v>-5.4065480083675729E-3</v>
      </c>
      <c r="G55" s="17">
        <f>Table22[[#This Row],[Lower 95% CI]]*LN(2)</f>
        <v>-2.6270278143221928E-2</v>
      </c>
      <c r="H55" s="17">
        <f>Table22[[#This Row],[Upper 95% CI]]*LN(2)</f>
        <v>1.5457182126486781E-2</v>
      </c>
      <c r="I55" s="41" t="s">
        <v>16164</v>
      </c>
    </row>
    <row r="56" spans="1:9" x14ac:dyDescent="0.2">
      <c r="A56" s="39" t="s">
        <v>23</v>
      </c>
      <c r="B56" t="s">
        <v>15</v>
      </c>
      <c r="C56" s="39">
        <v>9.1000000000000004E-3</v>
      </c>
      <c r="D56" s="39">
        <v>-3.9600000000000003E-2</v>
      </c>
      <c r="E56" s="39">
        <v>5.7799999999999997E-2</v>
      </c>
      <c r="F56" s="17">
        <f>Table22[[#This Row],[Beta (SD) change in thickness volumeme]]*LN(2)</f>
        <v>6.3076393430955028E-3</v>
      </c>
      <c r="G56" s="17">
        <f>Table22[[#This Row],[Lower 95% CI]]*LN(2)</f>
        <v>-2.7448628350173837E-2</v>
      </c>
      <c r="H56" s="17">
        <f>Table22[[#This Row],[Upper 95% CI]]*LN(2)</f>
        <v>4.0063907036364838E-2</v>
      </c>
      <c r="I56" s="41" t="s">
        <v>16164</v>
      </c>
    </row>
    <row r="57" spans="1:9" x14ac:dyDescent="0.2">
      <c r="A57" s="39" t="s">
        <v>24</v>
      </c>
      <c r="B57" t="s">
        <v>15</v>
      </c>
      <c r="C57" s="39">
        <v>-1.18E-2</v>
      </c>
      <c r="D57" s="39">
        <v>-4.4499999999999998E-2</v>
      </c>
      <c r="E57" s="39">
        <v>2.1000000000000001E-2</v>
      </c>
      <c r="F57" s="17">
        <f>Table22[[#This Row],[Beta (SD) change in thickness volumeme]]*LN(2)</f>
        <v>-8.1791367306073542E-3</v>
      </c>
      <c r="G57" s="17">
        <f>Table22[[#This Row],[Lower 95% CI]]*LN(2)</f>
        <v>-3.0845049534917564E-2</v>
      </c>
      <c r="H57" s="17">
        <f>Table22[[#This Row],[Upper 95% CI]]*LN(2)</f>
        <v>1.4556090791758852E-2</v>
      </c>
      <c r="I57" s="41" t="s">
        <v>16164</v>
      </c>
    </row>
    <row r="58" spans="1:9" x14ac:dyDescent="0.2">
      <c r="A58" s="39" t="s">
        <v>25</v>
      </c>
      <c r="B58" t="s">
        <v>15</v>
      </c>
      <c r="C58" s="39">
        <v>2.5499999999999998E-2</v>
      </c>
      <c r="D58" s="39">
        <v>-2.6599999999999999E-2</v>
      </c>
      <c r="E58" s="39">
        <v>7.7499999999999999E-2</v>
      </c>
      <c r="F58" s="17">
        <f>Table22[[#This Row],[Beta (SD) change in thickness volumeme]]*LN(2)</f>
        <v>1.7675253104278605E-2</v>
      </c>
      <c r="G58" s="17">
        <f>Table22[[#This Row],[Lower 95% CI]]*LN(2)</f>
        <v>-1.8437715002894543E-2</v>
      </c>
      <c r="H58" s="17">
        <f>Table22[[#This Row],[Upper 95% CI]]*LN(2)</f>
        <v>5.3718906493395759E-2</v>
      </c>
      <c r="I58" s="41" t="s">
        <v>16164</v>
      </c>
    </row>
    <row r="59" spans="1:9" x14ac:dyDescent="0.2">
      <c r="A59" s="39" t="s">
        <v>26</v>
      </c>
      <c r="B59" t="s">
        <v>15</v>
      </c>
      <c r="C59" s="39">
        <v>-3.5999999999999999E-3</v>
      </c>
      <c r="D59" s="39">
        <v>-3.5299999999999998E-2</v>
      </c>
      <c r="E59" s="39">
        <v>2.81E-2</v>
      </c>
      <c r="F59" s="17">
        <f>Table22[[#This Row],[Beta (SD) change in thickness volumeme]]*LN(2)</f>
        <v>-2.4953298500158031E-3</v>
      </c>
      <c r="G59" s="17">
        <f>Table22[[#This Row],[Lower 95% CI]]*LN(2)</f>
        <v>-2.4468095473766067E-2</v>
      </c>
      <c r="H59" s="17">
        <f>Table22[[#This Row],[Upper 95% CI]]*LN(2)</f>
        <v>1.9477435773734463E-2</v>
      </c>
      <c r="I59" s="41" t="s">
        <v>16164</v>
      </c>
    </row>
    <row r="60" spans="1:9" x14ac:dyDescent="0.2">
      <c r="A60" s="39" t="s">
        <v>27</v>
      </c>
      <c r="B60" t="s">
        <v>15</v>
      </c>
      <c r="C60" s="39">
        <v>8.8000000000000005E-3</v>
      </c>
      <c r="D60" s="39">
        <v>-1.46E-2</v>
      </c>
      <c r="E60" s="39">
        <v>3.2199999999999999E-2</v>
      </c>
      <c r="F60" s="17">
        <f>Table22[[#This Row],[Beta (SD) change in thickness volumeme]]*LN(2)</f>
        <v>6.0996951889275191E-3</v>
      </c>
      <c r="G60" s="17">
        <f>Table22[[#This Row],[Lower 95% CI]]*LN(2)</f>
        <v>-1.0119948836175202E-2</v>
      </c>
      <c r="H60" s="17">
        <f>Table22[[#This Row],[Upper 95% CI]]*LN(2)</f>
        <v>2.2319339214030239E-2</v>
      </c>
      <c r="I60" s="41" t="s">
        <v>16164</v>
      </c>
    </row>
    <row r="61" spans="1:9" x14ac:dyDescent="0.2">
      <c r="A61" s="39" t="s">
        <v>28</v>
      </c>
      <c r="B61" t="s">
        <v>15</v>
      </c>
      <c r="C61" s="39">
        <v>-1.2200000000000001E-2</v>
      </c>
      <c r="D61" s="39">
        <v>-4.0300000000000002E-2</v>
      </c>
      <c r="E61" s="39">
        <v>1.5900000000000001E-2</v>
      </c>
      <c r="F61" s="17">
        <f>Table22[[#This Row],[Beta (SD) change in thickness volumeme]]*LN(2)</f>
        <v>-8.4563956028313337E-3</v>
      </c>
      <c r="G61" s="17">
        <f>Table22[[#This Row],[Lower 95% CI]]*LN(2)</f>
        <v>-2.7933831376565795E-2</v>
      </c>
      <c r="H61" s="17">
        <f>Table22[[#This Row],[Upper 95% CI]]*LN(2)</f>
        <v>1.1021040170903131E-2</v>
      </c>
      <c r="I61" s="41" t="s">
        <v>16164</v>
      </c>
    </row>
    <row r="62" spans="1:9" x14ac:dyDescent="0.2">
      <c r="A62" s="39" t="s">
        <v>29</v>
      </c>
      <c r="B62" t="s">
        <v>15</v>
      </c>
      <c r="C62" s="39">
        <v>1.6999999999999999E-3</v>
      </c>
      <c r="D62" s="39">
        <v>-1.7000000000000001E-2</v>
      </c>
      <c r="E62" s="39">
        <v>2.0500000000000001E-2</v>
      </c>
      <c r="F62" s="17">
        <f>Table22[[#This Row],[Beta (SD) change in thickness volumeme]]*LN(2)</f>
        <v>1.1783502069519069E-3</v>
      </c>
      <c r="G62" s="17">
        <f>Table22[[#This Row],[Lower 95% CI]]*LN(2)</f>
        <v>-1.1783502069519071E-2</v>
      </c>
      <c r="H62" s="17">
        <f>Table22[[#This Row],[Upper 95% CI]]*LN(2)</f>
        <v>1.4209517201478878E-2</v>
      </c>
      <c r="I62" s="41" t="s">
        <v>16164</v>
      </c>
    </row>
    <row r="63" spans="1:9" x14ac:dyDescent="0.2">
      <c r="A63" s="39" t="s">
        <v>30</v>
      </c>
      <c r="B63" t="s">
        <v>15</v>
      </c>
      <c r="C63" s="39">
        <v>3.5999999999999999E-3</v>
      </c>
      <c r="D63" s="39">
        <v>-3.85E-2</v>
      </c>
      <c r="E63" s="39">
        <v>4.58E-2</v>
      </c>
      <c r="F63" s="17">
        <f>Table22[[#This Row],[Beta (SD) change in thickness volumeme]]*LN(2)</f>
        <v>2.4953298500158031E-3</v>
      </c>
      <c r="G63" s="17">
        <f>Table22[[#This Row],[Lower 95% CI]]*LN(2)</f>
        <v>-2.6686166451557893E-2</v>
      </c>
      <c r="H63" s="17">
        <f>Table22[[#This Row],[Upper 95% CI]]*LN(2)</f>
        <v>3.1746140869645494E-2</v>
      </c>
      <c r="I63" s="41" t="s">
        <v>16164</v>
      </c>
    </row>
    <row r="64" spans="1:9" x14ac:dyDescent="0.2">
      <c r="A64" s="39" t="s">
        <v>31</v>
      </c>
      <c r="B64" t="s">
        <v>15</v>
      </c>
      <c r="C64" s="39">
        <v>-2.52E-2</v>
      </c>
      <c r="D64" s="39">
        <v>-5.8900000000000001E-2</v>
      </c>
      <c r="E64" s="39">
        <v>8.5000000000000006E-3</v>
      </c>
      <c r="F64" s="17">
        <f>Table22[[#This Row],[Beta (SD) change in thickness volumeme]]*LN(2)</f>
        <v>-1.7467308950110623E-2</v>
      </c>
      <c r="G64" s="17">
        <f>Table22[[#This Row],[Lower 95% CI]]*LN(2)</f>
        <v>-4.0826368934980775E-2</v>
      </c>
      <c r="H64" s="17">
        <f>Table22[[#This Row],[Upper 95% CI]]*LN(2)</f>
        <v>5.8917510347595353E-3</v>
      </c>
      <c r="I64" s="41" t="s">
        <v>16164</v>
      </c>
    </row>
    <row r="65" spans="1:9" x14ac:dyDescent="0.2">
      <c r="A65" s="39" t="s">
        <v>32</v>
      </c>
      <c r="B65" t="s">
        <v>15</v>
      </c>
      <c r="C65" s="39">
        <v>-7.9000000000000008E-3</v>
      </c>
      <c r="D65" s="39">
        <v>-4.19E-2</v>
      </c>
      <c r="E65" s="39">
        <v>2.6100000000000002E-2</v>
      </c>
      <c r="F65" s="17">
        <f>Table22[[#This Row],[Beta (SD) change in thickness volumeme]]*LN(2)</f>
        <v>-5.4758627264235686E-3</v>
      </c>
      <c r="G65" s="17">
        <f>Table22[[#This Row],[Lower 95% CI]]*LN(2)</f>
        <v>-2.9042866865461706E-2</v>
      </c>
      <c r="H65" s="17">
        <f>Table22[[#This Row],[Upper 95% CI]]*LN(2)</f>
        <v>1.8091141412614573E-2</v>
      </c>
      <c r="I65" s="41" t="s">
        <v>16164</v>
      </c>
    </row>
    <row r="66" spans="1:9" x14ac:dyDescent="0.2">
      <c r="A66" s="39" t="s">
        <v>33</v>
      </c>
      <c r="B66" t="s">
        <v>15</v>
      </c>
      <c r="C66" s="39">
        <v>8.0000000000000002E-3</v>
      </c>
      <c r="D66" s="39">
        <v>-1.37E-2</v>
      </c>
      <c r="E66" s="39">
        <v>2.9600000000000001E-2</v>
      </c>
      <c r="F66" s="17">
        <f>Table22[[#This Row],[Beta (SD) change in thickness volumeme]]*LN(2)</f>
        <v>5.5451774444795626E-3</v>
      </c>
      <c r="G66" s="17">
        <f>Table22[[#This Row],[Lower 95% CI]]*LN(2)</f>
        <v>-9.4961163736712508E-3</v>
      </c>
      <c r="H66" s="17">
        <f>Table22[[#This Row],[Upper 95% CI]]*LN(2)</f>
        <v>2.051715654457438E-2</v>
      </c>
      <c r="I66" s="41" t="s">
        <v>16164</v>
      </c>
    </row>
    <row r="67" spans="1:9" x14ac:dyDescent="0.2">
      <c r="A67" s="39" t="s">
        <v>34</v>
      </c>
      <c r="B67" t="s">
        <v>15</v>
      </c>
      <c r="C67" s="39">
        <v>3.3999999999999998E-3</v>
      </c>
      <c r="D67" s="39">
        <v>-2.2800000000000001E-2</v>
      </c>
      <c r="E67" s="39">
        <v>2.9700000000000001E-2</v>
      </c>
      <c r="F67" s="17">
        <f>Table22[[#This Row],[Beta (SD) change in thickness volumeme]]*LN(2)</f>
        <v>2.3567004139038138E-3</v>
      </c>
      <c r="G67" s="17">
        <f>Table22[[#This Row],[Lower 95% CI]]*LN(2)</f>
        <v>-1.5803755716766753E-2</v>
      </c>
      <c r="H67" s="17">
        <f>Table22[[#This Row],[Upper 95% CI]]*LN(2)</f>
        <v>2.0586471262630374E-2</v>
      </c>
      <c r="I67" s="41" t="s">
        <v>16164</v>
      </c>
    </row>
    <row r="68" spans="1:9" x14ac:dyDescent="0.2">
      <c r="A68" s="39" t="s">
        <v>35</v>
      </c>
      <c r="B68" t="s">
        <v>15</v>
      </c>
      <c r="C68" s="39">
        <v>4.0000000000000001E-3</v>
      </c>
      <c r="D68" s="39">
        <v>-0.03</v>
      </c>
      <c r="E68" s="39">
        <v>3.7900000000000003E-2</v>
      </c>
      <c r="F68" s="17">
        <f>Table22[[#This Row],[Beta (SD) change in thickness volumeme]]*LN(2)</f>
        <v>2.7725887222397813E-3</v>
      </c>
      <c r="G68" s="17">
        <f>Table22[[#This Row],[Lower 95% CI]]*LN(2)</f>
        <v>-2.0794415416798356E-2</v>
      </c>
      <c r="H68" s="17">
        <f>Table22[[#This Row],[Upper 95% CI]]*LN(2)</f>
        <v>2.6270278143221928E-2</v>
      </c>
      <c r="I68" s="41" t="s">
        <v>16164</v>
      </c>
    </row>
    <row r="69" spans="1:9" x14ac:dyDescent="0.2">
      <c r="A69" s="39" t="s">
        <v>36</v>
      </c>
      <c r="B69" t="s">
        <v>15</v>
      </c>
      <c r="C69" s="39">
        <v>-2.0000000000000001E-4</v>
      </c>
      <c r="D69" s="39">
        <v>-4.5699999999999998E-2</v>
      </c>
      <c r="E69" s="39">
        <v>4.5199999999999997E-2</v>
      </c>
      <c r="F69" s="17">
        <f>Table22[[#This Row],[Beta (SD) change in thickness volumeme]]*LN(2)</f>
        <v>-1.3862943611198905E-4</v>
      </c>
      <c r="G69" s="17">
        <f>Table22[[#This Row],[Lower 95% CI]]*LN(2)</f>
        <v>-3.1676826151589496E-2</v>
      </c>
      <c r="H69" s="17">
        <f>Table22[[#This Row],[Upper 95% CI]]*LN(2)</f>
        <v>3.1330252561309523E-2</v>
      </c>
      <c r="I69" s="41" t="s">
        <v>16164</v>
      </c>
    </row>
    <row r="70" spans="1:9" x14ac:dyDescent="0.2">
      <c r="A70" s="39" t="s">
        <v>37</v>
      </c>
      <c r="B70" t="s">
        <v>15</v>
      </c>
      <c r="C70" s="39">
        <v>-1.38E-2</v>
      </c>
      <c r="D70" s="39">
        <v>-5.3800000000000001E-2</v>
      </c>
      <c r="E70" s="39">
        <v>2.6200000000000001E-2</v>
      </c>
      <c r="F70" s="17">
        <f>Table22[[#This Row],[Beta (SD) change in thickness volumeme]]*LN(2)</f>
        <v>-9.5654310917272448E-3</v>
      </c>
      <c r="G70" s="17">
        <f>Table22[[#This Row],[Lower 95% CI]]*LN(2)</f>
        <v>-3.7291318314125056E-2</v>
      </c>
      <c r="H70" s="17">
        <f>Table22[[#This Row],[Upper 95% CI]]*LN(2)</f>
        <v>1.8160456130670567E-2</v>
      </c>
      <c r="I70" s="41" t="s">
        <v>16164</v>
      </c>
    </row>
    <row r="71" spans="1:9" x14ac:dyDescent="0.2">
      <c r="A71" s="39" t="s">
        <v>38</v>
      </c>
      <c r="B71" t="s">
        <v>15</v>
      </c>
      <c r="C71" s="39">
        <v>-6.1000000000000004E-3</v>
      </c>
      <c r="D71" s="39">
        <v>-3.8399999999999997E-2</v>
      </c>
      <c r="E71" s="39">
        <v>2.6200000000000001E-2</v>
      </c>
      <c r="F71" s="17">
        <f>Table22[[#This Row],[Beta (SD) change in thickness volumeme]]*LN(2)</f>
        <v>-4.2281978014156668E-3</v>
      </c>
      <c r="G71" s="17">
        <f>Table22[[#This Row],[Lower 95% CI]]*LN(2)</f>
        <v>-2.6616851733501895E-2</v>
      </c>
      <c r="H71" s="17">
        <f>Table22[[#This Row],[Upper 95% CI]]*LN(2)</f>
        <v>1.8160456130670567E-2</v>
      </c>
      <c r="I71" s="41" t="s">
        <v>16164</v>
      </c>
    </row>
    <row r="72" spans="1:9" x14ac:dyDescent="0.2">
      <c r="A72" s="39" t="s">
        <v>39</v>
      </c>
      <c r="B72" t="s">
        <v>15</v>
      </c>
      <c r="C72" s="39">
        <v>1.5699999999999999E-2</v>
      </c>
      <c r="D72" s="39">
        <v>-3.0599999999999999E-2</v>
      </c>
      <c r="E72" s="39">
        <v>6.2E-2</v>
      </c>
      <c r="F72" s="17">
        <f>Table22[[#This Row],[Beta (SD) change in thickness volumeme]]*LN(2)</f>
        <v>1.088241073479114E-2</v>
      </c>
      <c r="G72" s="17">
        <f>Table22[[#This Row],[Lower 95% CI]]*LN(2)</f>
        <v>-2.1210303725134324E-2</v>
      </c>
      <c r="H72" s="17">
        <f>Table22[[#This Row],[Upper 95% CI]]*LN(2)</f>
        <v>4.2975125194716607E-2</v>
      </c>
      <c r="I72" s="41" t="s">
        <v>16164</v>
      </c>
    </row>
    <row r="73" spans="1:9" x14ac:dyDescent="0.2">
      <c r="A73" s="39" t="s">
        <v>40</v>
      </c>
      <c r="B73" t="s">
        <v>15</v>
      </c>
      <c r="C73" s="39">
        <v>-7.4999999999999997E-3</v>
      </c>
      <c r="D73" s="39">
        <v>-3.73E-2</v>
      </c>
      <c r="E73" s="39">
        <v>2.23E-2</v>
      </c>
      <c r="F73" s="17">
        <f>Table22[[#This Row],[Beta (SD) change in thickness volumeme]]*LN(2)</f>
        <v>-5.1986038541995891E-3</v>
      </c>
      <c r="G73" s="17">
        <f>Table22[[#This Row],[Lower 95% CI]]*LN(2)</f>
        <v>-2.5854389834885957E-2</v>
      </c>
      <c r="H73" s="17">
        <f>Table22[[#This Row],[Upper 95% CI]]*LN(2)</f>
        <v>1.5457182126486781E-2</v>
      </c>
      <c r="I73" s="41" t="s">
        <v>16164</v>
      </c>
    </row>
    <row r="74" spans="1:9" x14ac:dyDescent="0.2">
      <c r="A74" s="39" t="s">
        <v>41</v>
      </c>
      <c r="B74" t="s">
        <v>15</v>
      </c>
      <c r="C74" s="39">
        <v>1.2200000000000001E-2</v>
      </c>
      <c r="D74" s="39">
        <v>-1.14E-2</v>
      </c>
      <c r="E74" s="39">
        <v>3.5799999999999998E-2</v>
      </c>
      <c r="F74" s="17">
        <f>Table22[[#This Row],[Beta (SD) change in thickness volumeme]]*LN(2)</f>
        <v>8.4563956028313337E-3</v>
      </c>
      <c r="G74" s="17">
        <f>Table22[[#This Row],[Lower 95% CI]]*LN(2)</f>
        <v>-7.9018778583833764E-3</v>
      </c>
      <c r="H74" s="17">
        <f>Table22[[#This Row],[Upper 95% CI]]*LN(2)</f>
        <v>2.481466906404604E-2</v>
      </c>
      <c r="I74" s="41" t="s">
        <v>16164</v>
      </c>
    </row>
    <row r="75" spans="1:9" x14ac:dyDescent="0.2">
      <c r="A75" s="39" t="s">
        <v>42</v>
      </c>
      <c r="B75" t="s">
        <v>15</v>
      </c>
      <c r="C75" s="39">
        <v>-1.0200000000000001E-2</v>
      </c>
      <c r="D75" s="39">
        <v>-4.3799999999999999E-2</v>
      </c>
      <c r="E75" s="39">
        <v>2.3400000000000001E-2</v>
      </c>
      <c r="F75" s="17">
        <f>Table22[[#This Row],[Beta (SD) change in thickness volumeme]]*LN(2)</f>
        <v>-7.0701012417114422E-3</v>
      </c>
      <c r="G75" s="17">
        <f>Table22[[#This Row],[Lower 95% CI]]*LN(2)</f>
        <v>-3.0359846508525603E-2</v>
      </c>
      <c r="H75" s="17">
        <f>Table22[[#This Row],[Upper 95% CI]]*LN(2)</f>
        <v>1.621964402510272E-2</v>
      </c>
      <c r="I75" s="41" t="s">
        <v>16164</v>
      </c>
    </row>
    <row r="76" spans="1:9" x14ac:dyDescent="0.2">
      <c r="A76" s="39" t="s">
        <v>43</v>
      </c>
      <c r="B76" t="s">
        <v>15</v>
      </c>
      <c r="C76" s="39">
        <v>-2.8999999999999998E-3</v>
      </c>
      <c r="D76" s="39">
        <v>-2.52E-2</v>
      </c>
      <c r="E76" s="39">
        <v>1.9400000000000001E-2</v>
      </c>
      <c r="F76" s="17">
        <f>Table22[[#This Row],[Beta (SD) change in thickness volumeme]]*LN(2)</f>
        <v>-2.0101268236238411E-3</v>
      </c>
      <c r="G76" s="17">
        <f>Table22[[#This Row],[Lower 95% CI]]*LN(2)</f>
        <v>-1.7467308950110623E-2</v>
      </c>
      <c r="H76" s="17">
        <f>Table22[[#This Row],[Upper 95% CI]]*LN(2)</f>
        <v>1.3447055302862939E-2</v>
      </c>
      <c r="I76" s="41" t="s">
        <v>16164</v>
      </c>
    </row>
    <row r="77" spans="1:9" x14ac:dyDescent="0.2">
      <c r="A77" s="39" t="s">
        <v>44</v>
      </c>
      <c r="B77" t="s">
        <v>15</v>
      </c>
      <c r="C77" s="39">
        <v>-1.6999999999999999E-3</v>
      </c>
      <c r="D77" s="39">
        <v>-2.9000000000000001E-2</v>
      </c>
      <c r="E77" s="39">
        <v>2.5600000000000001E-2</v>
      </c>
      <c r="F77" s="17">
        <f>Table22[[#This Row],[Beta (SD) change in thickness volumeme]]*LN(2)</f>
        <v>-1.1783502069519069E-3</v>
      </c>
      <c r="G77" s="17">
        <f>Table22[[#This Row],[Lower 95% CI]]*LN(2)</f>
        <v>-2.0101268236238413E-2</v>
      </c>
      <c r="H77" s="17">
        <f>Table22[[#This Row],[Upper 95% CI]]*LN(2)</f>
        <v>1.7744567822334599E-2</v>
      </c>
      <c r="I77" s="41" t="s">
        <v>16164</v>
      </c>
    </row>
    <row r="78" spans="1:9" x14ac:dyDescent="0.2">
      <c r="A78" s="39" t="s">
        <v>45</v>
      </c>
      <c r="B78" t="s">
        <v>15</v>
      </c>
      <c r="C78" s="39">
        <v>1.5100000000000001E-2</v>
      </c>
      <c r="D78" s="39">
        <v>-8.3000000000000001E-3</v>
      </c>
      <c r="E78" s="39">
        <v>3.8399999999999997E-2</v>
      </c>
      <c r="F78" s="17">
        <f>Table22[[#This Row],[Beta (SD) change in thickness volumeme]]*LN(2)</f>
        <v>1.0466522426455174E-2</v>
      </c>
      <c r="G78" s="17">
        <f>Table22[[#This Row],[Lower 95% CI]]*LN(2)</f>
        <v>-5.7531215986475455E-3</v>
      </c>
      <c r="H78" s="17">
        <f>Table22[[#This Row],[Upper 95% CI]]*LN(2)</f>
        <v>2.6616851733501895E-2</v>
      </c>
      <c r="I78" s="41" t="s">
        <v>16164</v>
      </c>
    </row>
    <row r="79" spans="1:9" x14ac:dyDescent="0.2">
      <c r="A79" s="39" t="s">
        <v>46</v>
      </c>
      <c r="B79" t="s">
        <v>15</v>
      </c>
      <c r="C79" s="39">
        <v>1.3100000000000001E-2</v>
      </c>
      <c r="D79" s="39">
        <v>-2.1000000000000001E-2</v>
      </c>
      <c r="E79" s="39">
        <v>4.7100000000000003E-2</v>
      </c>
      <c r="F79" s="17">
        <f>Table22[[#This Row],[Beta (SD) change in thickness volumeme]]*LN(2)</f>
        <v>9.0802280653352833E-3</v>
      </c>
      <c r="G79" s="17">
        <f>Table22[[#This Row],[Lower 95% CI]]*LN(2)</f>
        <v>-1.4556090791758852E-2</v>
      </c>
      <c r="H79" s="17">
        <f>Table22[[#This Row],[Upper 95% CI]]*LN(2)</f>
        <v>3.2647232204373426E-2</v>
      </c>
      <c r="I79" s="41" t="s">
        <v>16164</v>
      </c>
    </row>
    <row r="80" spans="1:9" x14ac:dyDescent="0.2">
      <c r="A80" s="39" t="s">
        <v>47</v>
      </c>
      <c r="B80" t="s">
        <v>15</v>
      </c>
      <c r="C80" s="39">
        <v>6.3E-3</v>
      </c>
      <c r="D80" s="39">
        <v>-1.8100000000000002E-2</v>
      </c>
      <c r="E80" s="39">
        <v>3.0700000000000002E-2</v>
      </c>
      <c r="F80" s="17">
        <f>Table22[[#This Row],[Beta (SD) change in thickness volumeme]]*LN(2)</f>
        <v>4.3668272375276557E-3</v>
      </c>
      <c r="G80" s="17">
        <f>Table22[[#This Row],[Lower 95% CI]]*LN(2)</f>
        <v>-1.254596396813501E-2</v>
      </c>
      <c r="H80" s="17">
        <f>Table22[[#This Row],[Upper 95% CI]]*LN(2)</f>
        <v>2.1279618443190321E-2</v>
      </c>
      <c r="I80" s="41" t="s">
        <v>16164</v>
      </c>
    </row>
    <row r="81" spans="1:9" x14ac:dyDescent="0.2">
      <c r="A81" s="39" t="s">
        <v>48</v>
      </c>
      <c r="B81" t="s">
        <v>15</v>
      </c>
      <c r="C81" s="39">
        <v>-2.0999999999999999E-3</v>
      </c>
      <c r="D81" s="39">
        <v>-3.4099999999999998E-2</v>
      </c>
      <c r="E81" s="39">
        <v>0.03</v>
      </c>
      <c r="F81" s="17">
        <f>Table22[[#This Row],[Beta (SD) change in thickness volumeme]]*LN(2)</f>
        <v>-1.4556090791758851E-3</v>
      </c>
      <c r="G81" s="17">
        <f>Table22[[#This Row],[Lower 95% CI]]*LN(2)</f>
        <v>-2.3636318857094132E-2</v>
      </c>
      <c r="H81" s="17">
        <f>Table22[[#This Row],[Upper 95% CI]]*LN(2)</f>
        <v>2.0794415416798356E-2</v>
      </c>
      <c r="I81" s="41" t="s">
        <v>16164</v>
      </c>
    </row>
    <row r="82" spans="1:9" x14ac:dyDescent="0.2">
      <c r="A82" s="39" t="s">
        <v>49</v>
      </c>
      <c r="B82" t="s">
        <v>15</v>
      </c>
      <c r="C82" s="39">
        <v>-5.1999999999999998E-3</v>
      </c>
      <c r="D82" s="39">
        <v>-2.5399999999999999E-2</v>
      </c>
      <c r="E82" s="39">
        <v>1.4999999999999999E-2</v>
      </c>
      <c r="F82" s="17">
        <f>Table22[[#This Row],[Beta (SD) change in thickness volumeme]]*LN(2)</f>
        <v>-3.6043653389117155E-3</v>
      </c>
      <c r="G82" s="17">
        <f>Table22[[#This Row],[Lower 95% CI]]*LN(2)</f>
        <v>-1.7605938386222611E-2</v>
      </c>
      <c r="H82" s="17">
        <f>Table22[[#This Row],[Upper 95% CI]]*LN(2)</f>
        <v>1.0397207708399178E-2</v>
      </c>
      <c r="I82" s="41" t="s">
        <v>16164</v>
      </c>
    </row>
    <row r="83" spans="1:9" x14ac:dyDescent="0.2">
      <c r="A83" s="39" t="s">
        <v>50</v>
      </c>
      <c r="B83" t="s">
        <v>15</v>
      </c>
      <c r="C83" s="39">
        <v>1.9300000000000001E-2</v>
      </c>
      <c r="D83" s="39">
        <v>-7.6E-3</v>
      </c>
      <c r="E83" s="39">
        <v>4.6199999999999998E-2</v>
      </c>
      <c r="F83" s="17">
        <f>Table22[[#This Row],[Beta (SD) change in thickness volumeme]]*LN(2)</f>
        <v>1.3377740584806945E-2</v>
      </c>
      <c r="G83" s="17">
        <f>Table22[[#This Row],[Lower 95% CI]]*LN(2)</f>
        <v>-5.267918572255584E-3</v>
      </c>
      <c r="H83" s="17">
        <f>Table22[[#This Row],[Upper 95% CI]]*LN(2)</f>
        <v>3.202339974186947E-2</v>
      </c>
      <c r="I83" s="41" t="s">
        <v>16164</v>
      </c>
    </row>
    <row r="84" spans="1:9" x14ac:dyDescent="0.2">
      <c r="A84" s="39" t="s">
        <v>51</v>
      </c>
      <c r="B84" t="s">
        <v>15</v>
      </c>
      <c r="C84" s="39">
        <v>-3.5000000000000001E-3</v>
      </c>
      <c r="D84" s="39">
        <v>-5.4100000000000002E-2</v>
      </c>
      <c r="E84" s="39">
        <v>4.7100000000000003E-2</v>
      </c>
      <c r="F84" s="17">
        <f>Table22[[#This Row],[Beta (SD) change in thickness volumeme]]*LN(2)</f>
        <v>-2.4260151319598086E-3</v>
      </c>
      <c r="G84" s="17">
        <f>Table22[[#This Row],[Lower 95% CI]]*LN(2)</f>
        <v>-3.7499262468293042E-2</v>
      </c>
      <c r="H84" s="17">
        <f>Table22[[#This Row],[Upper 95% CI]]*LN(2)</f>
        <v>3.2647232204373426E-2</v>
      </c>
      <c r="I84" s="41" t="s">
        <v>16164</v>
      </c>
    </row>
    <row r="85" spans="1:9" x14ac:dyDescent="0.2">
      <c r="A85" s="39" t="s">
        <v>52</v>
      </c>
      <c r="B85" t="s">
        <v>15</v>
      </c>
      <c r="C85" s="39">
        <v>-1.15E-2</v>
      </c>
      <c r="D85" s="39">
        <v>-4.3499999999999997E-2</v>
      </c>
      <c r="E85" s="39">
        <v>2.0500000000000001E-2</v>
      </c>
      <c r="F85" s="17">
        <f>Table22[[#This Row],[Beta (SD) change in thickness volumeme]]*LN(2)</f>
        <v>-7.9711925764393704E-3</v>
      </c>
      <c r="G85" s="17">
        <f>Table22[[#This Row],[Lower 95% CI]]*LN(2)</f>
        <v>-3.0151902354357617E-2</v>
      </c>
      <c r="H85" s="17">
        <f>Table22[[#This Row],[Upper 95% CI]]*LN(2)</f>
        <v>1.4209517201478878E-2</v>
      </c>
      <c r="I85" s="41" t="s">
        <v>16164</v>
      </c>
    </row>
    <row r="86" spans="1:9" x14ac:dyDescent="0.2">
      <c r="A86" s="39" t="s">
        <v>53</v>
      </c>
      <c r="B86" t="s">
        <v>15</v>
      </c>
      <c r="C86" s="39">
        <v>-8.5000000000000006E-3</v>
      </c>
      <c r="D86" s="39">
        <v>-2.86E-2</v>
      </c>
      <c r="E86" s="39">
        <v>1.1599999999999999E-2</v>
      </c>
      <c r="F86" s="17">
        <f>Table22[[#This Row],[Beta (SD) change in thickness volumeme]]*LN(2)</f>
        <v>-5.8917510347595353E-3</v>
      </c>
      <c r="G86" s="17">
        <f>Table22[[#This Row],[Lower 95% CI]]*LN(2)</f>
        <v>-1.9824009364014437E-2</v>
      </c>
      <c r="H86" s="17">
        <f>Table22[[#This Row],[Upper 95% CI]]*LN(2)</f>
        <v>8.0405072944953644E-3</v>
      </c>
      <c r="I86" s="41" t="s">
        <v>16164</v>
      </c>
    </row>
    <row r="87" spans="1:9" x14ac:dyDescent="0.2">
      <c r="A87" s="39" t="s">
        <v>54</v>
      </c>
      <c r="B87" t="s">
        <v>77</v>
      </c>
      <c r="C87" s="39">
        <v>1.4E-3</v>
      </c>
      <c r="D87" s="39">
        <v>-1.84E-2</v>
      </c>
      <c r="E87" s="39">
        <v>2.12E-2</v>
      </c>
      <c r="F87" s="17">
        <f>Table22[[#This Row],[Beta (SD) change in thickness volumeme]]*LN(2)</f>
        <v>9.7040605278392344E-4</v>
      </c>
      <c r="G87" s="17">
        <f>Table22[[#This Row],[Lower 95% CI]]*LN(2)</f>
        <v>-1.2753908122302994E-2</v>
      </c>
      <c r="H87" s="17">
        <f>Table22[[#This Row],[Upper 95% CI]]*LN(2)</f>
        <v>1.469472022787084E-2</v>
      </c>
      <c r="I87" s="41" t="s">
        <v>16164</v>
      </c>
    </row>
    <row r="88" spans="1:9" x14ac:dyDescent="0.2">
      <c r="A88" s="39" t="s">
        <v>55</v>
      </c>
      <c r="B88" t="s">
        <v>77</v>
      </c>
      <c r="C88" s="39">
        <v>-1.14E-2</v>
      </c>
      <c r="D88" s="39">
        <v>-2.92E-2</v>
      </c>
      <c r="E88" s="39">
        <v>6.4000000000000003E-3</v>
      </c>
      <c r="F88" s="17">
        <f>Table22[[#This Row],[Beta (SD) change in thickness volumeme]]*LN(2)</f>
        <v>-7.9018778583833764E-3</v>
      </c>
      <c r="G88" s="17">
        <f>Table22[[#This Row],[Lower 95% CI]]*LN(2)</f>
        <v>-2.0239897672350404E-2</v>
      </c>
      <c r="H88" s="17">
        <f>Table22[[#This Row],[Upper 95% CI]]*LN(2)</f>
        <v>4.4361419555836498E-3</v>
      </c>
      <c r="I88" s="41" t="s">
        <v>16164</v>
      </c>
    </row>
    <row r="89" spans="1:9" x14ac:dyDescent="0.2">
      <c r="A89" s="39" t="s">
        <v>56</v>
      </c>
      <c r="B89" t="s">
        <v>77</v>
      </c>
      <c r="C89" s="39">
        <v>-2.8E-3</v>
      </c>
      <c r="D89" s="39">
        <v>-2.46E-2</v>
      </c>
      <c r="E89" s="39">
        <v>1.9099999999999999E-2</v>
      </c>
      <c r="F89" s="17">
        <f>Table22[[#This Row],[Beta (SD) change in thickness volumeme]]*LN(2)</f>
        <v>-1.9408121055678469E-3</v>
      </c>
      <c r="G89" s="17">
        <f>Table22[[#This Row],[Lower 95% CI]]*LN(2)</f>
        <v>-1.7051420641774655E-2</v>
      </c>
      <c r="H89" s="17">
        <f>Table22[[#This Row],[Upper 95% CI]]*LN(2)</f>
        <v>1.3239111148694954E-2</v>
      </c>
      <c r="I89" s="41" t="s">
        <v>16164</v>
      </c>
    </row>
    <row r="90" spans="1:9" x14ac:dyDescent="0.2">
      <c r="A90" s="39" t="s">
        <v>57</v>
      </c>
      <c r="B90" t="s">
        <v>77</v>
      </c>
      <c r="C90" s="39">
        <v>-4.8999999999999998E-3</v>
      </c>
      <c r="D90" s="39">
        <v>-2.3400000000000001E-2</v>
      </c>
      <c r="E90" s="39">
        <v>1.37E-2</v>
      </c>
      <c r="F90" s="17">
        <f>Table22[[#This Row],[Beta (SD) change in thickness volumeme]]*LN(2)</f>
        <v>-3.3964211847437318E-3</v>
      </c>
      <c r="G90" s="17">
        <f>Table22[[#This Row],[Lower 95% CI]]*LN(2)</f>
        <v>-1.621964402510272E-2</v>
      </c>
      <c r="H90" s="17">
        <f>Table22[[#This Row],[Upper 95% CI]]*LN(2)</f>
        <v>9.4961163736712508E-3</v>
      </c>
      <c r="I90" s="41" t="s">
        <v>16164</v>
      </c>
    </row>
    <row r="91" spans="1:9" x14ac:dyDescent="0.2">
      <c r="A91" s="39" t="s">
        <v>58</v>
      </c>
      <c r="B91" t="s">
        <v>77</v>
      </c>
      <c r="C91" s="39">
        <v>1.1000000000000001E-3</v>
      </c>
      <c r="D91" s="39">
        <v>-2.69E-2</v>
      </c>
      <c r="E91" s="39">
        <v>2.9100000000000001E-2</v>
      </c>
      <c r="F91" s="17">
        <f>Table22[[#This Row],[Beta (SD) change in thickness volumeme]]*LN(2)</f>
        <v>7.6246189861593988E-4</v>
      </c>
      <c r="G91" s="17">
        <f>Table22[[#This Row],[Lower 95% CI]]*LN(2)</f>
        <v>-1.8645659157062528E-2</v>
      </c>
      <c r="H91" s="17">
        <f>Table22[[#This Row],[Upper 95% CI]]*LN(2)</f>
        <v>2.0170582954294407E-2</v>
      </c>
      <c r="I91" s="41" t="s">
        <v>16164</v>
      </c>
    </row>
    <row r="92" spans="1:9" x14ac:dyDescent="0.2">
      <c r="A92" s="39" t="s">
        <v>59</v>
      </c>
      <c r="B92" t="s">
        <v>77</v>
      </c>
      <c r="C92" s="39">
        <v>-3.5499999999999997E-2</v>
      </c>
      <c r="D92" s="39">
        <v>-5.7700000000000001E-2</v>
      </c>
      <c r="E92" s="39">
        <v>-1.3299999999999999E-2</v>
      </c>
      <c r="F92" s="17">
        <f>Table22[[#This Row],[Beta (SD) change in thickness volumeme]]*LN(2)</f>
        <v>-2.4606724909878055E-2</v>
      </c>
      <c r="G92" s="17">
        <f>Table22[[#This Row],[Lower 95% CI]]*LN(2)</f>
        <v>-3.9994592318308847E-2</v>
      </c>
      <c r="H92" s="17">
        <f>Table22[[#This Row],[Upper 95% CI]]*LN(2)</f>
        <v>-9.2188575014472713E-3</v>
      </c>
      <c r="I92" s="41" t="s">
        <v>16164</v>
      </c>
    </row>
    <row r="93" spans="1:9" x14ac:dyDescent="0.2">
      <c r="A93" s="39" t="s">
        <v>75</v>
      </c>
      <c r="B93" t="s">
        <v>77</v>
      </c>
      <c r="C93" s="39">
        <v>-1.54E-2</v>
      </c>
      <c r="D93" s="39">
        <v>-3.56E-2</v>
      </c>
      <c r="E93" s="39">
        <v>4.8999999999999998E-3</v>
      </c>
      <c r="F93" s="17">
        <f>Table22[[#This Row],[Beta (SD) change in thickness volumeme]]*LN(2)</f>
        <v>-1.0674466580623158E-2</v>
      </c>
      <c r="G93" s="17">
        <f>Table22[[#This Row],[Lower 95% CI]]*LN(2)</f>
        <v>-2.4676039627934052E-2</v>
      </c>
      <c r="H93" s="17">
        <f>Table22[[#This Row],[Upper 95% CI]]*LN(2)</f>
        <v>3.3964211847437318E-3</v>
      </c>
      <c r="I93" s="41" t="s">
        <v>16164</v>
      </c>
    </row>
    <row r="94" spans="1:9" x14ac:dyDescent="0.2">
      <c r="A94" s="39" t="s">
        <v>60</v>
      </c>
      <c r="B94" t="s">
        <v>77</v>
      </c>
      <c r="C94" s="39">
        <v>0.02</v>
      </c>
      <c r="D94" s="39">
        <v>-2.8400000000000002E-2</v>
      </c>
      <c r="E94" s="39">
        <v>6.8400000000000002E-2</v>
      </c>
      <c r="F94" s="17">
        <f>Table22[[#This Row],[Beta (SD) change in thickness volumeme]]*LN(2)</f>
        <v>1.3862943611198907E-2</v>
      </c>
      <c r="G94" s="17">
        <f>Table22[[#This Row],[Lower 95% CI]]*LN(2)</f>
        <v>-1.9685379927902449E-2</v>
      </c>
      <c r="H94" s="17">
        <f>Table22[[#This Row],[Upper 95% CI]]*LN(2)</f>
        <v>4.7411267150300258E-2</v>
      </c>
      <c r="I94" s="41" t="s">
        <v>16164</v>
      </c>
    </row>
    <row r="95" spans="1:9" x14ac:dyDescent="0.2">
      <c r="A95" s="39" t="s">
        <v>24</v>
      </c>
      <c r="B95" t="s">
        <v>77</v>
      </c>
      <c r="C95" s="39">
        <v>-8.0999999999999996E-3</v>
      </c>
      <c r="D95" s="39">
        <v>-4.0800000000000003E-2</v>
      </c>
      <c r="E95" s="39">
        <v>2.4500000000000001E-2</v>
      </c>
      <c r="F95" s="17">
        <f>Table22[[#This Row],[Beta (SD) change in thickness volumeme]]*LN(2)</f>
        <v>-5.6144921625355566E-3</v>
      </c>
      <c r="G95" s="17">
        <f>Table22[[#This Row],[Lower 95% CI]]*LN(2)</f>
        <v>-2.8280404966845769E-2</v>
      </c>
      <c r="H95" s="17">
        <f>Table22[[#This Row],[Upper 95% CI]]*LN(2)</f>
        <v>1.6982105923718661E-2</v>
      </c>
      <c r="I95" s="41" t="s">
        <v>16164</v>
      </c>
    </row>
    <row r="96" spans="1:9" x14ac:dyDescent="0.2">
      <c r="A96" s="39" t="s">
        <v>25</v>
      </c>
      <c r="B96" t="s">
        <v>77</v>
      </c>
      <c r="C96" s="39">
        <v>2.3099999999999999E-2</v>
      </c>
      <c r="D96" s="39">
        <v>-2.3900000000000001E-2</v>
      </c>
      <c r="E96" s="39">
        <v>7.0099999999999996E-2</v>
      </c>
      <c r="F96" s="17">
        <f>Table22[[#This Row],[Beta (SD) change in thickness volumeme]]*LN(2)</f>
        <v>1.6011699870934735E-2</v>
      </c>
      <c r="G96" s="17">
        <f>Table22[[#This Row],[Lower 95% CI]]*LN(2)</f>
        <v>-1.6566217615382694E-2</v>
      </c>
      <c r="H96" s="17">
        <f>Table22[[#This Row],[Upper 95% CI]]*LN(2)</f>
        <v>4.858961735725216E-2</v>
      </c>
      <c r="I96" s="41" t="s">
        <v>16164</v>
      </c>
    </row>
    <row r="97" spans="1:9" x14ac:dyDescent="0.2">
      <c r="A97" s="39" t="s">
        <v>26</v>
      </c>
      <c r="B97" t="s">
        <v>77</v>
      </c>
      <c r="C97" s="39">
        <v>-2.3999999999999998E-3</v>
      </c>
      <c r="D97" s="39">
        <v>-3.44E-2</v>
      </c>
      <c r="E97" s="39">
        <v>2.9600000000000001E-2</v>
      </c>
      <c r="F97" s="17">
        <f>Table22[[#This Row],[Beta (SD) change in thickness volumeme]]*LN(2)</f>
        <v>-1.6635532333438684E-3</v>
      </c>
      <c r="G97" s="17">
        <f>Table22[[#This Row],[Lower 95% CI]]*LN(2)</f>
        <v>-2.3844263011262117E-2</v>
      </c>
      <c r="H97" s="17">
        <f>Table22[[#This Row],[Upper 95% CI]]*LN(2)</f>
        <v>2.051715654457438E-2</v>
      </c>
      <c r="I97" s="41" t="s">
        <v>16164</v>
      </c>
    </row>
    <row r="98" spans="1:9" x14ac:dyDescent="0.2">
      <c r="A98" s="39" t="s">
        <v>27</v>
      </c>
      <c r="B98" t="s">
        <v>77</v>
      </c>
      <c r="C98" s="39">
        <v>6.3E-3</v>
      </c>
      <c r="D98" s="39">
        <v>-1.7299999999999999E-2</v>
      </c>
      <c r="E98" s="39">
        <v>2.9899999999999999E-2</v>
      </c>
      <c r="F98" s="17">
        <f>Table22[[#This Row],[Beta (SD) change in thickness volumeme]]*LN(2)</f>
        <v>4.3668272375276557E-3</v>
      </c>
      <c r="G98" s="17">
        <f>Table22[[#This Row],[Lower 95% CI]]*LN(2)</f>
        <v>-1.1991446223687053E-2</v>
      </c>
      <c r="H98" s="17">
        <f>Table22[[#This Row],[Upper 95% CI]]*LN(2)</f>
        <v>2.0725100698742362E-2</v>
      </c>
      <c r="I98" s="41" t="s">
        <v>16164</v>
      </c>
    </row>
    <row r="99" spans="1:9" x14ac:dyDescent="0.2">
      <c r="A99" s="39" t="s">
        <v>28</v>
      </c>
      <c r="B99" t="s">
        <v>77</v>
      </c>
      <c r="C99" s="39">
        <v>-1.23E-2</v>
      </c>
      <c r="D99" s="39">
        <v>-4.0099999999999997E-2</v>
      </c>
      <c r="E99" s="39">
        <v>1.5599999999999999E-2</v>
      </c>
      <c r="F99" s="17">
        <f>Table22[[#This Row],[Beta (SD) change in thickness volumeme]]*LN(2)</f>
        <v>-8.5257103208873277E-3</v>
      </c>
      <c r="G99" s="17">
        <f>Table22[[#This Row],[Lower 95% CI]]*LN(2)</f>
        <v>-2.7795201940453804E-2</v>
      </c>
      <c r="H99" s="17">
        <f>Table22[[#This Row],[Upper 95% CI]]*LN(2)</f>
        <v>1.0813096016735146E-2</v>
      </c>
      <c r="I99" s="41" t="s">
        <v>16164</v>
      </c>
    </row>
    <row r="100" spans="1:9" x14ac:dyDescent="0.2">
      <c r="A100" s="39" t="s">
        <v>29</v>
      </c>
      <c r="B100" t="s">
        <v>77</v>
      </c>
      <c r="C100" s="39">
        <v>3.0999999999999999E-3</v>
      </c>
      <c r="D100" s="39">
        <v>-1.5900000000000001E-2</v>
      </c>
      <c r="E100" s="39">
        <v>2.2200000000000001E-2</v>
      </c>
      <c r="F100" s="17">
        <f>Table22[[#This Row],[Beta (SD) change in thickness volumeme]]*LN(2)</f>
        <v>2.1487562597358304E-3</v>
      </c>
      <c r="G100" s="17">
        <f>Table22[[#This Row],[Lower 95% CI]]*LN(2)</f>
        <v>-1.1021040170903131E-2</v>
      </c>
      <c r="H100" s="17">
        <f>Table22[[#This Row],[Upper 95% CI]]*LN(2)</f>
        <v>1.5387867408430785E-2</v>
      </c>
      <c r="I100" s="41" t="s">
        <v>16164</v>
      </c>
    </row>
    <row r="101" spans="1:9" x14ac:dyDescent="0.2">
      <c r="A101" s="39" t="s">
        <v>30</v>
      </c>
      <c r="B101" t="s">
        <v>77</v>
      </c>
      <c r="C101" s="39">
        <v>4.8999999999999998E-3</v>
      </c>
      <c r="D101" s="39">
        <v>-4.1200000000000001E-2</v>
      </c>
      <c r="E101" s="39">
        <v>5.11E-2</v>
      </c>
      <c r="F101" s="17">
        <f>Table22[[#This Row],[Beta (SD) change in thickness volumeme]]*LN(2)</f>
        <v>3.3964211847437318E-3</v>
      </c>
      <c r="G101" s="17">
        <f>Table22[[#This Row],[Lower 95% CI]]*LN(2)</f>
        <v>-2.8557663839069745E-2</v>
      </c>
      <c r="H101" s="17">
        <f>Table22[[#This Row],[Upper 95% CI]]*LN(2)</f>
        <v>3.5419820926613201E-2</v>
      </c>
      <c r="I101" s="41" t="s">
        <v>16164</v>
      </c>
    </row>
    <row r="102" spans="1:9" x14ac:dyDescent="0.2">
      <c r="A102" s="39" t="s">
        <v>31</v>
      </c>
      <c r="B102" t="s">
        <v>77</v>
      </c>
      <c r="C102" s="39">
        <v>-2.6599999999999999E-2</v>
      </c>
      <c r="D102" s="39">
        <v>-6.1699999999999998E-2</v>
      </c>
      <c r="E102" s="39">
        <v>8.5000000000000006E-3</v>
      </c>
      <c r="F102" s="17">
        <f>Table22[[#This Row],[Beta (SD) change in thickness volumeme]]*LN(2)</f>
        <v>-1.8437715002894543E-2</v>
      </c>
      <c r="G102" s="17">
        <f>Table22[[#This Row],[Lower 95% CI]]*LN(2)</f>
        <v>-4.2767181040548621E-2</v>
      </c>
      <c r="H102" s="17">
        <f>Table22[[#This Row],[Upper 95% CI]]*LN(2)</f>
        <v>5.8917510347595353E-3</v>
      </c>
      <c r="I102" s="41" t="s">
        <v>16164</v>
      </c>
    </row>
    <row r="103" spans="1:9" x14ac:dyDescent="0.2">
      <c r="A103" s="39" t="s">
        <v>32</v>
      </c>
      <c r="B103" t="s">
        <v>77</v>
      </c>
      <c r="C103" s="39">
        <v>-1.8200000000000001E-2</v>
      </c>
      <c r="D103" s="39">
        <v>-6.3799999999999996E-2</v>
      </c>
      <c r="E103" s="39">
        <v>2.7400000000000001E-2</v>
      </c>
      <c r="F103" s="17">
        <f>Table22[[#This Row],[Beta (SD) change in thickness volumeme]]*LN(2)</f>
        <v>-1.2615278686191006E-2</v>
      </c>
      <c r="G103" s="17">
        <f>Table22[[#This Row],[Lower 95% CI]]*LN(2)</f>
        <v>-4.4222790119724506E-2</v>
      </c>
      <c r="H103" s="17">
        <f>Table22[[#This Row],[Upper 95% CI]]*LN(2)</f>
        <v>1.8992232747342502E-2</v>
      </c>
      <c r="I103" s="41" t="s">
        <v>16164</v>
      </c>
    </row>
    <row r="104" spans="1:9" x14ac:dyDescent="0.2">
      <c r="A104" s="39" t="s">
        <v>33</v>
      </c>
      <c r="B104" t="s">
        <v>77</v>
      </c>
      <c r="C104" s="39">
        <v>8.3999999999999995E-3</v>
      </c>
      <c r="D104" s="39">
        <v>-1.2800000000000001E-2</v>
      </c>
      <c r="E104" s="39">
        <v>2.9600000000000001E-2</v>
      </c>
      <c r="F104" s="17">
        <f>Table22[[#This Row],[Beta (SD) change in thickness volumeme]]*LN(2)</f>
        <v>5.8224363167035404E-3</v>
      </c>
      <c r="G104" s="17">
        <f>Table22[[#This Row],[Lower 95% CI]]*LN(2)</f>
        <v>-8.8722839111672995E-3</v>
      </c>
      <c r="H104" s="17">
        <f>Table22[[#This Row],[Upper 95% CI]]*LN(2)</f>
        <v>2.051715654457438E-2</v>
      </c>
      <c r="I104" s="41" t="s">
        <v>16164</v>
      </c>
    </row>
    <row r="105" spans="1:9" x14ac:dyDescent="0.2">
      <c r="A105" s="39" t="s">
        <v>34</v>
      </c>
      <c r="B105" t="s">
        <v>77</v>
      </c>
      <c r="C105" s="39">
        <v>3.5000000000000001E-3</v>
      </c>
      <c r="D105" s="39">
        <v>-2.4299999999999999E-2</v>
      </c>
      <c r="E105" s="39">
        <v>3.1399999999999997E-2</v>
      </c>
      <c r="F105" s="17">
        <f>Table22[[#This Row],[Beta (SD) change in thickness volumeme]]*LN(2)</f>
        <v>2.4260151319598086E-3</v>
      </c>
      <c r="G105" s="17">
        <f>Table22[[#This Row],[Lower 95% CI]]*LN(2)</f>
        <v>-1.684347648760667E-2</v>
      </c>
      <c r="H105" s="17">
        <f>Table22[[#This Row],[Upper 95% CI]]*LN(2)</f>
        <v>2.1764821469582279E-2</v>
      </c>
      <c r="I105" s="41" t="s">
        <v>16164</v>
      </c>
    </row>
    <row r="106" spans="1:9" x14ac:dyDescent="0.2">
      <c r="A106" s="39" t="s">
        <v>35</v>
      </c>
      <c r="B106" t="s">
        <v>77</v>
      </c>
      <c r="C106" s="39">
        <v>3.0000000000000001E-3</v>
      </c>
      <c r="D106" s="39">
        <v>-3.0499999999999999E-2</v>
      </c>
      <c r="E106" s="39">
        <v>3.6499999999999998E-2</v>
      </c>
      <c r="F106" s="17">
        <f>Table22[[#This Row],[Beta (SD) change in thickness volumeme]]*LN(2)</f>
        <v>2.079441541679836E-3</v>
      </c>
      <c r="G106" s="17">
        <f>Table22[[#This Row],[Lower 95% CI]]*LN(2)</f>
        <v>-2.114098900707833E-2</v>
      </c>
      <c r="H106" s="17">
        <f>Table22[[#This Row],[Upper 95% CI]]*LN(2)</f>
        <v>2.5299872090438002E-2</v>
      </c>
      <c r="I106" s="41" t="s">
        <v>16164</v>
      </c>
    </row>
    <row r="107" spans="1:9" x14ac:dyDescent="0.2">
      <c r="A107" s="39" t="s">
        <v>36</v>
      </c>
      <c r="B107" t="s">
        <v>77</v>
      </c>
      <c r="C107" s="39">
        <v>-2.3E-3</v>
      </c>
      <c r="D107" s="39">
        <v>-5.0999999999999997E-2</v>
      </c>
      <c r="E107" s="39">
        <v>4.6399999999999997E-2</v>
      </c>
      <c r="F107" s="17">
        <f>Table22[[#This Row],[Beta (SD) change in thickness volumeme]]*LN(2)</f>
        <v>-1.5942385152878742E-3</v>
      </c>
      <c r="G107" s="17">
        <f>Table22[[#This Row],[Lower 95% CI]]*LN(2)</f>
        <v>-3.535050620855721E-2</v>
      </c>
      <c r="H107" s="17">
        <f>Table22[[#This Row],[Upper 95% CI]]*LN(2)</f>
        <v>3.2162029177981458E-2</v>
      </c>
      <c r="I107" s="41" t="s">
        <v>16164</v>
      </c>
    </row>
    <row r="108" spans="1:9" x14ac:dyDescent="0.2">
      <c r="A108" s="39" t="s">
        <v>37</v>
      </c>
      <c r="B108" t="s">
        <v>77</v>
      </c>
      <c r="C108" s="39">
        <v>-9.7999999999999997E-3</v>
      </c>
      <c r="D108" s="39">
        <v>-4.5100000000000001E-2</v>
      </c>
      <c r="E108" s="39">
        <v>2.5499999999999998E-2</v>
      </c>
      <c r="F108" s="17">
        <f>Table22[[#This Row],[Beta (SD) change in thickness volumeme]]*LN(2)</f>
        <v>-6.7928423694874635E-3</v>
      </c>
      <c r="G108" s="17">
        <f>Table22[[#This Row],[Lower 95% CI]]*LN(2)</f>
        <v>-3.1260937843253532E-2</v>
      </c>
      <c r="H108" s="17">
        <f>Table22[[#This Row],[Upper 95% CI]]*LN(2)</f>
        <v>1.7675253104278605E-2</v>
      </c>
      <c r="I108" s="41" t="s">
        <v>16164</v>
      </c>
    </row>
    <row r="109" spans="1:9" x14ac:dyDescent="0.2">
      <c r="A109" s="39" t="s">
        <v>38</v>
      </c>
      <c r="B109" t="s">
        <v>77</v>
      </c>
      <c r="C109" s="39">
        <v>-8.6999999999999994E-3</v>
      </c>
      <c r="D109" s="39">
        <v>-4.1000000000000002E-2</v>
      </c>
      <c r="E109" s="39">
        <v>2.3699999999999999E-2</v>
      </c>
      <c r="F109" s="17">
        <f>Table22[[#This Row],[Beta (SD) change in thickness volumeme]]*LN(2)</f>
        <v>-6.0303804708715233E-3</v>
      </c>
      <c r="G109" s="17">
        <f>Table22[[#This Row],[Lower 95% CI]]*LN(2)</f>
        <v>-2.8419034402957757E-2</v>
      </c>
      <c r="H109" s="17">
        <f>Table22[[#This Row],[Upper 95% CI]]*LN(2)</f>
        <v>1.6427588179270702E-2</v>
      </c>
      <c r="I109" s="41" t="s">
        <v>16164</v>
      </c>
    </row>
    <row r="110" spans="1:9" x14ac:dyDescent="0.2">
      <c r="A110" s="39" t="s">
        <v>39</v>
      </c>
      <c r="B110" t="s">
        <v>77</v>
      </c>
      <c r="C110" s="39">
        <v>1.5900000000000001E-2</v>
      </c>
      <c r="D110" s="39">
        <v>-3.3700000000000001E-2</v>
      </c>
      <c r="E110" s="39">
        <v>6.5500000000000003E-2</v>
      </c>
      <c r="F110" s="17">
        <f>Table22[[#This Row],[Beta (SD) change in thickness volumeme]]*LN(2)</f>
        <v>1.1021040170903131E-2</v>
      </c>
      <c r="G110" s="17">
        <f>Table22[[#This Row],[Lower 95% CI]]*LN(2)</f>
        <v>-2.3359059984870156E-2</v>
      </c>
      <c r="H110" s="17">
        <f>Table22[[#This Row],[Upper 95% CI]]*LN(2)</f>
        <v>4.5401140326676415E-2</v>
      </c>
      <c r="I110" s="41" t="s">
        <v>16164</v>
      </c>
    </row>
    <row r="111" spans="1:9" x14ac:dyDescent="0.2">
      <c r="A111" s="39" t="s">
        <v>40</v>
      </c>
      <c r="B111" t="s">
        <v>77</v>
      </c>
      <c r="C111" s="39">
        <v>-6.7999999999999996E-3</v>
      </c>
      <c r="D111" s="39">
        <v>-3.6400000000000002E-2</v>
      </c>
      <c r="E111" s="39">
        <v>2.2700000000000001E-2</v>
      </c>
      <c r="F111" s="17">
        <f>Table22[[#This Row],[Beta (SD) change in thickness volumeme]]*LN(2)</f>
        <v>-4.7134008278076275E-3</v>
      </c>
      <c r="G111" s="17">
        <f>Table22[[#This Row],[Lower 95% CI]]*LN(2)</f>
        <v>-2.5230557372382011E-2</v>
      </c>
      <c r="H111" s="17">
        <f>Table22[[#This Row],[Upper 95% CI]]*LN(2)</f>
        <v>1.5734440998710759E-2</v>
      </c>
      <c r="I111" s="41" t="s">
        <v>16164</v>
      </c>
    </row>
    <row r="112" spans="1:9" x14ac:dyDescent="0.2">
      <c r="A112" s="39" t="s">
        <v>41</v>
      </c>
      <c r="B112" t="s">
        <v>77</v>
      </c>
      <c r="C112" s="39">
        <v>1.44E-2</v>
      </c>
      <c r="D112" s="39">
        <v>-9.7000000000000003E-3</v>
      </c>
      <c r="E112" s="39">
        <v>3.85E-2</v>
      </c>
      <c r="F112" s="17">
        <f>Table22[[#This Row],[Beta (SD) change in thickness volumeme]]*LN(2)</f>
        <v>9.9813194000632124E-3</v>
      </c>
      <c r="G112" s="17">
        <f>Table22[[#This Row],[Lower 95% CI]]*LN(2)</f>
        <v>-6.7235276514314695E-3</v>
      </c>
      <c r="H112" s="17">
        <f>Table22[[#This Row],[Upper 95% CI]]*LN(2)</f>
        <v>2.6686166451557893E-2</v>
      </c>
      <c r="I112" s="41" t="s">
        <v>16164</v>
      </c>
    </row>
    <row r="113" spans="1:9" x14ac:dyDescent="0.2">
      <c r="A113" s="39" t="s">
        <v>42</v>
      </c>
      <c r="B113" t="s">
        <v>77</v>
      </c>
      <c r="C113" s="39">
        <v>-6.4999999999999997E-3</v>
      </c>
      <c r="D113" s="39">
        <v>-3.8800000000000001E-2</v>
      </c>
      <c r="E113" s="39">
        <v>2.5700000000000001E-2</v>
      </c>
      <c r="F113" s="17">
        <f>Table22[[#This Row],[Beta (SD) change in thickness volumeme]]*LN(2)</f>
        <v>-4.5054566736396438E-3</v>
      </c>
      <c r="G113" s="17">
        <f>Table22[[#This Row],[Lower 95% CI]]*LN(2)</f>
        <v>-2.6894110605725878E-2</v>
      </c>
      <c r="H113" s="17">
        <f>Table22[[#This Row],[Upper 95% CI]]*LN(2)</f>
        <v>1.7813882540390593E-2</v>
      </c>
      <c r="I113" s="41" t="s">
        <v>16164</v>
      </c>
    </row>
    <row r="114" spans="1:9" x14ac:dyDescent="0.2">
      <c r="A114" s="39" t="s">
        <v>43</v>
      </c>
      <c r="B114" t="s">
        <v>77</v>
      </c>
      <c r="C114" s="39">
        <v>-5.0000000000000001E-3</v>
      </c>
      <c r="D114" s="39">
        <v>-2.8199999999999999E-2</v>
      </c>
      <c r="E114" s="39">
        <v>1.83E-2</v>
      </c>
      <c r="F114" s="17">
        <f>Table22[[#This Row],[Beta (SD) change in thickness volumeme]]*LN(2)</f>
        <v>-3.4657359027997266E-3</v>
      </c>
      <c r="G114" s="17">
        <f>Table22[[#This Row],[Lower 95% CI]]*LN(2)</f>
        <v>-1.9546750491790457E-2</v>
      </c>
      <c r="H114" s="17">
        <f>Table22[[#This Row],[Upper 95% CI]]*LN(2)</f>
        <v>1.2684593404247E-2</v>
      </c>
      <c r="I114" s="41" t="s">
        <v>16164</v>
      </c>
    </row>
    <row r="115" spans="1:9" x14ac:dyDescent="0.2">
      <c r="A115" s="39" t="s">
        <v>44</v>
      </c>
      <c r="B115" t="s">
        <v>77</v>
      </c>
      <c r="C115" s="39">
        <v>-2.5999999999999999E-3</v>
      </c>
      <c r="D115" s="39">
        <v>-3.04E-2</v>
      </c>
      <c r="E115" s="39">
        <v>2.53E-2</v>
      </c>
      <c r="F115" s="17">
        <f>Table22[[#This Row],[Beta (SD) change in thickness volumeme]]*LN(2)</f>
        <v>-1.8021826694558578E-3</v>
      </c>
      <c r="G115" s="17">
        <f>Table22[[#This Row],[Lower 95% CI]]*LN(2)</f>
        <v>-2.1071674289022336E-2</v>
      </c>
      <c r="H115" s="17">
        <f>Table22[[#This Row],[Upper 95% CI]]*LN(2)</f>
        <v>1.7536623668166617E-2</v>
      </c>
      <c r="I115" s="41" t="s">
        <v>16164</v>
      </c>
    </row>
    <row r="116" spans="1:9" x14ac:dyDescent="0.2">
      <c r="A116" s="39" t="s">
        <v>45</v>
      </c>
      <c r="B116" t="s">
        <v>77</v>
      </c>
      <c r="C116" s="39">
        <v>1.2500000000000001E-2</v>
      </c>
      <c r="D116" s="39">
        <v>-1.14E-2</v>
      </c>
      <c r="E116" s="39">
        <v>3.6499999999999998E-2</v>
      </c>
      <c r="F116" s="17">
        <f>Table22[[#This Row],[Beta (SD) change in thickness volumeme]]*LN(2)</f>
        <v>8.6643397569993157E-3</v>
      </c>
      <c r="G116" s="17">
        <f>Table22[[#This Row],[Lower 95% CI]]*LN(2)</f>
        <v>-7.9018778583833764E-3</v>
      </c>
      <c r="H116" s="17">
        <f>Table22[[#This Row],[Upper 95% CI]]*LN(2)</f>
        <v>2.5299872090438002E-2</v>
      </c>
      <c r="I116" s="41" t="s">
        <v>16164</v>
      </c>
    </row>
    <row r="117" spans="1:9" x14ac:dyDescent="0.2">
      <c r="A117" s="39" t="s">
        <v>46</v>
      </c>
      <c r="B117" t="s">
        <v>77</v>
      </c>
      <c r="C117" s="39">
        <v>1.0699999999999999E-2</v>
      </c>
      <c r="D117" s="39">
        <v>-2.58E-2</v>
      </c>
      <c r="E117" s="39">
        <v>4.7100000000000003E-2</v>
      </c>
      <c r="F117" s="17">
        <f>Table22[[#This Row],[Beta (SD) change in thickness volumeme]]*LN(2)</f>
        <v>7.416674831991414E-3</v>
      </c>
      <c r="G117" s="17">
        <f>Table22[[#This Row],[Lower 95% CI]]*LN(2)</f>
        <v>-1.7883197258446587E-2</v>
      </c>
      <c r="H117" s="17">
        <f>Table22[[#This Row],[Upper 95% CI]]*LN(2)</f>
        <v>3.2647232204373426E-2</v>
      </c>
      <c r="I117" s="41" t="s">
        <v>16164</v>
      </c>
    </row>
    <row r="118" spans="1:9" x14ac:dyDescent="0.2">
      <c r="A118" s="39" t="s">
        <v>47</v>
      </c>
      <c r="B118" t="s">
        <v>77</v>
      </c>
      <c r="C118" s="39">
        <v>5.7999999999999996E-3</v>
      </c>
      <c r="D118" s="39">
        <v>-1.9300000000000001E-2</v>
      </c>
      <c r="E118" s="39">
        <v>3.09E-2</v>
      </c>
      <c r="F118" s="17">
        <f>Table22[[#This Row],[Beta (SD) change in thickness volumeme]]*LN(2)</f>
        <v>4.0202536472476822E-3</v>
      </c>
      <c r="G118" s="17">
        <f>Table22[[#This Row],[Lower 95% CI]]*LN(2)</f>
        <v>-1.3377740584806945E-2</v>
      </c>
      <c r="H118" s="17">
        <f>Table22[[#This Row],[Upper 95% CI]]*LN(2)</f>
        <v>2.1418247879302309E-2</v>
      </c>
      <c r="I118" s="41" t="s">
        <v>16164</v>
      </c>
    </row>
    <row r="119" spans="1:9" x14ac:dyDescent="0.2">
      <c r="A119" s="39" t="s">
        <v>48</v>
      </c>
      <c r="B119" t="s">
        <v>77</v>
      </c>
      <c r="C119" s="39">
        <v>-3.8999999999999998E-3</v>
      </c>
      <c r="D119" s="39">
        <v>-3.61E-2</v>
      </c>
      <c r="E119" s="39">
        <v>2.8400000000000002E-2</v>
      </c>
      <c r="F119" s="17">
        <f>Table22[[#This Row],[Beta (SD) change in thickness volumeme]]*LN(2)</f>
        <v>-2.7032740041837864E-3</v>
      </c>
      <c r="G119" s="17">
        <f>Table22[[#This Row],[Lower 95% CI]]*LN(2)</f>
        <v>-2.5022613218214026E-2</v>
      </c>
      <c r="H119" s="17">
        <f>Table22[[#This Row],[Upper 95% CI]]*LN(2)</f>
        <v>1.9685379927902449E-2</v>
      </c>
      <c r="I119" s="41" t="s">
        <v>16164</v>
      </c>
    </row>
    <row r="120" spans="1:9" x14ac:dyDescent="0.2">
      <c r="A120" s="39" t="s">
        <v>49</v>
      </c>
      <c r="B120" t="s">
        <v>77</v>
      </c>
      <c r="C120" s="39">
        <v>-5.8999999999999999E-3</v>
      </c>
      <c r="D120" s="39">
        <v>-2.69E-2</v>
      </c>
      <c r="E120" s="39">
        <v>1.4999999999999999E-2</v>
      </c>
      <c r="F120" s="17">
        <f>Table22[[#This Row],[Beta (SD) change in thickness volumeme]]*LN(2)</f>
        <v>-4.0895683653036771E-3</v>
      </c>
      <c r="G120" s="17">
        <f>Table22[[#This Row],[Lower 95% CI]]*LN(2)</f>
        <v>-1.8645659157062528E-2</v>
      </c>
      <c r="H120" s="17">
        <f>Table22[[#This Row],[Upper 95% CI]]*LN(2)</f>
        <v>1.0397207708399178E-2</v>
      </c>
      <c r="I120" s="41" t="s">
        <v>16164</v>
      </c>
    </row>
    <row r="121" spans="1:9" x14ac:dyDescent="0.2">
      <c r="A121" s="39" t="s">
        <v>50</v>
      </c>
      <c r="B121" t="s">
        <v>77</v>
      </c>
      <c r="C121" s="39">
        <v>2.3099999999999999E-2</v>
      </c>
      <c r="D121" s="39">
        <v>-1.0200000000000001E-2</v>
      </c>
      <c r="E121" s="39">
        <v>5.6399999999999999E-2</v>
      </c>
      <c r="F121" s="17">
        <f>Table22[[#This Row],[Beta (SD) change in thickness volumeme]]*LN(2)</f>
        <v>1.6011699870934735E-2</v>
      </c>
      <c r="G121" s="17">
        <f>Table22[[#This Row],[Lower 95% CI]]*LN(2)</f>
        <v>-7.0701012417114422E-3</v>
      </c>
      <c r="H121" s="17">
        <f>Table22[[#This Row],[Upper 95% CI]]*LN(2)</f>
        <v>3.9093500983580914E-2</v>
      </c>
      <c r="I121" s="41" t="s">
        <v>16164</v>
      </c>
    </row>
    <row r="122" spans="1:9" x14ac:dyDescent="0.2">
      <c r="A122" s="39" t="s">
        <v>51</v>
      </c>
      <c r="B122" t="s">
        <v>77</v>
      </c>
      <c r="C122" s="39">
        <v>3.0000000000000001E-3</v>
      </c>
      <c r="D122" s="39">
        <v>-3.9100000000000003E-2</v>
      </c>
      <c r="E122" s="39">
        <v>4.4999999999999998E-2</v>
      </c>
      <c r="F122" s="17">
        <f>Table22[[#This Row],[Beta (SD) change in thickness volumeme]]*LN(2)</f>
        <v>2.079441541679836E-3</v>
      </c>
      <c r="G122" s="17">
        <f>Table22[[#This Row],[Lower 95% CI]]*LN(2)</f>
        <v>-2.7102054759893864E-2</v>
      </c>
      <c r="H122" s="17">
        <f>Table22[[#This Row],[Upper 95% CI]]*LN(2)</f>
        <v>3.1191623125197538E-2</v>
      </c>
      <c r="I122" s="41" t="s">
        <v>16164</v>
      </c>
    </row>
    <row r="123" spans="1:9" x14ac:dyDescent="0.2">
      <c r="A123" s="39" t="s">
        <v>52</v>
      </c>
      <c r="B123" t="s">
        <v>77</v>
      </c>
      <c r="C123" s="39">
        <v>-1.3100000000000001E-2</v>
      </c>
      <c r="D123" s="39">
        <v>-4.65E-2</v>
      </c>
      <c r="E123" s="39">
        <v>2.0400000000000001E-2</v>
      </c>
      <c r="F123" s="17">
        <f>Table22[[#This Row],[Beta (SD) change in thickness volumeme]]*LN(2)</f>
        <v>-9.0802280653352833E-3</v>
      </c>
      <c r="G123" s="17">
        <f>Table22[[#This Row],[Lower 95% CI]]*LN(2)</f>
        <v>-3.2231343896037455E-2</v>
      </c>
      <c r="H123" s="17">
        <f>Table22[[#This Row],[Upper 95% CI]]*LN(2)</f>
        <v>1.4140202483422884E-2</v>
      </c>
      <c r="I123" s="41" t="s">
        <v>16164</v>
      </c>
    </row>
    <row r="124" spans="1:9" x14ac:dyDescent="0.2">
      <c r="A124" s="39" t="s">
        <v>53</v>
      </c>
      <c r="B124" t="s">
        <v>77</v>
      </c>
      <c r="C124" s="39">
        <v>-7.1999999999999998E-3</v>
      </c>
      <c r="D124" s="39">
        <v>-2.7699999999999999E-2</v>
      </c>
      <c r="E124" s="39">
        <v>1.34E-2</v>
      </c>
      <c r="F124" s="17">
        <f>Table22[[#This Row],[Beta (SD) change in thickness volumeme]]*LN(2)</f>
        <v>-4.9906597000316062E-3</v>
      </c>
      <c r="G124" s="17">
        <f>Table22[[#This Row],[Lower 95% CI]]*LN(2)</f>
        <v>-1.9200176901510484E-2</v>
      </c>
      <c r="H124" s="17">
        <f>Table22[[#This Row],[Upper 95% CI]]*LN(2)</f>
        <v>9.288172219503267E-3</v>
      </c>
      <c r="I124" s="41" t="s">
        <v>16164</v>
      </c>
    </row>
    <row r="125" spans="1:9" x14ac:dyDescent="0.2">
      <c r="A125" s="39" t="s">
        <v>54</v>
      </c>
      <c r="B125" t="s">
        <v>77</v>
      </c>
      <c r="C125" s="39">
        <v>3.8999999999999998E-3</v>
      </c>
      <c r="D125" s="39">
        <v>-1.6199999999999999E-2</v>
      </c>
      <c r="E125" s="39">
        <v>2.3900000000000001E-2</v>
      </c>
      <c r="F125" s="17">
        <f>Table22[[#This Row],[Beta (SD) change in thickness volumeme]]*LN(2)</f>
        <v>2.7032740041837864E-3</v>
      </c>
      <c r="G125" s="17">
        <f>Table22[[#This Row],[Lower 95% CI]]*LN(2)</f>
        <v>-1.1228984325071113E-2</v>
      </c>
      <c r="H125" s="17">
        <f>Table22[[#This Row],[Upper 95% CI]]*LN(2)</f>
        <v>1.6566217615382694E-2</v>
      </c>
      <c r="I125" s="41" t="s">
        <v>16164</v>
      </c>
    </row>
    <row r="126" spans="1:9" x14ac:dyDescent="0.2">
      <c r="A126" s="39" t="s">
        <v>55</v>
      </c>
      <c r="B126" t="s">
        <v>77</v>
      </c>
      <c r="C126" s="39">
        <v>-9.9000000000000008E-3</v>
      </c>
      <c r="D126" s="39">
        <v>-2.87E-2</v>
      </c>
      <c r="E126" s="39">
        <v>8.8999999999999999E-3</v>
      </c>
      <c r="F126" s="17">
        <f>Table22[[#This Row],[Beta (SD) change in thickness volumeme]]*LN(2)</f>
        <v>-6.8621570875434593E-3</v>
      </c>
      <c r="G126" s="17">
        <f>Table22[[#This Row],[Lower 95% CI]]*LN(2)</f>
        <v>-1.9893324082070431E-2</v>
      </c>
      <c r="H126" s="17">
        <f>Table22[[#This Row],[Upper 95% CI]]*LN(2)</f>
        <v>6.1690099069835131E-3</v>
      </c>
      <c r="I126" s="41" t="s">
        <v>16164</v>
      </c>
    </row>
    <row r="127" spans="1:9" x14ac:dyDescent="0.2">
      <c r="A127" s="39" t="s">
        <v>56</v>
      </c>
      <c r="B127" t="s">
        <v>77</v>
      </c>
      <c r="C127" s="39">
        <v>-4.1999999999999997E-3</v>
      </c>
      <c r="D127" s="39">
        <v>-2.5999999999999999E-2</v>
      </c>
      <c r="E127" s="39">
        <v>1.7600000000000001E-2</v>
      </c>
      <c r="F127" s="17">
        <f>Table22[[#This Row],[Beta (SD) change in thickness volumeme]]*LN(2)</f>
        <v>-2.9112181583517702E-3</v>
      </c>
      <c r="G127" s="17">
        <f>Table22[[#This Row],[Lower 95% CI]]*LN(2)</f>
        <v>-1.8021826694558575E-2</v>
      </c>
      <c r="H127" s="17">
        <f>Table22[[#This Row],[Upper 95% CI]]*LN(2)</f>
        <v>1.2199390377855038E-2</v>
      </c>
      <c r="I127" s="41" t="s">
        <v>16164</v>
      </c>
    </row>
    <row r="128" spans="1:9" x14ac:dyDescent="0.2">
      <c r="A128" s="39" t="s">
        <v>57</v>
      </c>
      <c r="B128" t="s">
        <v>77</v>
      </c>
      <c r="C128" s="39">
        <v>-7.1000000000000004E-3</v>
      </c>
      <c r="D128" s="39">
        <v>-2.7300000000000001E-2</v>
      </c>
      <c r="E128" s="39">
        <v>1.3100000000000001E-2</v>
      </c>
      <c r="F128" s="17">
        <f>Table22[[#This Row],[Beta (SD) change in thickness volumeme]]*LN(2)</f>
        <v>-4.9213449819756122E-3</v>
      </c>
      <c r="G128" s="17">
        <f>Table22[[#This Row],[Lower 95% CI]]*LN(2)</f>
        <v>-1.8922918029286508E-2</v>
      </c>
      <c r="H128" s="17">
        <f>Table22[[#This Row],[Upper 95% CI]]*LN(2)</f>
        <v>9.0802280653352833E-3</v>
      </c>
      <c r="I128" s="41" t="s">
        <v>16164</v>
      </c>
    </row>
    <row r="129" spans="1:9" x14ac:dyDescent="0.2">
      <c r="A129" s="39" t="s">
        <v>58</v>
      </c>
      <c r="B129" t="s">
        <v>77</v>
      </c>
      <c r="C129" s="39">
        <v>2.2000000000000001E-3</v>
      </c>
      <c r="D129" s="39">
        <v>-2.1700000000000001E-2</v>
      </c>
      <c r="E129" s="39">
        <v>2.6100000000000002E-2</v>
      </c>
      <c r="F129" s="17">
        <f>Table22[[#This Row],[Beta (SD) change in thickness volumeme]]*LN(2)</f>
        <v>1.5249237972318798E-3</v>
      </c>
      <c r="G129" s="17">
        <f>Table22[[#This Row],[Lower 95% CI]]*LN(2)</f>
        <v>-1.5041293818150813E-2</v>
      </c>
      <c r="H129" s="17">
        <f>Table22[[#This Row],[Upper 95% CI]]*LN(2)</f>
        <v>1.8091141412614573E-2</v>
      </c>
      <c r="I129" s="41" t="s">
        <v>16164</v>
      </c>
    </row>
    <row r="130" spans="1:9" x14ac:dyDescent="0.2">
      <c r="A130" s="39" t="s">
        <v>59</v>
      </c>
      <c r="B130" t="s">
        <v>77</v>
      </c>
      <c r="C130" s="39">
        <v>-3.3700000000000001E-2</v>
      </c>
      <c r="D130" s="39">
        <v>-5.6500000000000002E-2</v>
      </c>
      <c r="E130" s="39">
        <v>-1.0800000000000001E-2</v>
      </c>
      <c r="F130" s="17">
        <f>Table22[[#This Row],[Beta (SD) change in thickness volumeme]]*LN(2)</f>
        <v>-2.3359059984870156E-2</v>
      </c>
      <c r="G130" s="17">
        <f>Table22[[#This Row],[Lower 95% CI]]*LN(2)</f>
        <v>-3.9162815701636912E-2</v>
      </c>
      <c r="H130" s="17">
        <f>Table22[[#This Row],[Upper 95% CI]]*LN(2)</f>
        <v>-7.4859895500474097E-3</v>
      </c>
      <c r="I130" s="41" t="s">
        <v>16164</v>
      </c>
    </row>
    <row r="131" spans="1:9" x14ac:dyDescent="0.2">
      <c r="A131" s="39" t="s">
        <v>75</v>
      </c>
      <c r="B131" t="s">
        <v>77</v>
      </c>
      <c r="C131" s="39">
        <v>-1.5299999999999999E-2</v>
      </c>
      <c r="D131" s="39">
        <v>-3.5299999999999998E-2</v>
      </c>
      <c r="E131" s="39">
        <v>4.7999999999999996E-3</v>
      </c>
      <c r="F131" s="17">
        <f>Table22[[#This Row],[Beta (SD) change in thickness volumeme]]*LN(2)</f>
        <v>-1.0605151862567162E-2</v>
      </c>
      <c r="G131" s="17">
        <f>Table22[[#This Row],[Lower 95% CI]]*LN(2)</f>
        <v>-2.4468095473766067E-2</v>
      </c>
      <c r="H131" s="17">
        <f>Table22[[#This Row],[Upper 95% CI]]*LN(2)</f>
        <v>3.3271064666877369E-3</v>
      </c>
      <c r="I131" s="41" t="s">
        <v>16164</v>
      </c>
    </row>
    <row r="132" spans="1:9" x14ac:dyDescent="0.2">
      <c r="A132" s="39" t="s">
        <v>60</v>
      </c>
      <c r="B132" t="s">
        <v>77</v>
      </c>
      <c r="C132" s="39">
        <v>1.43E-2</v>
      </c>
      <c r="D132" s="39">
        <v>-3.09E-2</v>
      </c>
      <c r="E132" s="39">
        <v>5.9499999999999997E-2</v>
      </c>
      <c r="F132" s="17">
        <f>Table22[[#This Row],[Beta (SD) change in thickness volumeme]]*LN(2)</f>
        <v>9.9120046820072184E-3</v>
      </c>
      <c r="G132" s="17">
        <f>Table22[[#This Row],[Lower 95% CI]]*LN(2)</f>
        <v>-2.1418247879302309E-2</v>
      </c>
      <c r="H132" s="17">
        <f>Table22[[#This Row],[Upper 95% CI]]*LN(2)</f>
        <v>4.1242257243316746E-2</v>
      </c>
      <c r="I132" s="41" t="s">
        <v>16164</v>
      </c>
    </row>
    <row r="133" spans="1:9" x14ac:dyDescent="0.2">
      <c r="A133" s="39" t="s">
        <v>18</v>
      </c>
      <c r="B133" t="s">
        <v>13</v>
      </c>
      <c r="C133" s="39">
        <v>4.7399999999999998E-2</v>
      </c>
      <c r="D133" s="39">
        <v>1.7500000000000002E-2</v>
      </c>
      <c r="E133" s="39">
        <v>7.7299999999999994E-2</v>
      </c>
      <c r="F133" s="17">
        <f>Table22[[#This Row],[Beta (SD) change in thickness volumeme]]*LN(2)</f>
        <v>3.2855176358541405E-2</v>
      </c>
      <c r="G133" s="17">
        <f>Table22[[#This Row],[Lower 95% CI]]*LN(2)</f>
        <v>1.2130075659799044E-2</v>
      </c>
      <c r="H133" s="17">
        <f>Table22[[#This Row],[Upper 95% CI]]*LN(2)</f>
        <v>5.3580277057283764E-2</v>
      </c>
      <c r="I133" s="41" t="s">
        <v>16164</v>
      </c>
    </row>
    <row r="134" spans="1:9" x14ac:dyDescent="0.2">
      <c r="A134" s="39" t="s">
        <v>59</v>
      </c>
      <c r="B134" t="s">
        <v>13</v>
      </c>
      <c r="C134" s="39">
        <v>-3.8199999999999998E-2</v>
      </c>
      <c r="D134" s="39">
        <v>-6.3600000000000004E-2</v>
      </c>
      <c r="E134" s="39">
        <v>-1.2800000000000001E-2</v>
      </c>
      <c r="F134" s="17">
        <f>Table22[[#This Row],[Beta (SD) change in thickness volumeme]]*LN(2)</f>
        <v>-2.6478222297389907E-2</v>
      </c>
      <c r="G134" s="17">
        <f>Table22[[#This Row],[Lower 95% CI]]*LN(2)</f>
        <v>-4.4084160683612525E-2</v>
      </c>
      <c r="H134" s="17">
        <f>Table22[[#This Row],[Upper 95% CI]]*LN(2)</f>
        <v>-8.8722839111672995E-3</v>
      </c>
      <c r="I134" s="41" t="s">
        <v>16164</v>
      </c>
    </row>
    <row r="135" spans="1:9" x14ac:dyDescent="0.2">
      <c r="A135" s="39" t="s">
        <v>20</v>
      </c>
      <c r="B135" t="s">
        <v>13</v>
      </c>
      <c r="C135" s="39">
        <v>-4.3999999999999997E-2</v>
      </c>
      <c r="D135" s="39">
        <v>-8.2199999999999995E-2</v>
      </c>
      <c r="E135" s="39">
        <v>-5.7000000000000002E-3</v>
      </c>
      <c r="F135" s="17">
        <f>Table22[[#This Row],[Beta (SD) change in thickness volumeme]]*LN(2)</f>
        <v>-3.0498475944637591E-2</v>
      </c>
      <c r="G135" s="17">
        <f>Table22[[#This Row],[Lower 95% CI]]*LN(2)</f>
        <v>-5.6976698242027501E-2</v>
      </c>
      <c r="H135" s="17">
        <f>Table22[[#This Row],[Upper 95% CI]]*LN(2)</f>
        <v>-3.9509389291916882E-3</v>
      </c>
      <c r="I135" s="41" t="s">
        <v>16164</v>
      </c>
    </row>
    <row r="136" spans="1:9" x14ac:dyDescent="0.2">
      <c r="A136" s="39" t="s">
        <v>30</v>
      </c>
      <c r="B136" t="s">
        <v>13</v>
      </c>
      <c r="C136" s="39">
        <v>1.38E-2</v>
      </c>
      <c r="D136" s="39">
        <v>-4.53E-2</v>
      </c>
      <c r="E136" s="39">
        <v>7.2900000000000006E-2</v>
      </c>
      <c r="F136" s="17">
        <f>Table22[[#This Row],[Beta (SD) change in thickness volumeme]]*LN(2)</f>
        <v>9.5654310917272448E-3</v>
      </c>
      <c r="G136" s="17">
        <f>Table22[[#This Row],[Lower 95% CI]]*LN(2)</f>
        <v>-3.139956727936552E-2</v>
      </c>
      <c r="H136" s="17">
        <f>Table22[[#This Row],[Upper 95% CI]]*LN(2)</f>
        <v>5.0530429462820013E-2</v>
      </c>
      <c r="I136" s="41" t="s">
        <v>16164</v>
      </c>
    </row>
    <row r="137" spans="1:9" x14ac:dyDescent="0.2">
      <c r="A137" s="39" t="s">
        <v>23</v>
      </c>
      <c r="B137" t="s">
        <v>13</v>
      </c>
      <c r="C137" s="39">
        <v>-6.7000000000000002E-3</v>
      </c>
      <c r="D137" s="39">
        <v>-7.3400000000000007E-2</v>
      </c>
      <c r="E137" s="39">
        <v>0.06</v>
      </c>
      <c r="F137" s="17">
        <f>Table22[[#This Row],[Beta (SD) change in thickness volumeme]]*LN(2)</f>
        <v>-4.6440861097516335E-3</v>
      </c>
      <c r="G137" s="17">
        <f>Table22[[#This Row],[Lower 95% CI]]*LN(2)</f>
        <v>-5.0877003053099987E-2</v>
      </c>
      <c r="H137" s="17">
        <f>Table22[[#This Row],[Upper 95% CI]]*LN(2)</f>
        <v>4.1588830833596713E-2</v>
      </c>
      <c r="I137" s="41" t="s">
        <v>16164</v>
      </c>
    </row>
    <row r="138" spans="1:9" x14ac:dyDescent="0.2">
      <c r="A138" s="39" t="s">
        <v>60</v>
      </c>
      <c r="B138" t="s">
        <v>13</v>
      </c>
      <c r="C138" s="39">
        <v>1.21E-2</v>
      </c>
      <c r="D138" s="39">
        <v>-5.6500000000000002E-2</v>
      </c>
      <c r="E138" s="39">
        <v>8.0600000000000005E-2</v>
      </c>
      <c r="F138" s="17">
        <f>Table22[[#This Row],[Beta (SD) change in thickness volumeme]]*LN(2)</f>
        <v>8.3870808847753379E-3</v>
      </c>
      <c r="G138" s="17">
        <f>Table22[[#This Row],[Lower 95% CI]]*LN(2)</f>
        <v>-3.9162815701636912E-2</v>
      </c>
      <c r="H138" s="17">
        <f>Table22[[#This Row],[Upper 95% CI]]*LN(2)</f>
        <v>5.586766275313159E-2</v>
      </c>
      <c r="I138" s="41" t="s">
        <v>16164</v>
      </c>
    </row>
    <row r="139" spans="1:9" x14ac:dyDescent="0.2">
      <c r="A139" s="39" t="s">
        <v>51</v>
      </c>
      <c r="B139" t="s">
        <v>13</v>
      </c>
      <c r="C139" s="39">
        <v>4.8999999999999998E-3</v>
      </c>
      <c r="D139" s="39">
        <v>-4.6399999999999997E-2</v>
      </c>
      <c r="E139" s="39">
        <v>5.6300000000000003E-2</v>
      </c>
      <c r="F139" s="17">
        <f>Table22[[#This Row],[Beta (SD) change in thickness volumeme]]*LN(2)</f>
        <v>3.3964211847437318E-3</v>
      </c>
      <c r="G139" s="17">
        <f>Table22[[#This Row],[Lower 95% CI]]*LN(2)</f>
        <v>-3.2162029177981458E-2</v>
      </c>
      <c r="H139" s="17">
        <f>Table22[[#This Row],[Upper 95% CI]]*LN(2)</f>
        <v>3.9024186265524924E-2</v>
      </c>
      <c r="I139" s="41" t="s">
        <v>16164</v>
      </c>
    </row>
    <row r="140" spans="1:9" x14ac:dyDescent="0.2">
      <c r="A140" s="39" t="s">
        <v>50</v>
      </c>
      <c r="B140" t="s">
        <v>13</v>
      </c>
      <c r="C140" s="39">
        <v>2.5100000000000001E-2</v>
      </c>
      <c r="D140" s="39">
        <v>-1.35E-2</v>
      </c>
      <c r="E140" s="39">
        <v>6.3700000000000007E-2</v>
      </c>
      <c r="F140" s="17">
        <f>Table22[[#This Row],[Beta (SD) change in thickness volumeme]]*LN(2)</f>
        <v>1.7397994232054629E-2</v>
      </c>
      <c r="G140" s="17">
        <f>Table22[[#This Row],[Lower 95% CI]]*LN(2)</f>
        <v>-9.3574869375592611E-3</v>
      </c>
      <c r="H140" s="17">
        <f>Table22[[#This Row],[Upper 95% CI]]*LN(2)</f>
        <v>4.4153475401668522E-2</v>
      </c>
      <c r="I140" s="41" t="s">
        <v>16164</v>
      </c>
    </row>
    <row r="141" spans="1:9" x14ac:dyDescent="0.2">
      <c r="A141" s="39" t="s">
        <v>55</v>
      </c>
      <c r="B141" t="s">
        <v>13</v>
      </c>
      <c r="C141" s="39">
        <v>-1.6400000000000001E-2</v>
      </c>
      <c r="D141" s="39">
        <v>-4.1300000000000003E-2</v>
      </c>
      <c r="E141" s="39">
        <v>8.5000000000000006E-3</v>
      </c>
      <c r="F141" s="17">
        <f>Table22[[#This Row],[Beta (SD) change in thickness volumeme]]*LN(2)</f>
        <v>-1.1367613761183103E-2</v>
      </c>
      <c r="G141" s="17">
        <f>Table22[[#This Row],[Lower 95% CI]]*LN(2)</f>
        <v>-2.8626978557125742E-2</v>
      </c>
      <c r="H141" s="17">
        <f>Table22[[#This Row],[Upper 95% CI]]*LN(2)</f>
        <v>5.8917510347595353E-3</v>
      </c>
      <c r="I141" s="41" t="s">
        <v>16164</v>
      </c>
    </row>
    <row r="142" spans="1:9" x14ac:dyDescent="0.2">
      <c r="A142" s="39" t="s">
        <v>27</v>
      </c>
      <c r="B142" t="s">
        <v>13</v>
      </c>
      <c r="C142" s="39">
        <v>1.1299999999999999E-2</v>
      </c>
      <c r="D142" s="39">
        <v>-2.12E-2</v>
      </c>
      <c r="E142" s="39">
        <v>4.3900000000000002E-2</v>
      </c>
      <c r="F142" s="17">
        <f>Table22[[#This Row],[Beta (SD) change in thickness volumeme]]*LN(2)</f>
        <v>7.8325631403273806E-3</v>
      </c>
      <c r="G142" s="17">
        <f>Table22[[#This Row],[Lower 95% CI]]*LN(2)</f>
        <v>-1.469472022787084E-2</v>
      </c>
      <c r="H142" s="17">
        <f>Table22[[#This Row],[Upper 95% CI]]*LN(2)</f>
        <v>3.04291612265816E-2</v>
      </c>
      <c r="I142" s="41" t="s">
        <v>16164</v>
      </c>
    </row>
    <row r="143" spans="1:9" x14ac:dyDescent="0.2">
      <c r="A143" s="39" t="s">
        <v>31</v>
      </c>
      <c r="B143" t="s">
        <v>13</v>
      </c>
      <c r="C143" s="39">
        <v>-1.9800000000000002E-2</v>
      </c>
      <c r="D143" s="39">
        <v>-5.4199999999999998E-2</v>
      </c>
      <c r="E143" s="39">
        <v>1.46E-2</v>
      </c>
      <c r="F143" s="17">
        <f>Table22[[#This Row],[Beta (SD) change in thickness volumeme]]*LN(2)</f>
        <v>-1.3724314175086919E-2</v>
      </c>
      <c r="G143" s="17">
        <f>Table22[[#This Row],[Lower 95% CI]]*LN(2)</f>
        <v>-3.7568577186349032E-2</v>
      </c>
      <c r="H143" s="17">
        <f>Table22[[#This Row],[Upper 95% CI]]*LN(2)</f>
        <v>1.0119948836175202E-2</v>
      </c>
      <c r="I143" s="41" t="s">
        <v>16164</v>
      </c>
    </row>
    <row r="144" spans="1:9" x14ac:dyDescent="0.2">
      <c r="A144" s="39" t="s">
        <v>36</v>
      </c>
      <c r="B144" t="s">
        <v>13</v>
      </c>
      <c r="C144" s="39">
        <v>-1.7000000000000001E-2</v>
      </c>
      <c r="D144" s="39">
        <v>-7.9399999999999998E-2</v>
      </c>
      <c r="E144" s="39">
        <v>4.53E-2</v>
      </c>
      <c r="F144" s="17">
        <f>Table22[[#This Row],[Beta (SD) change in thickness volumeme]]*LN(2)</f>
        <v>-1.1783502069519071E-2</v>
      </c>
      <c r="G144" s="17">
        <f>Table22[[#This Row],[Lower 95% CI]]*LN(2)</f>
        <v>-5.5035886136459655E-2</v>
      </c>
      <c r="H144" s="17">
        <f>Table22[[#This Row],[Upper 95% CI]]*LN(2)</f>
        <v>3.139956727936552E-2</v>
      </c>
      <c r="I144" s="41" t="s">
        <v>16164</v>
      </c>
    </row>
    <row r="145" spans="1:9" x14ac:dyDescent="0.2">
      <c r="A145" s="39" t="s">
        <v>45</v>
      </c>
      <c r="B145" t="s">
        <v>13</v>
      </c>
      <c r="C145" s="39">
        <v>1.52E-2</v>
      </c>
      <c r="D145" s="39">
        <v>-1.5800000000000002E-2</v>
      </c>
      <c r="E145" s="39">
        <v>4.6100000000000002E-2</v>
      </c>
      <c r="F145" s="17">
        <f>Table22[[#This Row],[Beta (SD) change in thickness volumeme]]*LN(2)</f>
        <v>1.0535837144511168E-2</v>
      </c>
      <c r="G145" s="17">
        <f>Table22[[#This Row],[Lower 95% CI]]*LN(2)</f>
        <v>-1.0951725452847137E-2</v>
      </c>
      <c r="H145" s="17">
        <f>Table22[[#This Row],[Upper 95% CI]]*LN(2)</f>
        <v>3.1954085023813479E-2</v>
      </c>
      <c r="I145" s="41" t="s">
        <v>16164</v>
      </c>
    </row>
    <row r="146" spans="1:9" x14ac:dyDescent="0.2">
      <c r="A146" s="39" t="s">
        <v>26</v>
      </c>
      <c r="B146" t="s">
        <v>13</v>
      </c>
      <c r="C146" s="39">
        <v>1.24E-2</v>
      </c>
      <c r="D146" s="39">
        <v>-2.4E-2</v>
      </c>
      <c r="E146" s="39">
        <v>4.87E-2</v>
      </c>
      <c r="F146" s="17">
        <f>Table22[[#This Row],[Beta (SD) change in thickness volumeme]]*LN(2)</f>
        <v>8.5950250389433217E-3</v>
      </c>
      <c r="G146" s="17">
        <f>Table22[[#This Row],[Lower 95% CI]]*LN(2)</f>
        <v>-1.6635532333438688E-2</v>
      </c>
      <c r="H146" s="17">
        <f>Table22[[#This Row],[Upper 95% CI]]*LN(2)</f>
        <v>3.3756267693269337E-2</v>
      </c>
      <c r="I146" s="41" t="s">
        <v>16164</v>
      </c>
    </row>
    <row r="147" spans="1:9" x14ac:dyDescent="0.2">
      <c r="A147" s="39" t="s">
        <v>41</v>
      </c>
      <c r="B147" t="s">
        <v>13</v>
      </c>
      <c r="C147" s="39">
        <v>5.8999999999999999E-3</v>
      </c>
      <c r="D147" s="39">
        <v>-2.1499999999999998E-2</v>
      </c>
      <c r="E147" s="39">
        <v>3.3300000000000003E-2</v>
      </c>
      <c r="F147" s="17">
        <f>Table22[[#This Row],[Beta (SD) change in thickness volumeme]]*LN(2)</f>
        <v>4.0895683653036771E-3</v>
      </c>
      <c r="G147" s="17">
        <f>Table22[[#This Row],[Lower 95% CI]]*LN(2)</f>
        <v>-1.4902664382038822E-2</v>
      </c>
      <c r="H147" s="17">
        <f>Table22[[#This Row],[Upper 95% CI]]*LN(2)</f>
        <v>2.308180111264618E-2</v>
      </c>
      <c r="I147" s="41" t="s">
        <v>16164</v>
      </c>
    </row>
    <row r="148" spans="1:9" x14ac:dyDescent="0.2">
      <c r="A148" s="39" t="s">
        <v>43</v>
      </c>
      <c r="B148" t="s">
        <v>13</v>
      </c>
      <c r="C148" s="39">
        <v>-2.2000000000000001E-3</v>
      </c>
      <c r="D148" s="39">
        <v>-2.8799999999999999E-2</v>
      </c>
      <c r="E148" s="39">
        <v>2.4400000000000002E-2</v>
      </c>
      <c r="F148" s="17">
        <f>Table22[[#This Row],[Beta (SD) change in thickness volumeme]]*LN(2)</f>
        <v>-1.5249237972318798E-3</v>
      </c>
      <c r="G148" s="17">
        <f>Table22[[#This Row],[Lower 95% CI]]*LN(2)</f>
        <v>-1.9962638800126425E-2</v>
      </c>
      <c r="H148" s="17">
        <f>Table22[[#This Row],[Upper 95% CI]]*LN(2)</f>
        <v>1.6912791205662667E-2</v>
      </c>
      <c r="I148" s="41" t="s">
        <v>16164</v>
      </c>
    </row>
    <row r="149" spans="1:9" x14ac:dyDescent="0.2">
      <c r="A149" s="39" t="s">
        <v>33</v>
      </c>
      <c r="B149" t="s">
        <v>13</v>
      </c>
      <c r="C149" s="39">
        <v>5.0000000000000001E-3</v>
      </c>
      <c r="D149" s="39">
        <v>-2.1000000000000001E-2</v>
      </c>
      <c r="E149" s="39">
        <v>3.1E-2</v>
      </c>
      <c r="F149" s="17">
        <f>Table22[[#This Row],[Beta (SD) change in thickness volumeme]]*LN(2)</f>
        <v>3.4657359027997266E-3</v>
      </c>
      <c r="G149" s="17">
        <f>Table22[[#This Row],[Lower 95% CI]]*LN(2)</f>
        <v>-1.4556090791758852E-2</v>
      </c>
      <c r="H149" s="17">
        <f>Table22[[#This Row],[Upper 95% CI]]*LN(2)</f>
        <v>2.1487562597358303E-2</v>
      </c>
      <c r="I149" s="41" t="s">
        <v>16164</v>
      </c>
    </row>
    <row r="150" spans="1:9" x14ac:dyDescent="0.2">
      <c r="A150" s="39" t="s">
        <v>29</v>
      </c>
      <c r="B150" t="s">
        <v>13</v>
      </c>
      <c r="C150" s="39">
        <v>-1.5E-3</v>
      </c>
      <c r="D150" s="39">
        <v>-2.7900000000000001E-2</v>
      </c>
      <c r="E150" s="39">
        <v>2.4799999999999999E-2</v>
      </c>
      <c r="F150" s="17">
        <f>Table22[[#This Row],[Beta (SD) change in thickness volumeme]]*LN(2)</f>
        <v>-1.039720770839918E-3</v>
      </c>
      <c r="G150" s="17">
        <f>Table22[[#This Row],[Lower 95% CI]]*LN(2)</f>
        <v>-1.9338806337622475E-2</v>
      </c>
      <c r="H150" s="17">
        <f>Table22[[#This Row],[Upper 95% CI]]*LN(2)</f>
        <v>1.7190050077886643E-2</v>
      </c>
      <c r="I150" s="41" t="s">
        <v>16164</v>
      </c>
    </row>
    <row r="151" spans="1:9" x14ac:dyDescent="0.2">
      <c r="A151" s="39" t="s">
        <v>46</v>
      </c>
      <c r="B151" t="s">
        <v>13</v>
      </c>
      <c r="C151" s="39">
        <v>-1.1999999999999999E-3</v>
      </c>
      <c r="D151" s="39">
        <v>-4.7399999999999998E-2</v>
      </c>
      <c r="E151" s="39">
        <v>4.4999999999999998E-2</v>
      </c>
      <c r="F151" s="17">
        <f>Table22[[#This Row],[Beta (SD) change in thickness volumeme]]*LN(2)</f>
        <v>-8.3177661667193422E-4</v>
      </c>
      <c r="G151" s="17">
        <f>Table22[[#This Row],[Lower 95% CI]]*LN(2)</f>
        <v>-3.2855176358541405E-2</v>
      </c>
      <c r="H151" s="17">
        <f>Table22[[#This Row],[Upper 95% CI]]*LN(2)</f>
        <v>3.1191623125197538E-2</v>
      </c>
      <c r="I151" s="41" t="s">
        <v>16164</v>
      </c>
    </row>
    <row r="152" spans="1:9" x14ac:dyDescent="0.2">
      <c r="A152" s="39" t="s">
        <v>57</v>
      </c>
      <c r="B152" t="s">
        <v>13</v>
      </c>
      <c r="C152" s="39">
        <v>-1.15E-2</v>
      </c>
      <c r="D152" s="39">
        <v>-3.4700000000000002E-2</v>
      </c>
      <c r="E152" s="39">
        <v>1.18E-2</v>
      </c>
      <c r="F152" s="17">
        <f>Table22[[#This Row],[Beta (SD) change in thickness volumeme]]*LN(2)</f>
        <v>-7.9711925764393704E-3</v>
      </c>
      <c r="G152" s="17">
        <f>Table22[[#This Row],[Lower 95% CI]]*LN(2)</f>
        <v>-2.4052207165430103E-2</v>
      </c>
      <c r="H152" s="17">
        <f>Table22[[#This Row],[Upper 95% CI]]*LN(2)</f>
        <v>8.1791367306073542E-3</v>
      </c>
      <c r="I152" s="41" t="s">
        <v>16164</v>
      </c>
    </row>
    <row r="153" spans="1:9" x14ac:dyDescent="0.2">
      <c r="A153" s="39" t="s">
        <v>17</v>
      </c>
      <c r="B153" t="s">
        <v>13</v>
      </c>
      <c r="C153" s="39">
        <v>-1.7299999999999999E-2</v>
      </c>
      <c r="D153" s="39">
        <v>-6.8699999999999997E-2</v>
      </c>
      <c r="E153" s="39">
        <v>3.4200000000000001E-2</v>
      </c>
      <c r="F153" s="17">
        <f>Table22[[#This Row],[Beta (SD) change in thickness volumeme]]*LN(2)</f>
        <v>-1.1991446223687053E-2</v>
      </c>
      <c r="G153" s="17">
        <f>Table22[[#This Row],[Lower 95% CI]]*LN(2)</f>
        <v>-4.7619211304468237E-2</v>
      </c>
      <c r="H153" s="17">
        <f>Table22[[#This Row],[Upper 95% CI]]*LN(2)</f>
        <v>2.3705633575150129E-2</v>
      </c>
      <c r="I153" s="41" t="s">
        <v>16164</v>
      </c>
    </row>
    <row r="154" spans="1:9" x14ac:dyDescent="0.2">
      <c r="A154" s="39" t="s">
        <v>21</v>
      </c>
      <c r="B154" t="s">
        <v>13</v>
      </c>
      <c r="C154" s="39">
        <v>-7.4000000000000003E-3</v>
      </c>
      <c r="D154" s="39">
        <v>-3.3700000000000001E-2</v>
      </c>
      <c r="E154" s="39">
        <v>1.9E-2</v>
      </c>
      <c r="F154" s="17">
        <f>Table22[[#This Row],[Beta (SD) change in thickness volumeme]]*LN(2)</f>
        <v>-5.1292891361435951E-3</v>
      </c>
      <c r="G154" s="17">
        <f>Table22[[#This Row],[Lower 95% CI]]*LN(2)</f>
        <v>-2.3359059984870156E-2</v>
      </c>
      <c r="H154" s="17">
        <f>Table22[[#This Row],[Upper 95% CI]]*LN(2)</f>
        <v>1.3169796430638959E-2</v>
      </c>
      <c r="I154" s="41" t="s">
        <v>16164</v>
      </c>
    </row>
    <row r="155" spans="1:9" x14ac:dyDescent="0.2">
      <c r="A155" s="39" t="s">
        <v>19</v>
      </c>
      <c r="B155" t="s">
        <v>13</v>
      </c>
      <c r="C155" s="39">
        <v>-8.8999999999999999E-3</v>
      </c>
      <c r="D155" s="39">
        <v>-3.7400000000000003E-2</v>
      </c>
      <c r="E155" s="39">
        <v>1.9699999999999999E-2</v>
      </c>
      <c r="F155" s="17">
        <f>Table22[[#This Row],[Beta (SD) change in thickness volumeme]]*LN(2)</f>
        <v>-6.1690099069835131E-3</v>
      </c>
      <c r="G155" s="17">
        <f>Table22[[#This Row],[Lower 95% CI]]*LN(2)</f>
        <v>-2.5923704552941955E-2</v>
      </c>
      <c r="H155" s="17">
        <f>Table22[[#This Row],[Upper 95% CI]]*LN(2)</f>
        <v>1.3654999457030921E-2</v>
      </c>
      <c r="I155" s="41" t="s">
        <v>16164</v>
      </c>
    </row>
    <row r="156" spans="1:9" x14ac:dyDescent="0.2">
      <c r="A156" s="39" t="s">
        <v>37</v>
      </c>
      <c r="B156" t="s">
        <v>13</v>
      </c>
      <c r="C156" s="39">
        <v>-2.12E-2</v>
      </c>
      <c r="D156" s="39">
        <v>-7.7399999999999997E-2</v>
      </c>
      <c r="E156" s="39">
        <v>3.49E-2</v>
      </c>
      <c r="F156" s="17">
        <f>Table22[[#This Row],[Beta (SD) change in thickness volumeme]]*LN(2)</f>
        <v>-1.469472022787084E-2</v>
      </c>
      <c r="G156" s="17">
        <f>Table22[[#This Row],[Lower 95% CI]]*LN(2)</f>
        <v>-5.3649591775339761E-2</v>
      </c>
      <c r="H156" s="17">
        <f>Table22[[#This Row],[Upper 95% CI]]*LN(2)</f>
        <v>2.4190836601542091E-2</v>
      </c>
      <c r="I156" s="41" t="s">
        <v>16164</v>
      </c>
    </row>
    <row r="157" spans="1:9" x14ac:dyDescent="0.2">
      <c r="A157" s="39" t="s">
        <v>53</v>
      </c>
      <c r="B157" t="s">
        <v>13</v>
      </c>
      <c r="C157" s="39">
        <v>-4.1000000000000003E-3</v>
      </c>
      <c r="D157" s="39">
        <v>-2.8000000000000001E-2</v>
      </c>
      <c r="E157" s="39">
        <v>1.9800000000000002E-2</v>
      </c>
      <c r="F157" s="17">
        <f>Table22[[#This Row],[Beta (SD) change in thickness volumeme]]*LN(2)</f>
        <v>-2.8419034402957758E-3</v>
      </c>
      <c r="G157" s="17">
        <f>Table22[[#This Row],[Lower 95% CI]]*LN(2)</f>
        <v>-1.9408121055678469E-2</v>
      </c>
      <c r="H157" s="17">
        <f>Table22[[#This Row],[Upper 95% CI]]*LN(2)</f>
        <v>1.3724314175086919E-2</v>
      </c>
      <c r="I157" s="41" t="s">
        <v>16164</v>
      </c>
    </row>
    <row r="158" spans="1:9" x14ac:dyDescent="0.2">
      <c r="A158" s="39" t="s">
        <v>11</v>
      </c>
      <c r="B158" t="s">
        <v>13</v>
      </c>
      <c r="C158" s="39">
        <v>-2.2200000000000001E-2</v>
      </c>
      <c r="D158" s="39">
        <v>-8.1600000000000006E-2</v>
      </c>
      <c r="E158" s="39">
        <v>3.73E-2</v>
      </c>
      <c r="F158" s="17">
        <f>Table22[[#This Row],[Beta (SD) change in thickness volumeme]]*LN(2)</f>
        <v>-1.5387867408430785E-2</v>
      </c>
      <c r="G158" s="17">
        <f>Table22[[#This Row],[Lower 95% CI]]*LN(2)</f>
        <v>-5.6560809933691537E-2</v>
      </c>
      <c r="H158" s="17">
        <f>Table22[[#This Row],[Upper 95% CI]]*LN(2)</f>
        <v>2.5854389834885957E-2</v>
      </c>
      <c r="I158" s="41" t="s">
        <v>16164</v>
      </c>
    </row>
    <row r="159" spans="1:9" x14ac:dyDescent="0.2">
      <c r="A159" s="39" t="s">
        <v>56</v>
      </c>
      <c r="B159" t="s">
        <v>13</v>
      </c>
      <c r="C159" s="39">
        <v>-5.9999999999999995E-4</v>
      </c>
      <c r="D159" s="39">
        <v>-2.4799999999999999E-2</v>
      </c>
      <c r="E159" s="39">
        <v>2.35E-2</v>
      </c>
      <c r="F159" s="17">
        <f>Table22[[#This Row],[Beta (SD) change in thickness volumeme]]*LN(2)</f>
        <v>-4.1588830833596711E-4</v>
      </c>
      <c r="G159" s="17">
        <f>Table22[[#This Row],[Lower 95% CI]]*LN(2)</f>
        <v>-1.7190050077886643E-2</v>
      </c>
      <c r="H159" s="17">
        <f>Table22[[#This Row],[Upper 95% CI]]*LN(2)</f>
        <v>1.6288958743158714E-2</v>
      </c>
      <c r="I159" s="41" t="s">
        <v>16164</v>
      </c>
    </row>
    <row r="160" spans="1:9" x14ac:dyDescent="0.2">
      <c r="A160" s="39" t="s">
        <v>25</v>
      </c>
      <c r="B160" t="s">
        <v>13</v>
      </c>
      <c r="C160" s="39">
        <v>3.2199999999999999E-2</v>
      </c>
      <c r="D160" s="39">
        <v>-3.2800000000000003E-2</v>
      </c>
      <c r="E160" s="39">
        <v>9.7199999999999995E-2</v>
      </c>
      <c r="F160" s="17">
        <f>Table22[[#This Row],[Beta (SD) change in thickness volumeme]]*LN(2)</f>
        <v>2.2319339214030239E-2</v>
      </c>
      <c r="G160" s="17">
        <f>Table22[[#This Row],[Lower 95% CI]]*LN(2)</f>
        <v>-2.2735227522366206E-2</v>
      </c>
      <c r="H160" s="17">
        <f>Table22[[#This Row],[Upper 95% CI]]*LN(2)</f>
        <v>6.737390595042668E-2</v>
      </c>
      <c r="I160" s="41" t="s">
        <v>16164</v>
      </c>
    </row>
    <row r="161" spans="1:9" x14ac:dyDescent="0.2">
      <c r="A161" s="39" t="s">
        <v>54</v>
      </c>
      <c r="B161" t="s">
        <v>13</v>
      </c>
      <c r="C161" s="39">
        <v>1.1900000000000001E-2</v>
      </c>
      <c r="D161" s="39">
        <v>-1.7899999999999999E-2</v>
      </c>
      <c r="E161" s="39">
        <v>4.1599999999999998E-2</v>
      </c>
      <c r="F161" s="17">
        <f>Table22[[#This Row],[Beta (SD) change in thickness volumeme]]*LN(2)</f>
        <v>8.2484514486633499E-3</v>
      </c>
      <c r="G161" s="17">
        <f>Table22[[#This Row],[Lower 95% CI]]*LN(2)</f>
        <v>-1.240733453202302E-2</v>
      </c>
      <c r="H161" s="17">
        <f>Table22[[#This Row],[Upper 95% CI]]*LN(2)</f>
        <v>2.8834922711293724E-2</v>
      </c>
      <c r="I161" s="41" t="s">
        <v>16164</v>
      </c>
    </row>
    <row r="162" spans="1:9" x14ac:dyDescent="0.2">
      <c r="A162" s="39" t="s">
        <v>28</v>
      </c>
      <c r="B162" t="s">
        <v>13</v>
      </c>
      <c r="C162" s="39">
        <v>-1.4E-2</v>
      </c>
      <c r="D162" s="39">
        <v>-4.6399999999999997E-2</v>
      </c>
      <c r="E162" s="39">
        <v>1.8499999999999999E-2</v>
      </c>
      <c r="F162" s="17">
        <f>Table22[[#This Row],[Beta (SD) change in thickness volumeme]]*LN(2)</f>
        <v>-9.7040605278392346E-3</v>
      </c>
      <c r="G162" s="17">
        <f>Table22[[#This Row],[Lower 95% CI]]*LN(2)</f>
        <v>-3.2162029177981458E-2</v>
      </c>
      <c r="H162" s="17">
        <f>Table22[[#This Row],[Upper 95% CI]]*LN(2)</f>
        <v>1.2823222840358988E-2</v>
      </c>
      <c r="I162" s="41" t="s">
        <v>16164</v>
      </c>
    </row>
    <row r="163" spans="1:9" x14ac:dyDescent="0.2">
      <c r="A163" s="39" t="s">
        <v>49</v>
      </c>
      <c r="B163" t="s">
        <v>13</v>
      </c>
      <c r="C163" s="39">
        <v>-8.3000000000000001E-3</v>
      </c>
      <c r="D163" s="39">
        <v>-3.2399999999999998E-2</v>
      </c>
      <c r="E163" s="39">
        <v>1.5800000000000002E-2</v>
      </c>
      <c r="F163" s="17">
        <f>Table22[[#This Row],[Beta (SD) change in thickness volumeme]]*LN(2)</f>
        <v>-5.7531215986475455E-3</v>
      </c>
      <c r="G163" s="17">
        <f>Table22[[#This Row],[Lower 95% CI]]*LN(2)</f>
        <v>-2.2457968650142227E-2</v>
      </c>
      <c r="H163" s="17">
        <f>Table22[[#This Row],[Upper 95% CI]]*LN(2)</f>
        <v>1.0951725452847137E-2</v>
      </c>
      <c r="I163" s="41" t="s">
        <v>16164</v>
      </c>
    </row>
    <row r="164" spans="1:9" x14ac:dyDescent="0.2">
      <c r="A164" s="39" t="s">
        <v>35</v>
      </c>
      <c r="B164" t="s">
        <v>13</v>
      </c>
      <c r="C164" s="39">
        <v>8.3000000000000001E-3</v>
      </c>
      <c r="D164" s="39">
        <v>-3.0300000000000001E-2</v>
      </c>
      <c r="E164" s="39">
        <v>4.6899999999999997E-2</v>
      </c>
      <c r="F164" s="17">
        <f>Table22[[#This Row],[Beta (SD) change in thickness volumeme]]*LN(2)</f>
        <v>5.7531215986475455E-3</v>
      </c>
      <c r="G164" s="17">
        <f>Table22[[#This Row],[Lower 95% CI]]*LN(2)</f>
        <v>-2.1002359570966342E-2</v>
      </c>
      <c r="H164" s="17">
        <f>Table22[[#This Row],[Upper 95% CI]]*LN(2)</f>
        <v>3.2508602768261431E-2</v>
      </c>
      <c r="I164" s="41" t="s">
        <v>16164</v>
      </c>
    </row>
    <row r="165" spans="1:9" x14ac:dyDescent="0.2">
      <c r="A165" s="39" t="s">
        <v>52</v>
      </c>
      <c r="B165" t="s">
        <v>13</v>
      </c>
      <c r="C165" s="39">
        <v>-1.41E-2</v>
      </c>
      <c r="D165" s="39">
        <v>-5.0999999999999997E-2</v>
      </c>
      <c r="E165" s="39">
        <v>2.29E-2</v>
      </c>
      <c r="F165" s="17">
        <f>Table22[[#This Row],[Beta (SD) change in thickness volumeme]]*LN(2)</f>
        <v>-9.7733752458952286E-3</v>
      </c>
      <c r="G165" s="17">
        <f>Table22[[#This Row],[Lower 95% CI]]*LN(2)</f>
        <v>-3.535050620855721E-2</v>
      </c>
      <c r="H165" s="17">
        <f>Table22[[#This Row],[Upper 95% CI]]*LN(2)</f>
        <v>1.5873070434822747E-2</v>
      </c>
      <c r="I165" s="41" t="s">
        <v>16164</v>
      </c>
    </row>
    <row r="166" spans="1:9" x14ac:dyDescent="0.2">
      <c r="A166" s="39" t="s">
        <v>44</v>
      </c>
      <c r="B166" t="s">
        <v>13</v>
      </c>
      <c r="C166" s="39">
        <v>2.5000000000000001E-3</v>
      </c>
      <c r="D166" s="39">
        <v>-3.2199999999999999E-2</v>
      </c>
      <c r="E166" s="39">
        <v>3.7199999999999997E-2</v>
      </c>
      <c r="F166" s="17">
        <f>Table22[[#This Row],[Beta (SD) change in thickness volumeme]]*LN(2)</f>
        <v>1.7328679513998633E-3</v>
      </c>
      <c r="G166" s="17">
        <f>Table22[[#This Row],[Lower 95% CI]]*LN(2)</f>
        <v>-2.2319339214030239E-2</v>
      </c>
      <c r="H166" s="17">
        <f>Table22[[#This Row],[Upper 95% CI]]*LN(2)</f>
        <v>2.5785075116829963E-2</v>
      </c>
      <c r="I166" s="41" t="s">
        <v>16164</v>
      </c>
    </row>
    <row r="167" spans="1:9" x14ac:dyDescent="0.2">
      <c r="A167" s="39" t="s">
        <v>38</v>
      </c>
      <c r="B167" t="s">
        <v>13</v>
      </c>
      <c r="C167" s="39">
        <v>7.4999999999999997E-3</v>
      </c>
      <c r="D167" s="39">
        <v>-3.6200000000000003E-2</v>
      </c>
      <c r="E167" s="39">
        <v>5.1299999999999998E-2</v>
      </c>
      <c r="F167" s="17">
        <f>Table22[[#This Row],[Beta (SD) change in thickness volumeme]]*LN(2)</f>
        <v>5.1986038541995891E-3</v>
      </c>
      <c r="G167" s="17">
        <f>Table22[[#This Row],[Lower 95% CI]]*LN(2)</f>
        <v>-2.509192793627002E-2</v>
      </c>
      <c r="H167" s="17">
        <f>Table22[[#This Row],[Upper 95% CI]]*LN(2)</f>
        <v>3.5558450362725195E-2</v>
      </c>
      <c r="I167" s="41" t="s">
        <v>16164</v>
      </c>
    </row>
    <row r="168" spans="1:9" x14ac:dyDescent="0.2">
      <c r="A168" s="39" t="s">
        <v>40</v>
      </c>
      <c r="B168" t="s">
        <v>13</v>
      </c>
      <c r="C168" s="39">
        <v>-9.7000000000000003E-3</v>
      </c>
      <c r="D168" s="39">
        <v>-4.6300000000000001E-2</v>
      </c>
      <c r="E168" s="39">
        <v>2.6800000000000001E-2</v>
      </c>
      <c r="F168" s="17">
        <f>Table22[[#This Row],[Beta (SD) change in thickness volumeme]]*LN(2)</f>
        <v>-6.7235276514314695E-3</v>
      </c>
      <c r="G168" s="17">
        <f>Table22[[#This Row],[Lower 95% CI]]*LN(2)</f>
        <v>-3.2092714459925467E-2</v>
      </c>
      <c r="H168" s="17">
        <f>Table22[[#This Row],[Upper 95% CI]]*LN(2)</f>
        <v>1.8576344439006534E-2</v>
      </c>
      <c r="I168" s="41" t="s">
        <v>16164</v>
      </c>
    </row>
    <row r="169" spans="1:9" x14ac:dyDescent="0.2">
      <c r="A169" s="39" t="s">
        <v>39</v>
      </c>
      <c r="B169" t="s">
        <v>13</v>
      </c>
      <c r="C169" s="39">
        <v>1.7500000000000002E-2</v>
      </c>
      <c r="D169" s="39">
        <v>-3.5799999999999998E-2</v>
      </c>
      <c r="E169" s="39">
        <v>7.0800000000000002E-2</v>
      </c>
      <c r="F169" s="17">
        <f>Table22[[#This Row],[Beta (SD) change in thickness volumeme]]*LN(2)</f>
        <v>1.2130075659799044E-2</v>
      </c>
      <c r="G169" s="17">
        <f>Table22[[#This Row],[Lower 95% CI]]*LN(2)</f>
        <v>-2.481466906404604E-2</v>
      </c>
      <c r="H169" s="17">
        <f>Table22[[#This Row],[Upper 95% CI]]*LN(2)</f>
        <v>4.9074820383644129E-2</v>
      </c>
      <c r="I169" s="41" t="s">
        <v>16164</v>
      </c>
    </row>
    <row r="170" spans="1:9" x14ac:dyDescent="0.2">
      <c r="A170" s="39" t="s">
        <v>42</v>
      </c>
      <c r="B170" t="s">
        <v>13</v>
      </c>
      <c r="C170" s="39">
        <v>-2E-3</v>
      </c>
      <c r="D170" s="39">
        <v>-4.0899999999999999E-2</v>
      </c>
      <c r="E170" s="39">
        <v>3.6999999999999998E-2</v>
      </c>
      <c r="F170" s="17">
        <f>Table22[[#This Row],[Beta (SD) change in thickness volumeme]]*LN(2)</f>
        <v>-1.3862943611198907E-3</v>
      </c>
      <c r="G170" s="17">
        <f>Table22[[#This Row],[Lower 95% CI]]*LN(2)</f>
        <v>-2.8349719684901763E-2</v>
      </c>
      <c r="H170" s="17">
        <f>Table22[[#This Row],[Upper 95% CI]]*LN(2)</f>
        <v>2.5646445680717975E-2</v>
      </c>
      <c r="I170" s="41" t="s">
        <v>16164</v>
      </c>
    </row>
    <row r="171" spans="1:9" x14ac:dyDescent="0.2">
      <c r="A171" s="39" t="s">
        <v>24</v>
      </c>
      <c r="B171" t="s">
        <v>13</v>
      </c>
      <c r="C171" s="39">
        <v>-1.2699999999999999E-2</v>
      </c>
      <c r="D171" s="39">
        <v>-5.1299999999999998E-2</v>
      </c>
      <c r="E171" s="39">
        <v>2.5899999999999999E-2</v>
      </c>
      <c r="F171" s="17">
        <f>Table22[[#This Row],[Beta (SD) change in thickness volumeme]]*LN(2)</f>
        <v>-8.8029691931113055E-3</v>
      </c>
      <c r="G171" s="17">
        <f>Table22[[#This Row],[Lower 95% CI]]*LN(2)</f>
        <v>-3.5558450362725195E-2</v>
      </c>
      <c r="H171" s="17">
        <f>Table22[[#This Row],[Upper 95% CI]]*LN(2)</f>
        <v>1.7952511976502581E-2</v>
      </c>
      <c r="I171" s="41" t="s">
        <v>16164</v>
      </c>
    </row>
    <row r="172" spans="1:9" x14ac:dyDescent="0.2">
      <c r="A172" s="39" t="s">
        <v>47</v>
      </c>
      <c r="B172" t="s">
        <v>13</v>
      </c>
      <c r="C172" s="39">
        <v>-2.9999999999999997E-4</v>
      </c>
      <c r="D172" s="39">
        <v>-2.8000000000000001E-2</v>
      </c>
      <c r="E172" s="39">
        <v>2.75E-2</v>
      </c>
      <c r="F172" s="17">
        <f>Table22[[#This Row],[Beta (SD) change in thickness volumeme]]*LN(2)</f>
        <v>-2.0794415416798355E-4</v>
      </c>
      <c r="G172" s="17">
        <f>Table22[[#This Row],[Lower 95% CI]]*LN(2)</f>
        <v>-1.9408121055678469E-2</v>
      </c>
      <c r="H172" s="17">
        <f>Table22[[#This Row],[Upper 95% CI]]*LN(2)</f>
        <v>1.9061547465398496E-2</v>
      </c>
      <c r="I172" s="41" t="s">
        <v>16164</v>
      </c>
    </row>
    <row r="173" spans="1:9" x14ac:dyDescent="0.2">
      <c r="A173" s="39" t="s">
        <v>22</v>
      </c>
      <c r="B173" t="s">
        <v>13</v>
      </c>
      <c r="C173" s="39">
        <v>-8.3999999999999995E-3</v>
      </c>
      <c r="D173" s="39">
        <v>-4.2299999999999997E-2</v>
      </c>
      <c r="E173" s="39">
        <v>2.5399999999999999E-2</v>
      </c>
      <c r="F173" s="17">
        <f>Table22[[#This Row],[Beta (SD) change in thickness volumeme]]*LN(2)</f>
        <v>-5.8224363167035404E-3</v>
      </c>
      <c r="G173" s="17">
        <f>Table22[[#This Row],[Lower 95% CI]]*LN(2)</f>
        <v>-2.9320125737685682E-2</v>
      </c>
      <c r="H173" s="17">
        <f>Table22[[#This Row],[Upper 95% CI]]*LN(2)</f>
        <v>1.7605938386222611E-2</v>
      </c>
      <c r="I173" s="41" t="s">
        <v>16164</v>
      </c>
    </row>
    <row r="174" spans="1:9" x14ac:dyDescent="0.2">
      <c r="A174" s="39" t="s">
        <v>34</v>
      </c>
      <c r="B174" t="s">
        <v>13</v>
      </c>
      <c r="C174" s="39">
        <v>9.4999999999999998E-3</v>
      </c>
      <c r="D174" s="39">
        <v>-2.4899999999999999E-2</v>
      </c>
      <c r="E174" s="39">
        <v>4.3999999999999997E-2</v>
      </c>
      <c r="F174" s="17">
        <f>Table22[[#This Row],[Beta (SD) change in thickness volumeme]]*LN(2)</f>
        <v>6.5848982153194797E-3</v>
      </c>
      <c r="G174" s="17">
        <f>Table22[[#This Row],[Lower 95% CI]]*LN(2)</f>
        <v>-1.7259364795942637E-2</v>
      </c>
      <c r="H174" s="17">
        <f>Table22[[#This Row],[Upper 95% CI]]*LN(2)</f>
        <v>3.0498475944637591E-2</v>
      </c>
      <c r="I174" s="41" t="s">
        <v>16164</v>
      </c>
    </row>
    <row r="175" spans="1:9" x14ac:dyDescent="0.2">
      <c r="A175" s="39" t="s">
        <v>48</v>
      </c>
      <c r="B175" t="s">
        <v>13</v>
      </c>
      <c r="C175" s="39">
        <v>8.3000000000000001E-3</v>
      </c>
      <c r="D175" s="39">
        <v>-3.2000000000000001E-2</v>
      </c>
      <c r="E175" s="39">
        <v>4.87E-2</v>
      </c>
      <c r="F175" s="17">
        <f>Table22[[#This Row],[Beta (SD) change in thickness volumeme]]*LN(2)</f>
        <v>5.7531215986475455E-3</v>
      </c>
      <c r="G175" s="17">
        <f>Table22[[#This Row],[Lower 95% CI]]*LN(2)</f>
        <v>-2.218070977791825E-2</v>
      </c>
      <c r="H175" s="17">
        <f>Table22[[#This Row],[Upper 95% CI]]*LN(2)</f>
        <v>3.3756267693269337E-2</v>
      </c>
      <c r="I175" s="41" t="s">
        <v>16164</v>
      </c>
    </row>
    <row r="176" spans="1:9" x14ac:dyDescent="0.2">
      <c r="A176" s="39" t="s">
        <v>32</v>
      </c>
      <c r="B176" t="s">
        <v>13</v>
      </c>
      <c r="C176" s="39">
        <v>-2.1700000000000001E-2</v>
      </c>
      <c r="D176" s="39">
        <v>-7.0199999999999999E-2</v>
      </c>
      <c r="E176" s="39">
        <v>2.6800000000000001E-2</v>
      </c>
      <c r="F176" s="17">
        <f>Table22[[#This Row],[Beta (SD) change in thickness volumeme]]*LN(2)</f>
        <v>-1.5041293818150813E-2</v>
      </c>
      <c r="G176" s="17">
        <f>Table22[[#This Row],[Lower 95% CI]]*LN(2)</f>
        <v>-4.8658932075308158E-2</v>
      </c>
      <c r="H176" s="17">
        <f>Table22[[#This Row],[Upper 95% CI]]*LN(2)</f>
        <v>1.8576344439006534E-2</v>
      </c>
      <c r="I176" s="41" t="s">
        <v>16164</v>
      </c>
    </row>
    <row r="177" spans="1:9" x14ac:dyDescent="0.2">
      <c r="A177" s="39" t="s">
        <v>58</v>
      </c>
      <c r="B177" t="s">
        <v>13</v>
      </c>
      <c r="C177" s="39">
        <v>5.9999999999999995E-4</v>
      </c>
      <c r="D177" s="39">
        <v>-2.8400000000000002E-2</v>
      </c>
      <c r="E177" s="39">
        <v>2.9600000000000001E-2</v>
      </c>
      <c r="F177" s="17">
        <f>Table22[[#This Row],[Beta (SD) change in thickness volumeme]]*LN(2)</f>
        <v>4.1588830833596711E-4</v>
      </c>
      <c r="G177" s="17">
        <f>Table22[[#This Row],[Lower 95% CI]]*LN(2)</f>
        <v>-1.9685379927902449E-2</v>
      </c>
      <c r="H177" s="17">
        <f>Table22[[#This Row],[Upper 95% CI]]*LN(2)</f>
        <v>2.051715654457438E-2</v>
      </c>
      <c r="I177" s="41" t="s">
        <v>16164</v>
      </c>
    </row>
    <row r="178" spans="1:9" x14ac:dyDescent="0.2">
      <c r="A178" s="39" t="s">
        <v>75</v>
      </c>
      <c r="B178" t="s">
        <v>13</v>
      </c>
      <c r="C178" s="39">
        <v>-1.49E-2</v>
      </c>
      <c r="D178" s="39">
        <v>-3.73E-2</v>
      </c>
      <c r="E178" s="39">
        <v>7.6E-3</v>
      </c>
      <c r="F178" s="17">
        <f>Table22[[#This Row],[Beta (SD) change in thickness volumeme]]*LN(2)</f>
        <v>-1.0327892990343184E-2</v>
      </c>
      <c r="G178" s="17">
        <f>Table22[[#This Row],[Lower 95% CI]]*LN(2)</f>
        <v>-2.5854389834885957E-2</v>
      </c>
      <c r="H178" s="17">
        <f>Table22[[#This Row],[Upper 95% CI]]*LN(2)</f>
        <v>5.267918572255584E-3</v>
      </c>
      <c r="I178" s="41" t="s">
        <v>16164</v>
      </c>
    </row>
    <row r="179" spans="1:9" x14ac:dyDescent="0.2">
      <c r="A179"/>
      <c r="D179"/>
      <c r="E179"/>
      <c r="I179" s="41"/>
    </row>
    <row r="180" spans="1:9" x14ac:dyDescent="0.2">
      <c r="A180"/>
      <c r="D180"/>
      <c r="E180"/>
      <c r="I180" s="41"/>
    </row>
    <row r="181" spans="1:9" x14ac:dyDescent="0.2">
      <c r="A181" s="7"/>
      <c r="B181" s="8"/>
      <c r="C181" s="8"/>
      <c r="D181" s="8"/>
      <c r="E181" s="8"/>
      <c r="F181" s="17"/>
      <c r="G181" s="17"/>
      <c r="H181" s="17"/>
      <c r="I181" s="41"/>
    </row>
    <row r="182" spans="1:9" x14ac:dyDescent="0.2">
      <c r="A182" s="7"/>
      <c r="B182" s="8"/>
      <c r="C182" s="8"/>
      <c r="D182" s="8"/>
      <c r="E182" s="8"/>
      <c r="F182" s="17"/>
      <c r="G182" s="17"/>
      <c r="H182" s="17"/>
      <c r="I182" s="41"/>
    </row>
    <row r="183" spans="1:9" x14ac:dyDescent="0.2">
      <c r="A183" s="7"/>
      <c r="B183" s="8"/>
      <c r="C183" s="8"/>
      <c r="D183" s="8"/>
      <c r="E183" s="8"/>
      <c r="F183" s="17"/>
      <c r="G183" s="17"/>
      <c r="H183" s="17"/>
      <c r="I183" s="41"/>
    </row>
    <row r="184" spans="1:9" x14ac:dyDescent="0.2">
      <c r="A184" s="7"/>
      <c r="B184" s="8"/>
      <c r="C184" s="8"/>
      <c r="D184" s="8"/>
      <c r="E184" s="8"/>
      <c r="F184" s="17"/>
      <c r="G184" s="17"/>
      <c r="H184" s="17"/>
      <c r="I184" s="41"/>
    </row>
    <row r="185" spans="1:9" x14ac:dyDescent="0.2">
      <c r="A185" s="7"/>
      <c r="B185" s="8"/>
      <c r="C185" s="8"/>
      <c r="D185" s="8"/>
      <c r="E185" s="8"/>
      <c r="F185" s="17"/>
      <c r="G185" s="17"/>
      <c r="H185" s="17"/>
      <c r="I185" s="17"/>
    </row>
    <row r="186" spans="1:9" x14ac:dyDescent="0.2">
      <c r="A186" s="7"/>
      <c r="B186" s="8"/>
      <c r="C186" s="8"/>
      <c r="D186" s="8"/>
      <c r="E186" s="8"/>
      <c r="F186" s="17"/>
      <c r="G186" s="17"/>
      <c r="H186" s="17"/>
      <c r="I186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EC26-654E-4852-BB34-866D7D6E8DB4}">
  <sheetPr codeName="Sheet6">
    <tabColor rgb="FFFFC000"/>
  </sheetPr>
  <dimension ref="A1:WUA219"/>
  <sheetViews>
    <sheetView zoomScale="72" zoomScaleNormal="72" workbookViewId="0">
      <selection activeCell="A2" sqref="A2"/>
    </sheetView>
  </sheetViews>
  <sheetFormatPr baseColWidth="10" defaultColWidth="8.83203125" defaultRowHeight="15" x14ac:dyDescent="0.2"/>
  <cols>
    <col min="1" max="1" width="47.83203125" customWidth="1"/>
    <col min="2" max="2" width="42.83203125" customWidth="1"/>
    <col min="3" max="3" width="24.83203125" customWidth="1"/>
    <col min="4" max="4" width="13.5" bestFit="1" customWidth="1"/>
    <col min="8" max="8" width="24" customWidth="1"/>
    <col min="9" max="9" width="18.83203125" customWidth="1"/>
    <col min="10" max="10" width="36.5" customWidth="1"/>
    <col min="11" max="18" width="8.5" style="21"/>
  </cols>
  <sheetData>
    <row r="1" spans="1:16095" x14ac:dyDescent="0.2">
      <c r="A1" s="4" t="s">
        <v>16445</v>
      </c>
    </row>
    <row r="2" spans="1:16095" s="4" customFormat="1" x14ac:dyDescent="0.2">
      <c r="A2" s="4" t="s">
        <v>4</v>
      </c>
      <c r="B2" s="4" t="s">
        <v>5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78</v>
      </c>
      <c r="I2" s="4" t="s">
        <v>69</v>
      </c>
      <c r="J2" s="4" t="s">
        <v>70</v>
      </c>
      <c r="K2" s="21" t="s">
        <v>79</v>
      </c>
      <c r="L2" s="21" t="s">
        <v>80</v>
      </c>
      <c r="M2" s="21" t="s">
        <v>81</v>
      </c>
      <c r="N2" s="21" t="s">
        <v>82</v>
      </c>
      <c r="O2" s="21" t="s">
        <v>83</v>
      </c>
      <c r="P2" s="21" t="s">
        <v>84</v>
      </c>
      <c r="Q2" s="21" t="s">
        <v>85</v>
      </c>
      <c r="R2" s="21" t="s">
        <v>86</v>
      </c>
      <c r="S2" s="22" t="s">
        <v>87</v>
      </c>
      <c r="T2" s="22" t="s">
        <v>88</v>
      </c>
      <c r="U2" s="22" t="s">
        <v>89</v>
      </c>
      <c r="V2" s="22" t="s">
        <v>90</v>
      </c>
      <c r="W2" s="22" t="s">
        <v>91</v>
      </c>
      <c r="X2" s="22" t="s">
        <v>92</v>
      </c>
      <c r="Y2" s="22" t="s">
        <v>93</v>
      </c>
      <c r="Z2" s="22" t="s">
        <v>94</v>
      </c>
      <c r="AA2" s="22" t="s">
        <v>95</v>
      </c>
      <c r="AB2" s="22" t="s">
        <v>96</v>
      </c>
      <c r="AC2" s="22" t="s">
        <v>97</v>
      </c>
      <c r="AD2" s="22" t="s">
        <v>98</v>
      </c>
      <c r="AE2" s="22" t="s">
        <v>99</v>
      </c>
      <c r="AF2" s="22" t="s">
        <v>100</v>
      </c>
      <c r="AG2" s="22" t="s">
        <v>101</v>
      </c>
      <c r="AH2" s="22" t="s">
        <v>102</v>
      </c>
      <c r="AI2" s="22" t="s">
        <v>103</v>
      </c>
      <c r="AJ2" s="4" t="s">
        <v>104</v>
      </c>
      <c r="AK2" s="4" t="s">
        <v>105</v>
      </c>
      <c r="AL2" s="4" t="s">
        <v>106</v>
      </c>
      <c r="AM2" s="4" t="s">
        <v>107</v>
      </c>
      <c r="AN2" s="4" t="s">
        <v>108</v>
      </c>
      <c r="AO2" s="4" t="s">
        <v>109</v>
      </c>
      <c r="AP2" s="4" t="s">
        <v>110</v>
      </c>
      <c r="AQ2" s="4" t="s">
        <v>111</v>
      </c>
      <c r="AR2" s="4" t="s">
        <v>112</v>
      </c>
      <c r="AS2" s="4" t="s">
        <v>113</v>
      </c>
      <c r="AT2" s="4" t="s">
        <v>114</v>
      </c>
      <c r="AU2" s="4" t="s">
        <v>115</v>
      </c>
      <c r="AV2" s="4" t="s">
        <v>116</v>
      </c>
      <c r="AW2" s="4" t="s">
        <v>117</v>
      </c>
      <c r="AX2" s="4" t="s">
        <v>118</v>
      </c>
      <c r="AY2" s="4" t="s">
        <v>119</v>
      </c>
      <c r="AZ2" s="4" t="s">
        <v>120</v>
      </c>
      <c r="BA2" s="4" t="s">
        <v>121</v>
      </c>
      <c r="BB2" s="4" t="s">
        <v>122</v>
      </c>
      <c r="BC2" s="4" t="s">
        <v>123</v>
      </c>
      <c r="BD2" s="4" t="s">
        <v>124</v>
      </c>
      <c r="BE2" s="4" t="s">
        <v>125</v>
      </c>
      <c r="BF2" s="4" t="s">
        <v>126</v>
      </c>
      <c r="BG2" s="4" t="s">
        <v>127</v>
      </c>
      <c r="BH2" s="4" t="s">
        <v>128</v>
      </c>
      <c r="BI2" s="4" t="s">
        <v>129</v>
      </c>
      <c r="BJ2" s="4" t="s">
        <v>130</v>
      </c>
      <c r="BK2" s="4" t="s">
        <v>131</v>
      </c>
      <c r="BL2" s="4" t="s">
        <v>132</v>
      </c>
      <c r="BM2" s="4" t="s">
        <v>133</v>
      </c>
      <c r="BN2" s="4" t="s">
        <v>134</v>
      </c>
      <c r="BO2" s="4" t="s">
        <v>135</v>
      </c>
      <c r="BP2" s="4" t="s">
        <v>136</v>
      </c>
      <c r="BQ2" s="4" t="s">
        <v>137</v>
      </c>
      <c r="BR2" s="4" t="s">
        <v>138</v>
      </c>
      <c r="BS2" s="4" t="s">
        <v>139</v>
      </c>
      <c r="BT2" s="4" t="s">
        <v>140</v>
      </c>
      <c r="BU2" s="4" t="s">
        <v>141</v>
      </c>
      <c r="BV2" s="4" t="s">
        <v>142</v>
      </c>
      <c r="BW2" s="4" t="s">
        <v>143</v>
      </c>
      <c r="BX2" s="4" t="s">
        <v>144</v>
      </c>
      <c r="BY2" s="4" t="s">
        <v>145</v>
      </c>
      <c r="BZ2" s="4" t="s">
        <v>146</v>
      </c>
      <c r="CA2" s="4" t="s">
        <v>147</v>
      </c>
      <c r="CB2" s="4" t="s">
        <v>148</v>
      </c>
      <c r="CC2" s="4" t="s">
        <v>149</v>
      </c>
      <c r="CD2" s="4" t="s">
        <v>150</v>
      </c>
      <c r="CE2" s="4" t="s">
        <v>151</v>
      </c>
      <c r="CF2" s="4" t="s">
        <v>152</v>
      </c>
      <c r="CG2" s="4" t="s">
        <v>153</v>
      </c>
      <c r="CH2" s="4" t="s">
        <v>154</v>
      </c>
      <c r="CI2" s="4" t="s">
        <v>155</v>
      </c>
      <c r="CJ2" s="4" t="s">
        <v>156</v>
      </c>
      <c r="CK2" s="4" t="s">
        <v>157</v>
      </c>
      <c r="CL2" s="4" t="s">
        <v>158</v>
      </c>
      <c r="CM2" s="4" t="s">
        <v>159</v>
      </c>
      <c r="CN2" s="4" t="s">
        <v>160</v>
      </c>
      <c r="CO2" s="4" t="s">
        <v>161</v>
      </c>
      <c r="CP2" s="4" t="s">
        <v>162</v>
      </c>
      <c r="CQ2" s="4" t="s">
        <v>163</v>
      </c>
      <c r="CR2" s="4" t="s">
        <v>164</v>
      </c>
      <c r="CS2" s="4" t="s">
        <v>165</v>
      </c>
      <c r="CT2" s="4" t="s">
        <v>166</v>
      </c>
      <c r="CU2" s="4" t="s">
        <v>167</v>
      </c>
      <c r="CV2" s="4" t="s">
        <v>168</v>
      </c>
      <c r="CW2" s="4" t="s">
        <v>169</v>
      </c>
      <c r="CX2" s="4" t="s">
        <v>170</v>
      </c>
      <c r="CY2" s="4" t="s">
        <v>171</v>
      </c>
      <c r="CZ2" s="4" t="s">
        <v>172</v>
      </c>
      <c r="DA2" s="4" t="s">
        <v>173</v>
      </c>
      <c r="DB2" s="4" t="s">
        <v>174</v>
      </c>
      <c r="DC2" s="4" t="s">
        <v>175</v>
      </c>
      <c r="DD2" s="4" t="s">
        <v>176</v>
      </c>
      <c r="DE2" s="4" t="s">
        <v>177</v>
      </c>
      <c r="DF2" s="4" t="s">
        <v>178</v>
      </c>
      <c r="DG2" s="4" t="s">
        <v>179</v>
      </c>
      <c r="DH2" s="4" t="s">
        <v>180</v>
      </c>
      <c r="DI2" s="4" t="s">
        <v>181</v>
      </c>
      <c r="DJ2" s="4" t="s">
        <v>182</v>
      </c>
      <c r="DK2" s="4" t="s">
        <v>183</v>
      </c>
      <c r="DL2" s="4" t="s">
        <v>184</v>
      </c>
      <c r="DM2" s="4" t="s">
        <v>185</v>
      </c>
      <c r="DN2" s="4" t="s">
        <v>186</v>
      </c>
      <c r="DO2" s="4" t="s">
        <v>187</v>
      </c>
      <c r="DP2" s="4" t="s">
        <v>188</v>
      </c>
      <c r="DQ2" s="4" t="s">
        <v>189</v>
      </c>
      <c r="DR2" s="4" t="s">
        <v>190</v>
      </c>
      <c r="DS2" s="4" t="s">
        <v>191</v>
      </c>
      <c r="DT2" s="4" t="s">
        <v>192</v>
      </c>
      <c r="DU2" s="4" t="s">
        <v>193</v>
      </c>
      <c r="DV2" s="4" t="s">
        <v>194</v>
      </c>
      <c r="DW2" s="4" t="s">
        <v>195</v>
      </c>
      <c r="DX2" s="4" t="s">
        <v>196</v>
      </c>
      <c r="DY2" s="4" t="s">
        <v>197</v>
      </c>
      <c r="DZ2" s="4" t="s">
        <v>198</v>
      </c>
      <c r="EA2" s="4" t="s">
        <v>199</v>
      </c>
      <c r="EB2" s="4" t="s">
        <v>200</v>
      </c>
      <c r="EC2" s="4" t="s">
        <v>201</v>
      </c>
      <c r="ED2" s="4" t="s">
        <v>202</v>
      </c>
      <c r="EE2" s="4" t="s">
        <v>203</v>
      </c>
      <c r="EF2" s="4" t="s">
        <v>204</v>
      </c>
      <c r="EG2" s="4" t="s">
        <v>205</v>
      </c>
      <c r="EH2" s="4" t="s">
        <v>206</v>
      </c>
      <c r="EI2" s="4" t="s">
        <v>207</v>
      </c>
      <c r="EJ2" s="4" t="s">
        <v>208</v>
      </c>
      <c r="EK2" s="4" t="s">
        <v>209</v>
      </c>
      <c r="EL2" s="4" t="s">
        <v>210</v>
      </c>
      <c r="EM2" s="4" t="s">
        <v>211</v>
      </c>
      <c r="EN2" s="4" t="s">
        <v>212</v>
      </c>
      <c r="EO2" s="4" t="s">
        <v>213</v>
      </c>
      <c r="EP2" s="4" t="s">
        <v>214</v>
      </c>
      <c r="EQ2" s="4" t="s">
        <v>215</v>
      </c>
      <c r="ER2" s="4" t="s">
        <v>216</v>
      </c>
      <c r="ES2" s="4" t="s">
        <v>217</v>
      </c>
      <c r="ET2" s="4" t="s">
        <v>218</v>
      </c>
      <c r="EU2" s="4" t="s">
        <v>219</v>
      </c>
      <c r="EV2" s="4" t="s">
        <v>220</v>
      </c>
      <c r="EW2" s="4" t="s">
        <v>221</v>
      </c>
      <c r="EX2" s="4" t="s">
        <v>222</v>
      </c>
      <c r="EY2" s="4" t="s">
        <v>223</v>
      </c>
      <c r="EZ2" s="4" t="s">
        <v>224</v>
      </c>
      <c r="FA2" s="4" t="s">
        <v>225</v>
      </c>
      <c r="FB2" s="4" t="s">
        <v>226</v>
      </c>
      <c r="FC2" s="4" t="s">
        <v>227</v>
      </c>
      <c r="FD2" s="4" t="s">
        <v>228</v>
      </c>
      <c r="FE2" s="4" t="s">
        <v>229</v>
      </c>
      <c r="FF2" s="4" t="s">
        <v>230</v>
      </c>
      <c r="FG2" s="4" t="s">
        <v>231</v>
      </c>
      <c r="FH2" s="4" t="s">
        <v>232</v>
      </c>
      <c r="FI2" s="4" t="s">
        <v>233</v>
      </c>
      <c r="FJ2" s="4" t="s">
        <v>234</v>
      </c>
      <c r="FK2" s="4" t="s">
        <v>235</v>
      </c>
      <c r="FL2" s="4" t="s">
        <v>236</v>
      </c>
      <c r="FM2" s="4" t="s">
        <v>237</v>
      </c>
      <c r="FN2" s="4" t="s">
        <v>238</v>
      </c>
      <c r="FO2" s="4" t="s">
        <v>239</v>
      </c>
      <c r="FP2" s="4" t="s">
        <v>240</v>
      </c>
      <c r="FQ2" s="4" t="s">
        <v>241</v>
      </c>
      <c r="FR2" s="4" t="s">
        <v>242</v>
      </c>
      <c r="FS2" s="4" t="s">
        <v>243</v>
      </c>
      <c r="FT2" s="4" t="s">
        <v>244</v>
      </c>
      <c r="FU2" s="4" t="s">
        <v>245</v>
      </c>
      <c r="FV2" s="4" t="s">
        <v>246</v>
      </c>
      <c r="FW2" s="4" t="s">
        <v>247</v>
      </c>
      <c r="FX2" s="4" t="s">
        <v>248</v>
      </c>
      <c r="FY2" s="4" t="s">
        <v>249</v>
      </c>
      <c r="FZ2" s="4" t="s">
        <v>250</v>
      </c>
      <c r="GA2" s="4" t="s">
        <v>251</v>
      </c>
      <c r="GB2" s="4" t="s">
        <v>252</v>
      </c>
      <c r="GC2" s="4" t="s">
        <v>253</v>
      </c>
      <c r="GD2" s="4" t="s">
        <v>254</v>
      </c>
      <c r="GE2" s="4" t="s">
        <v>255</v>
      </c>
      <c r="GF2" s="4" t="s">
        <v>256</v>
      </c>
      <c r="GG2" s="4" t="s">
        <v>257</v>
      </c>
      <c r="GH2" s="4" t="s">
        <v>258</v>
      </c>
      <c r="GI2" s="4" t="s">
        <v>259</v>
      </c>
      <c r="GJ2" s="4" t="s">
        <v>260</v>
      </c>
      <c r="GK2" s="4" t="s">
        <v>261</v>
      </c>
      <c r="GL2" s="4" t="s">
        <v>262</v>
      </c>
      <c r="GM2" s="4" t="s">
        <v>263</v>
      </c>
      <c r="GN2" s="4" t="s">
        <v>264</v>
      </c>
      <c r="GO2" s="4" t="s">
        <v>265</v>
      </c>
      <c r="GP2" s="4" t="s">
        <v>266</v>
      </c>
      <c r="GQ2" s="4" t="s">
        <v>267</v>
      </c>
      <c r="GR2" s="4" t="s">
        <v>268</v>
      </c>
      <c r="GS2" s="4" t="s">
        <v>269</v>
      </c>
      <c r="GT2" s="4" t="s">
        <v>270</v>
      </c>
      <c r="GU2" s="4" t="s">
        <v>271</v>
      </c>
      <c r="GV2" s="4" t="s">
        <v>272</v>
      </c>
      <c r="GW2" s="4" t="s">
        <v>273</v>
      </c>
      <c r="GX2" s="4" t="s">
        <v>274</v>
      </c>
      <c r="GY2" s="4" t="s">
        <v>275</v>
      </c>
      <c r="GZ2" s="4" t="s">
        <v>276</v>
      </c>
      <c r="HA2" s="4" t="s">
        <v>277</v>
      </c>
      <c r="HB2" s="4" t="s">
        <v>278</v>
      </c>
      <c r="HC2" s="4" t="s">
        <v>279</v>
      </c>
      <c r="HD2" s="4" t="s">
        <v>280</v>
      </c>
      <c r="HE2" s="4" t="s">
        <v>281</v>
      </c>
      <c r="HF2" s="4" t="s">
        <v>282</v>
      </c>
      <c r="HG2" s="4" t="s">
        <v>283</v>
      </c>
      <c r="HH2" s="4" t="s">
        <v>284</v>
      </c>
      <c r="HI2" s="4" t="s">
        <v>285</v>
      </c>
      <c r="HJ2" s="4" t="s">
        <v>286</v>
      </c>
      <c r="HK2" s="4" t="s">
        <v>287</v>
      </c>
      <c r="HL2" s="4" t="s">
        <v>288</v>
      </c>
      <c r="HM2" s="4" t="s">
        <v>289</v>
      </c>
      <c r="HN2" s="4" t="s">
        <v>290</v>
      </c>
      <c r="HO2" s="4" t="s">
        <v>291</v>
      </c>
      <c r="HP2" s="4" t="s">
        <v>292</v>
      </c>
      <c r="HQ2" s="4" t="s">
        <v>293</v>
      </c>
      <c r="HR2" s="4" t="s">
        <v>294</v>
      </c>
      <c r="HS2" s="4" t="s">
        <v>295</v>
      </c>
      <c r="HT2" s="4" t="s">
        <v>296</v>
      </c>
      <c r="HU2" s="4" t="s">
        <v>297</v>
      </c>
      <c r="HV2" s="4" t="s">
        <v>298</v>
      </c>
      <c r="HW2" s="4" t="s">
        <v>299</v>
      </c>
      <c r="HX2" s="4" t="s">
        <v>300</v>
      </c>
      <c r="HY2" s="4" t="s">
        <v>301</v>
      </c>
      <c r="HZ2" s="4" t="s">
        <v>302</v>
      </c>
      <c r="IA2" s="4" t="s">
        <v>303</v>
      </c>
      <c r="IB2" s="4" t="s">
        <v>304</v>
      </c>
      <c r="IC2" s="4" t="s">
        <v>305</v>
      </c>
      <c r="ID2" s="4" t="s">
        <v>306</v>
      </c>
      <c r="IE2" s="4" t="s">
        <v>307</v>
      </c>
      <c r="IF2" s="4" t="s">
        <v>308</v>
      </c>
      <c r="IG2" s="4" t="s">
        <v>309</v>
      </c>
      <c r="IH2" s="4" t="s">
        <v>310</v>
      </c>
      <c r="II2" s="4" t="s">
        <v>311</v>
      </c>
      <c r="IJ2" s="4" t="s">
        <v>312</v>
      </c>
      <c r="IK2" s="4" t="s">
        <v>313</v>
      </c>
      <c r="IL2" s="4" t="s">
        <v>314</v>
      </c>
      <c r="IM2" s="4" t="s">
        <v>315</v>
      </c>
      <c r="IN2" s="4" t="s">
        <v>316</v>
      </c>
      <c r="IO2" s="4" t="s">
        <v>317</v>
      </c>
      <c r="IP2" s="4" t="s">
        <v>318</v>
      </c>
      <c r="IQ2" s="4" t="s">
        <v>319</v>
      </c>
      <c r="IR2" s="4" t="s">
        <v>320</v>
      </c>
      <c r="IS2" s="4" t="s">
        <v>321</v>
      </c>
      <c r="IT2" s="4" t="s">
        <v>322</v>
      </c>
      <c r="IU2" s="4" t="s">
        <v>323</v>
      </c>
      <c r="IV2" s="4" t="s">
        <v>324</v>
      </c>
      <c r="IW2" s="4" t="s">
        <v>325</v>
      </c>
      <c r="IX2" s="4" t="s">
        <v>326</v>
      </c>
      <c r="IY2" s="4" t="s">
        <v>327</v>
      </c>
      <c r="IZ2" s="4" t="s">
        <v>328</v>
      </c>
      <c r="JA2" s="4" t="s">
        <v>329</v>
      </c>
      <c r="JB2" s="4" t="s">
        <v>330</v>
      </c>
      <c r="JC2" s="4" t="s">
        <v>331</v>
      </c>
      <c r="JD2" s="4" t="s">
        <v>332</v>
      </c>
      <c r="JE2" s="4" t="s">
        <v>333</v>
      </c>
      <c r="JF2" s="4" t="s">
        <v>334</v>
      </c>
      <c r="JG2" s="4" t="s">
        <v>335</v>
      </c>
      <c r="JH2" s="4" t="s">
        <v>336</v>
      </c>
      <c r="JI2" s="4" t="s">
        <v>337</v>
      </c>
      <c r="JJ2" s="4" t="s">
        <v>338</v>
      </c>
      <c r="JK2" s="4" t="s">
        <v>339</v>
      </c>
      <c r="JL2" s="4" t="s">
        <v>340</v>
      </c>
      <c r="JM2" s="4" t="s">
        <v>341</v>
      </c>
      <c r="JN2" s="4" t="s">
        <v>342</v>
      </c>
      <c r="JO2" s="4" t="s">
        <v>343</v>
      </c>
      <c r="JP2" s="4" t="s">
        <v>344</v>
      </c>
      <c r="JQ2" s="4" t="s">
        <v>345</v>
      </c>
      <c r="JR2" s="4" t="s">
        <v>346</v>
      </c>
      <c r="JS2" s="4" t="s">
        <v>347</v>
      </c>
      <c r="JT2" s="4" t="s">
        <v>348</v>
      </c>
      <c r="JU2" s="4" t="s">
        <v>349</v>
      </c>
      <c r="JV2" s="4" t="s">
        <v>350</v>
      </c>
      <c r="JW2" s="4" t="s">
        <v>351</v>
      </c>
      <c r="JX2" s="4" t="s">
        <v>352</v>
      </c>
      <c r="JY2" s="4" t="s">
        <v>353</v>
      </c>
      <c r="JZ2" s="4" t="s">
        <v>354</v>
      </c>
      <c r="KA2" s="4" t="s">
        <v>355</v>
      </c>
      <c r="KB2" s="4" t="s">
        <v>356</v>
      </c>
      <c r="KC2" s="4" t="s">
        <v>357</v>
      </c>
      <c r="KD2" s="4" t="s">
        <v>358</v>
      </c>
      <c r="KE2" s="4" t="s">
        <v>359</v>
      </c>
      <c r="KF2" s="4" t="s">
        <v>360</v>
      </c>
      <c r="KG2" s="4" t="s">
        <v>361</v>
      </c>
      <c r="KH2" s="4" t="s">
        <v>362</v>
      </c>
      <c r="KI2" s="4" t="s">
        <v>363</v>
      </c>
      <c r="KJ2" s="4" t="s">
        <v>364</v>
      </c>
      <c r="KK2" s="4" t="s">
        <v>365</v>
      </c>
      <c r="KL2" s="4" t="s">
        <v>366</v>
      </c>
      <c r="KM2" s="4" t="s">
        <v>367</v>
      </c>
      <c r="KN2" s="4" t="s">
        <v>368</v>
      </c>
      <c r="KO2" s="4" t="s">
        <v>369</v>
      </c>
      <c r="KP2" s="4" t="s">
        <v>370</v>
      </c>
      <c r="KQ2" s="4" t="s">
        <v>371</v>
      </c>
      <c r="KR2" s="4" t="s">
        <v>372</v>
      </c>
      <c r="KS2" s="4" t="s">
        <v>373</v>
      </c>
      <c r="KT2" s="4" t="s">
        <v>374</v>
      </c>
      <c r="KU2" s="4" t="s">
        <v>375</v>
      </c>
      <c r="KV2" s="4" t="s">
        <v>376</v>
      </c>
      <c r="KW2" s="4" t="s">
        <v>377</v>
      </c>
      <c r="KX2" s="4" t="s">
        <v>378</v>
      </c>
      <c r="KY2" s="4" t="s">
        <v>379</v>
      </c>
      <c r="KZ2" s="4" t="s">
        <v>380</v>
      </c>
      <c r="LA2" s="4" t="s">
        <v>381</v>
      </c>
      <c r="LB2" s="4" t="s">
        <v>382</v>
      </c>
      <c r="LC2" s="4" t="s">
        <v>383</v>
      </c>
      <c r="LD2" s="4" t="s">
        <v>384</v>
      </c>
      <c r="LE2" s="4" t="s">
        <v>385</v>
      </c>
      <c r="LF2" s="4" t="s">
        <v>386</v>
      </c>
      <c r="LG2" s="4" t="s">
        <v>387</v>
      </c>
      <c r="LH2" s="4" t="s">
        <v>388</v>
      </c>
      <c r="LI2" s="4" t="s">
        <v>389</v>
      </c>
      <c r="LJ2" s="4" t="s">
        <v>390</v>
      </c>
      <c r="LK2" s="4" t="s">
        <v>391</v>
      </c>
      <c r="LL2" s="4" t="s">
        <v>392</v>
      </c>
      <c r="LM2" s="4" t="s">
        <v>393</v>
      </c>
      <c r="LN2" s="4" t="s">
        <v>394</v>
      </c>
      <c r="LO2" s="4" t="s">
        <v>395</v>
      </c>
      <c r="LP2" s="4" t="s">
        <v>396</v>
      </c>
      <c r="LQ2" s="4" t="s">
        <v>397</v>
      </c>
      <c r="LR2" s="4" t="s">
        <v>398</v>
      </c>
      <c r="LS2" s="4" t="s">
        <v>399</v>
      </c>
      <c r="LT2" s="4" t="s">
        <v>400</v>
      </c>
      <c r="LU2" s="4" t="s">
        <v>401</v>
      </c>
      <c r="LV2" s="4" t="s">
        <v>402</v>
      </c>
      <c r="LW2" s="4" t="s">
        <v>403</v>
      </c>
      <c r="LX2" s="4" t="s">
        <v>404</v>
      </c>
      <c r="LY2" s="4" t="s">
        <v>405</v>
      </c>
      <c r="LZ2" s="4" t="s">
        <v>406</v>
      </c>
      <c r="MA2" s="4" t="s">
        <v>407</v>
      </c>
      <c r="MB2" s="4" t="s">
        <v>408</v>
      </c>
      <c r="MC2" s="4" t="s">
        <v>409</v>
      </c>
      <c r="MD2" s="4" t="s">
        <v>410</v>
      </c>
      <c r="ME2" s="4" t="s">
        <v>411</v>
      </c>
      <c r="MF2" s="4" t="s">
        <v>412</v>
      </c>
      <c r="MG2" s="4" t="s">
        <v>413</v>
      </c>
      <c r="MH2" s="4" t="s">
        <v>414</v>
      </c>
      <c r="MI2" s="4" t="s">
        <v>415</v>
      </c>
      <c r="MJ2" s="4" t="s">
        <v>416</v>
      </c>
      <c r="MK2" s="4" t="s">
        <v>417</v>
      </c>
      <c r="ML2" s="4" t="s">
        <v>418</v>
      </c>
      <c r="MM2" s="4" t="s">
        <v>419</v>
      </c>
      <c r="MN2" s="4" t="s">
        <v>420</v>
      </c>
      <c r="MO2" s="4" t="s">
        <v>421</v>
      </c>
      <c r="MP2" s="4" t="s">
        <v>422</v>
      </c>
      <c r="MQ2" s="4" t="s">
        <v>423</v>
      </c>
      <c r="MR2" s="4" t="s">
        <v>424</v>
      </c>
      <c r="MS2" s="4" t="s">
        <v>425</v>
      </c>
      <c r="MT2" s="4" t="s">
        <v>426</v>
      </c>
      <c r="MU2" s="4" t="s">
        <v>427</v>
      </c>
      <c r="MV2" s="4" t="s">
        <v>428</v>
      </c>
      <c r="MW2" s="4" t="s">
        <v>429</v>
      </c>
      <c r="MX2" s="4" t="s">
        <v>430</v>
      </c>
      <c r="MY2" s="4" t="s">
        <v>431</v>
      </c>
      <c r="MZ2" s="4" t="s">
        <v>432</v>
      </c>
      <c r="NA2" s="4" t="s">
        <v>433</v>
      </c>
      <c r="NB2" s="4" t="s">
        <v>434</v>
      </c>
      <c r="NC2" s="4" t="s">
        <v>435</v>
      </c>
      <c r="ND2" s="4" t="s">
        <v>436</v>
      </c>
      <c r="NE2" s="4" t="s">
        <v>437</v>
      </c>
      <c r="NF2" s="4" t="s">
        <v>438</v>
      </c>
      <c r="NG2" s="4" t="s">
        <v>439</v>
      </c>
      <c r="NH2" s="4" t="s">
        <v>440</v>
      </c>
      <c r="NI2" s="4" t="s">
        <v>441</v>
      </c>
      <c r="NJ2" s="4" t="s">
        <v>442</v>
      </c>
      <c r="NK2" s="4" t="s">
        <v>443</v>
      </c>
      <c r="NL2" s="4" t="s">
        <v>444</v>
      </c>
      <c r="NM2" s="4" t="s">
        <v>445</v>
      </c>
      <c r="NN2" s="4" t="s">
        <v>446</v>
      </c>
      <c r="NO2" s="4" t="s">
        <v>447</v>
      </c>
      <c r="NP2" s="4" t="s">
        <v>448</v>
      </c>
      <c r="NQ2" s="4" t="s">
        <v>449</v>
      </c>
      <c r="NR2" s="4" t="s">
        <v>450</v>
      </c>
      <c r="NS2" s="4" t="s">
        <v>451</v>
      </c>
      <c r="NT2" s="4" t="s">
        <v>452</v>
      </c>
      <c r="NU2" s="4" t="s">
        <v>453</v>
      </c>
      <c r="NV2" s="4" t="s">
        <v>454</v>
      </c>
      <c r="NW2" s="4" t="s">
        <v>455</v>
      </c>
      <c r="NX2" s="4" t="s">
        <v>456</v>
      </c>
      <c r="NY2" s="4" t="s">
        <v>457</v>
      </c>
      <c r="NZ2" s="4" t="s">
        <v>458</v>
      </c>
      <c r="OA2" s="4" t="s">
        <v>459</v>
      </c>
      <c r="OB2" s="4" t="s">
        <v>460</v>
      </c>
      <c r="OC2" s="4" t="s">
        <v>461</v>
      </c>
      <c r="OD2" s="4" t="s">
        <v>462</v>
      </c>
      <c r="OE2" s="4" t="s">
        <v>463</v>
      </c>
      <c r="OF2" s="4" t="s">
        <v>464</v>
      </c>
      <c r="OG2" s="4" t="s">
        <v>465</v>
      </c>
      <c r="OH2" s="4" t="s">
        <v>466</v>
      </c>
      <c r="OI2" s="4" t="s">
        <v>467</v>
      </c>
      <c r="OJ2" s="4" t="s">
        <v>468</v>
      </c>
      <c r="OK2" s="4" t="s">
        <v>469</v>
      </c>
      <c r="OL2" s="4" t="s">
        <v>470</v>
      </c>
      <c r="OM2" s="4" t="s">
        <v>471</v>
      </c>
      <c r="ON2" s="4" t="s">
        <v>472</v>
      </c>
      <c r="OO2" s="4" t="s">
        <v>473</v>
      </c>
      <c r="OP2" s="4" t="s">
        <v>474</v>
      </c>
      <c r="OQ2" s="4" t="s">
        <v>475</v>
      </c>
      <c r="OR2" s="4" t="s">
        <v>476</v>
      </c>
      <c r="OS2" s="4" t="s">
        <v>477</v>
      </c>
      <c r="OT2" s="4" t="s">
        <v>478</v>
      </c>
      <c r="OU2" s="4" t="s">
        <v>479</v>
      </c>
      <c r="OV2" s="4" t="s">
        <v>480</v>
      </c>
      <c r="OW2" s="4" t="s">
        <v>481</v>
      </c>
      <c r="OX2" s="4" t="s">
        <v>482</v>
      </c>
      <c r="OY2" s="4" t="s">
        <v>483</v>
      </c>
      <c r="OZ2" s="4" t="s">
        <v>484</v>
      </c>
      <c r="PA2" s="4" t="s">
        <v>485</v>
      </c>
      <c r="PB2" s="4" t="s">
        <v>486</v>
      </c>
      <c r="PC2" s="4" t="s">
        <v>487</v>
      </c>
      <c r="PD2" s="4" t="s">
        <v>488</v>
      </c>
      <c r="PE2" s="4" t="s">
        <v>489</v>
      </c>
      <c r="PF2" s="4" t="s">
        <v>490</v>
      </c>
      <c r="PG2" s="4" t="s">
        <v>491</v>
      </c>
      <c r="PH2" s="4" t="s">
        <v>492</v>
      </c>
      <c r="PI2" s="4" t="s">
        <v>493</v>
      </c>
      <c r="PJ2" s="4" t="s">
        <v>494</v>
      </c>
      <c r="PK2" s="4" t="s">
        <v>495</v>
      </c>
      <c r="PL2" s="4" t="s">
        <v>496</v>
      </c>
      <c r="PM2" s="4" t="s">
        <v>497</v>
      </c>
      <c r="PN2" s="4" t="s">
        <v>498</v>
      </c>
      <c r="PO2" s="4" t="s">
        <v>499</v>
      </c>
      <c r="PP2" s="4" t="s">
        <v>500</v>
      </c>
      <c r="PQ2" s="4" t="s">
        <v>501</v>
      </c>
      <c r="PR2" s="4" t="s">
        <v>502</v>
      </c>
      <c r="PS2" s="4" t="s">
        <v>503</v>
      </c>
      <c r="PT2" s="4" t="s">
        <v>504</v>
      </c>
      <c r="PU2" s="4" t="s">
        <v>505</v>
      </c>
      <c r="PV2" s="4" t="s">
        <v>506</v>
      </c>
      <c r="PW2" s="4" t="s">
        <v>507</v>
      </c>
      <c r="PX2" s="4" t="s">
        <v>508</v>
      </c>
      <c r="PY2" s="4" t="s">
        <v>509</v>
      </c>
      <c r="PZ2" s="4" t="s">
        <v>510</v>
      </c>
      <c r="QA2" s="4" t="s">
        <v>511</v>
      </c>
      <c r="QB2" s="4" t="s">
        <v>512</v>
      </c>
      <c r="QC2" s="4" t="s">
        <v>513</v>
      </c>
      <c r="QD2" s="4" t="s">
        <v>514</v>
      </c>
      <c r="QE2" s="4" t="s">
        <v>515</v>
      </c>
      <c r="QF2" s="4" t="s">
        <v>516</v>
      </c>
      <c r="QG2" s="4" t="s">
        <v>517</v>
      </c>
      <c r="QH2" s="4" t="s">
        <v>518</v>
      </c>
      <c r="QI2" s="4" t="s">
        <v>519</v>
      </c>
      <c r="QJ2" s="4" t="s">
        <v>520</v>
      </c>
      <c r="QK2" s="4" t="s">
        <v>521</v>
      </c>
      <c r="QL2" s="4" t="s">
        <v>522</v>
      </c>
      <c r="QM2" s="4" t="s">
        <v>523</v>
      </c>
      <c r="QN2" s="4" t="s">
        <v>524</v>
      </c>
      <c r="QO2" s="4" t="s">
        <v>525</v>
      </c>
      <c r="QP2" s="4" t="s">
        <v>526</v>
      </c>
      <c r="QQ2" s="4" t="s">
        <v>527</v>
      </c>
      <c r="QR2" s="4" t="s">
        <v>528</v>
      </c>
      <c r="QS2" s="4" t="s">
        <v>529</v>
      </c>
      <c r="QT2" s="4" t="s">
        <v>530</v>
      </c>
      <c r="QU2" s="4" t="s">
        <v>531</v>
      </c>
      <c r="QV2" s="4" t="s">
        <v>532</v>
      </c>
      <c r="QW2" s="4" t="s">
        <v>533</v>
      </c>
      <c r="QX2" s="4" t="s">
        <v>534</v>
      </c>
      <c r="QY2" s="4" t="s">
        <v>535</v>
      </c>
      <c r="QZ2" s="4" t="s">
        <v>536</v>
      </c>
      <c r="RA2" s="4" t="s">
        <v>537</v>
      </c>
      <c r="RB2" s="4" t="s">
        <v>538</v>
      </c>
      <c r="RC2" s="4" t="s">
        <v>539</v>
      </c>
      <c r="RD2" s="4" t="s">
        <v>540</v>
      </c>
      <c r="RE2" s="4" t="s">
        <v>541</v>
      </c>
      <c r="RF2" s="4" t="s">
        <v>542</v>
      </c>
      <c r="RG2" s="4" t="s">
        <v>543</v>
      </c>
      <c r="RH2" s="4" t="s">
        <v>544</v>
      </c>
      <c r="RI2" s="4" t="s">
        <v>545</v>
      </c>
      <c r="RJ2" s="4" t="s">
        <v>546</v>
      </c>
      <c r="RK2" s="4" t="s">
        <v>547</v>
      </c>
      <c r="RL2" s="4" t="s">
        <v>548</v>
      </c>
      <c r="RM2" s="4" t="s">
        <v>549</v>
      </c>
      <c r="RN2" s="4" t="s">
        <v>550</v>
      </c>
      <c r="RO2" s="4" t="s">
        <v>551</v>
      </c>
      <c r="RP2" s="4" t="s">
        <v>552</v>
      </c>
      <c r="RQ2" s="4" t="s">
        <v>553</v>
      </c>
      <c r="RR2" s="4" t="s">
        <v>554</v>
      </c>
      <c r="RS2" s="4" t="s">
        <v>555</v>
      </c>
      <c r="RT2" s="4" t="s">
        <v>556</v>
      </c>
      <c r="RU2" s="4" t="s">
        <v>557</v>
      </c>
      <c r="RV2" s="4" t="s">
        <v>558</v>
      </c>
      <c r="RW2" s="4" t="s">
        <v>559</v>
      </c>
      <c r="RX2" s="4" t="s">
        <v>560</v>
      </c>
      <c r="RY2" s="4" t="s">
        <v>561</v>
      </c>
      <c r="RZ2" s="4" t="s">
        <v>562</v>
      </c>
      <c r="SA2" s="4" t="s">
        <v>563</v>
      </c>
      <c r="SB2" s="4" t="s">
        <v>564</v>
      </c>
      <c r="SC2" s="4" t="s">
        <v>565</v>
      </c>
      <c r="SD2" s="4" t="s">
        <v>566</v>
      </c>
      <c r="SE2" s="4" t="s">
        <v>567</v>
      </c>
      <c r="SF2" s="4" t="s">
        <v>568</v>
      </c>
      <c r="SG2" s="4" t="s">
        <v>569</v>
      </c>
      <c r="SH2" s="4" t="s">
        <v>570</v>
      </c>
      <c r="SI2" s="4" t="s">
        <v>571</v>
      </c>
      <c r="SJ2" s="4" t="s">
        <v>572</v>
      </c>
      <c r="SK2" s="4" t="s">
        <v>573</v>
      </c>
      <c r="SL2" s="4" t="s">
        <v>574</v>
      </c>
      <c r="SM2" s="4" t="s">
        <v>575</v>
      </c>
      <c r="SN2" s="4" t="s">
        <v>576</v>
      </c>
      <c r="SO2" s="4" t="s">
        <v>577</v>
      </c>
      <c r="SP2" s="4" t="s">
        <v>578</v>
      </c>
      <c r="SQ2" s="4" t="s">
        <v>579</v>
      </c>
      <c r="SR2" s="4" t="s">
        <v>580</v>
      </c>
      <c r="SS2" s="4" t="s">
        <v>581</v>
      </c>
      <c r="ST2" s="4" t="s">
        <v>582</v>
      </c>
      <c r="SU2" s="4" t="s">
        <v>583</v>
      </c>
      <c r="SV2" s="4" t="s">
        <v>584</v>
      </c>
      <c r="SW2" s="4" t="s">
        <v>585</v>
      </c>
      <c r="SX2" s="4" t="s">
        <v>586</v>
      </c>
      <c r="SY2" s="4" t="s">
        <v>587</v>
      </c>
      <c r="SZ2" s="4" t="s">
        <v>588</v>
      </c>
      <c r="TA2" s="4" t="s">
        <v>589</v>
      </c>
      <c r="TB2" s="4" t="s">
        <v>590</v>
      </c>
      <c r="TC2" s="4" t="s">
        <v>591</v>
      </c>
      <c r="TD2" s="4" t="s">
        <v>592</v>
      </c>
      <c r="TE2" s="4" t="s">
        <v>593</v>
      </c>
      <c r="TF2" s="4" t="s">
        <v>594</v>
      </c>
      <c r="TG2" s="4" t="s">
        <v>595</v>
      </c>
      <c r="TH2" s="4" t="s">
        <v>596</v>
      </c>
      <c r="TI2" s="4" t="s">
        <v>597</v>
      </c>
      <c r="TJ2" s="4" t="s">
        <v>598</v>
      </c>
      <c r="TK2" s="4" t="s">
        <v>599</v>
      </c>
      <c r="TL2" s="4" t="s">
        <v>600</v>
      </c>
      <c r="TM2" s="4" t="s">
        <v>601</v>
      </c>
      <c r="TN2" s="4" t="s">
        <v>602</v>
      </c>
      <c r="TO2" s="4" t="s">
        <v>603</v>
      </c>
      <c r="TP2" s="4" t="s">
        <v>604</v>
      </c>
      <c r="TQ2" s="4" t="s">
        <v>605</v>
      </c>
      <c r="TR2" s="4" t="s">
        <v>606</v>
      </c>
      <c r="TS2" s="4" t="s">
        <v>607</v>
      </c>
      <c r="TT2" s="4" t="s">
        <v>608</v>
      </c>
      <c r="TU2" s="4" t="s">
        <v>609</v>
      </c>
      <c r="TV2" s="4" t="s">
        <v>610</v>
      </c>
      <c r="TW2" s="4" t="s">
        <v>611</v>
      </c>
      <c r="TX2" s="4" t="s">
        <v>612</v>
      </c>
      <c r="TY2" s="4" t="s">
        <v>613</v>
      </c>
      <c r="TZ2" s="4" t="s">
        <v>614</v>
      </c>
      <c r="UA2" s="4" t="s">
        <v>615</v>
      </c>
      <c r="UB2" s="4" t="s">
        <v>616</v>
      </c>
      <c r="UC2" s="4" t="s">
        <v>617</v>
      </c>
      <c r="UD2" s="4" t="s">
        <v>618</v>
      </c>
      <c r="UE2" s="4" t="s">
        <v>619</v>
      </c>
      <c r="UF2" s="4" t="s">
        <v>620</v>
      </c>
      <c r="UG2" s="4" t="s">
        <v>621</v>
      </c>
      <c r="UH2" s="4" t="s">
        <v>622</v>
      </c>
      <c r="UI2" s="4" t="s">
        <v>623</v>
      </c>
      <c r="UJ2" s="4" t="s">
        <v>624</v>
      </c>
      <c r="UK2" s="4" t="s">
        <v>625</v>
      </c>
      <c r="UL2" s="4" t="s">
        <v>626</v>
      </c>
      <c r="UM2" s="4" t="s">
        <v>627</v>
      </c>
      <c r="UN2" s="4" t="s">
        <v>628</v>
      </c>
      <c r="UO2" s="4" t="s">
        <v>629</v>
      </c>
      <c r="UP2" s="4" t="s">
        <v>630</v>
      </c>
      <c r="UQ2" s="4" t="s">
        <v>631</v>
      </c>
      <c r="UR2" s="4" t="s">
        <v>632</v>
      </c>
      <c r="US2" s="4" t="s">
        <v>633</v>
      </c>
      <c r="UT2" s="4" t="s">
        <v>634</v>
      </c>
      <c r="UU2" s="4" t="s">
        <v>635</v>
      </c>
      <c r="UV2" s="4" t="s">
        <v>636</v>
      </c>
      <c r="UW2" s="4" t="s">
        <v>637</v>
      </c>
      <c r="UX2" s="4" t="s">
        <v>638</v>
      </c>
      <c r="UY2" s="4" t="s">
        <v>639</v>
      </c>
      <c r="UZ2" s="4" t="s">
        <v>640</v>
      </c>
      <c r="VA2" s="4" t="s">
        <v>641</v>
      </c>
      <c r="VB2" s="4" t="s">
        <v>642</v>
      </c>
      <c r="VC2" s="4" t="s">
        <v>643</v>
      </c>
      <c r="VD2" s="4" t="s">
        <v>644</v>
      </c>
      <c r="VE2" s="4" t="s">
        <v>645</v>
      </c>
      <c r="VF2" s="4" t="s">
        <v>646</v>
      </c>
      <c r="VG2" s="4" t="s">
        <v>647</v>
      </c>
      <c r="VH2" s="4" t="s">
        <v>648</v>
      </c>
      <c r="VI2" s="4" t="s">
        <v>649</v>
      </c>
      <c r="VJ2" s="4" t="s">
        <v>650</v>
      </c>
      <c r="VK2" s="4" t="s">
        <v>651</v>
      </c>
      <c r="VL2" s="4" t="s">
        <v>652</v>
      </c>
      <c r="VM2" s="4" t="s">
        <v>653</v>
      </c>
      <c r="VN2" s="4" t="s">
        <v>654</v>
      </c>
      <c r="VO2" s="4" t="s">
        <v>655</v>
      </c>
      <c r="VP2" s="4" t="s">
        <v>656</v>
      </c>
      <c r="VQ2" s="4" t="s">
        <v>657</v>
      </c>
      <c r="VR2" s="4" t="s">
        <v>658</v>
      </c>
      <c r="VS2" s="4" t="s">
        <v>659</v>
      </c>
      <c r="VT2" s="4" t="s">
        <v>660</v>
      </c>
      <c r="VU2" s="4" t="s">
        <v>661</v>
      </c>
      <c r="VV2" s="4" t="s">
        <v>662</v>
      </c>
      <c r="VW2" s="4" t="s">
        <v>663</v>
      </c>
      <c r="VX2" s="4" t="s">
        <v>664</v>
      </c>
      <c r="VY2" s="4" t="s">
        <v>665</v>
      </c>
      <c r="VZ2" s="4" t="s">
        <v>666</v>
      </c>
      <c r="WA2" s="4" t="s">
        <v>667</v>
      </c>
      <c r="WB2" s="4" t="s">
        <v>668</v>
      </c>
      <c r="WC2" s="4" t="s">
        <v>669</v>
      </c>
      <c r="WD2" s="4" t="s">
        <v>670</v>
      </c>
      <c r="WE2" s="4" t="s">
        <v>671</v>
      </c>
      <c r="WF2" s="4" t="s">
        <v>672</v>
      </c>
      <c r="WG2" s="4" t="s">
        <v>673</v>
      </c>
      <c r="WH2" s="4" t="s">
        <v>674</v>
      </c>
      <c r="WI2" s="4" t="s">
        <v>675</v>
      </c>
      <c r="WJ2" s="4" t="s">
        <v>676</v>
      </c>
      <c r="WK2" s="4" t="s">
        <v>677</v>
      </c>
      <c r="WL2" s="4" t="s">
        <v>678</v>
      </c>
      <c r="WM2" s="4" t="s">
        <v>679</v>
      </c>
      <c r="WN2" s="4" t="s">
        <v>680</v>
      </c>
      <c r="WO2" s="4" t="s">
        <v>681</v>
      </c>
      <c r="WP2" s="4" t="s">
        <v>682</v>
      </c>
      <c r="WQ2" s="4" t="s">
        <v>683</v>
      </c>
      <c r="WR2" s="4" t="s">
        <v>684</v>
      </c>
      <c r="WS2" s="4" t="s">
        <v>685</v>
      </c>
      <c r="WT2" s="4" t="s">
        <v>686</v>
      </c>
      <c r="WU2" s="4" t="s">
        <v>687</v>
      </c>
      <c r="WV2" s="4" t="s">
        <v>688</v>
      </c>
      <c r="WW2" s="4" t="s">
        <v>689</v>
      </c>
      <c r="WX2" s="4" t="s">
        <v>690</v>
      </c>
      <c r="WY2" s="4" t="s">
        <v>691</v>
      </c>
      <c r="WZ2" s="4" t="s">
        <v>692</v>
      </c>
      <c r="XA2" s="4" t="s">
        <v>693</v>
      </c>
      <c r="XB2" s="4" t="s">
        <v>694</v>
      </c>
      <c r="XC2" s="4" t="s">
        <v>695</v>
      </c>
      <c r="XD2" s="4" t="s">
        <v>696</v>
      </c>
      <c r="XE2" s="4" t="s">
        <v>697</v>
      </c>
      <c r="XF2" s="4" t="s">
        <v>698</v>
      </c>
      <c r="XG2" s="4" t="s">
        <v>699</v>
      </c>
      <c r="XH2" s="4" t="s">
        <v>700</v>
      </c>
      <c r="XI2" s="4" t="s">
        <v>701</v>
      </c>
      <c r="XJ2" s="4" t="s">
        <v>702</v>
      </c>
      <c r="XK2" s="4" t="s">
        <v>703</v>
      </c>
      <c r="XL2" s="4" t="s">
        <v>704</v>
      </c>
      <c r="XM2" s="4" t="s">
        <v>705</v>
      </c>
      <c r="XN2" s="4" t="s">
        <v>706</v>
      </c>
      <c r="XO2" s="4" t="s">
        <v>707</v>
      </c>
      <c r="XP2" s="4" t="s">
        <v>708</v>
      </c>
      <c r="XQ2" s="4" t="s">
        <v>709</v>
      </c>
      <c r="XR2" s="4" t="s">
        <v>710</v>
      </c>
      <c r="XS2" s="4" t="s">
        <v>711</v>
      </c>
      <c r="XT2" s="4" t="s">
        <v>712</v>
      </c>
      <c r="XU2" s="4" t="s">
        <v>713</v>
      </c>
      <c r="XV2" s="4" t="s">
        <v>714</v>
      </c>
      <c r="XW2" s="4" t="s">
        <v>715</v>
      </c>
      <c r="XX2" s="4" t="s">
        <v>716</v>
      </c>
      <c r="XY2" s="4" t="s">
        <v>717</v>
      </c>
      <c r="XZ2" s="4" t="s">
        <v>718</v>
      </c>
      <c r="YA2" s="4" t="s">
        <v>719</v>
      </c>
      <c r="YB2" s="4" t="s">
        <v>720</v>
      </c>
      <c r="YC2" s="4" t="s">
        <v>721</v>
      </c>
      <c r="YD2" s="4" t="s">
        <v>722</v>
      </c>
      <c r="YE2" s="4" t="s">
        <v>723</v>
      </c>
      <c r="YF2" s="4" t="s">
        <v>724</v>
      </c>
      <c r="YG2" s="4" t="s">
        <v>725</v>
      </c>
      <c r="YH2" s="4" t="s">
        <v>726</v>
      </c>
      <c r="YI2" s="4" t="s">
        <v>727</v>
      </c>
      <c r="YJ2" s="4" t="s">
        <v>728</v>
      </c>
      <c r="YK2" s="4" t="s">
        <v>729</v>
      </c>
      <c r="YL2" s="4" t="s">
        <v>730</v>
      </c>
      <c r="YM2" s="4" t="s">
        <v>731</v>
      </c>
      <c r="YN2" s="4" t="s">
        <v>732</v>
      </c>
      <c r="YO2" s="4" t="s">
        <v>733</v>
      </c>
      <c r="YP2" s="4" t="s">
        <v>734</v>
      </c>
      <c r="YQ2" s="4" t="s">
        <v>735</v>
      </c>
      <c r="YR2" s="4" t="s">
        <v>736</v>
      </c>
      <c r="YS2" s="4" t="s">
        <v>737</v>
      </c>
      <c r="YT2" s="4" t="s">
        <v>738</v>
      </c>
      <c r="YU2" s="4" t="s">
        <v>739</v>
      </c>
      <c r="YV2" s="4" t="s">
        <v>740</v>
      </c>
      <c r="YW2" s="4" t="s">
        <v>741</v>
      </c>
      <c r="YX2" s="4" t="s">
        <v>742</v>
      </c>
      <c r="YY2" s="4" t="s">
        <v>743</v>
      </c>
      <c r="YZ2" s="4" t="s">
        <v>744</v>
      </c>
      <c r="ZA2" s="4" t="s">
        <v>745</v>
      </c>
      <c r="ZB2" s="4" t="s">
        <v>746</v>
      </c>
      <c r="ZC2" s="4" t="s">
        <v>747</v>
      </c>
      <c r="ZD2" s="4" t="s">
        <v>748</v>
      </c>
      <c r="ZE2" s="4" t="s">
        <v>749</v>
      </c>
      <c r="ZF2" s="4" t="s">
        <v>750</v>
      </c>
      <c r="ZG2" s="4" t="s">
        <v>751</v>
      </c>
      <c r="ZH2" s="4" t="s">
        <v>752</v>
      </c>
      <c r="ZI2" s="4" t="s">
        <v>753</v>
      </c>
      <c r="ZJ2" s="4" t="s">
        <v>754</v>
      </c>
      <c r="ZK2" s="4" t="s">
        <v>755</v>
      </c>
      <c r="ZL2" s="4" t="s">
        <v>756</v>
      </c>
      <c r="ZM2" s="4" t="s">
        <v>757</v>
      </c>
      <c r="ZN2" s="4" t="s">
        <v>758</v>
      </c>
      <c r="ZO2" s="4" t="s">
        <v>759</v>
      </c>
      <c r="ZP2" s="4" t="s">
        <v>760</v>
      </c>
      <c r="ZQ2" s="4" t="s">
        <v>761</v>
      </c>
      <c r="ZR2" s="4" t="s">
        <v>762</v>
      </c>
      <c r="ZS2" s="4" t="s">
        <v>763</v>
      </c>
      <c r="ZT2" s="4" t="s">
        <v>764</v>
      </c>
      <c r="ZU2" s="4" t="s">
        <v>765</v>
      </c>
      <c r="ZV2" s="4" t="s">
        <v>766</v>
      </c>
      <c r="ZW2" s="4" t="s">
        <v>767</v>
      </c>
      <c r="ZX2" s="4" t="s">
        <v>768</v>
      </c>
      <c r="ZY2" s="4" t="s">
        <v>769</v>
      </c>
      <c r="ZZ2" s="4" t="s">
        <v>770</v>
      </c>
      <c r="AAA2" s="4" t="s">
        <v>771</v>
      </c>
      <c r="AAB2" s="4" t="s">
        <v>772</v>
      </c>
      <c r="AAC2" s="4" t="s">
        <v>773</v>
      </c>
      <c r="AAD2" s="4" t="s">
        <v>774</v>
      </c>
      <c r="AAE2" s="4" t="s">
        <v>775</v>
      </c>
      <c r="AAF2" s="4" t="s">
        <v>776</v>
      </c>
      <c r="AAG2" s="4" t="s">
        <v>777</v>
      </c>
      <c r="AAH2" s="4" t="s">
        <v>778</v>
      </c>
      <c r="AAI2" s="4" t="s">
        <v>779</v>
      </c>
      <c r="AAJ2" s="4" t="s">
        <v>780</v>
      </c>
      <c r="AAK2" s="4" t="s">
        <v>781</v>
      </c>
      <c r="AAL2" s="4" t="s">
        <v>782</v>
      </c>
      <c r="AAM2" s="4" t="s">
        <v>783</v>
      </c>
      <c r="AAN2" s="4" t="s">
        <v>784</v>
      </c>
      <c r="AAO2" s="4" t="s">
        <v>785</v>
      </c>
      <c r="AAP2" s="4" t="s">
        <v>786</v>
      </c>
      <c r="AAQ2" s="4" t="s">
        <v>787</v>
      </c>
      <c r="AAR2" s="4" t="s">
        <v>788</v>
      </c>
      <c r="AAS2" s="4" t="s">
        <v>789</v>
      </c>
      <c r="AAT2" s="4" t="s">
        <v>790</v>
      </c>
      <c r="AAU2" s="4" t="s">
        <v>791</v>
      </c>
      <c r="AAV2" s="4" t="s">
        <v>792</v>
      </c>
      <c r="AAW2" s="4" t="s">
        <v>793</v>
      </c>
      <c r="AAX2" s="4" t="s">
        <v>794</v>
      </c>
      <c r="AAY2" s="4" t="s">
        <v>795</v>
      </c>
      <c r="AAZ2" s="4" t="s">
        <v>796</v>
      </c>
      <c r="ABA2" s="4" t="s">
        <v>797</v>
      </c>
      <c r="ABB2" s="4" t="s">
        <v>798</v>
      </c>
      <c r="ABC2" s="4" t="s">
        <v>799</v>
      </c>
      <c r="ABD2" s="4" t="s">
        <v>800</v>
      </c>
      <c r="ABE2" s="4" t="s">
        <v>801</v>
      </c>
      <c r="ABF2" s="4" t="s">
        <v>802</v>
      </c>
      <c r="ABG2" s="4" t="s">
        <v>803</v>
      </c>
      <c r="ABH2" s="4" t="s">
        <v>804</v>
      </c>
      <c r="ABI2" s="4" t="s">
        <v>805</v>
      </c>
      <c r="ABJ2" s="4" t="s">
        <v>806</v>
      </c>
      <c r="ABK2" s="4" t="s">
        <v>807</v>
      </c>
      <c r="ABL2" s="4" t="s">
        <v>808</v>
      </c>
      <c r="ABM2" s="4" t="s">
        <v>809</v>
      </c>
      <c r="ABN2" s="4" t="s">
        <v>810</v>
      </c>
      <c r="ABO2" s="4" t="s">
        <v>811</v>
      </c>
      <c r="ABP2" s="4" t="s">
        <v>812</v>
      </c>
      <c r="ABQ2" s="4" t="s">
        <v>813</v>
      </c>
      <c r="ABR2" s="4" t="s">
        <v>814</v>
      </c>
      <c r="ABS2" s="4" t="s">
        <v>815</v>
      </c>
      <c r="ABT2" s="4" t="s">
        <v>816</v>
      </c>
      <c r="ABU2" s="4" t="s">
        <v>817</v>
      </c>
      <c r="ABV2" s="4" t="s">
        <v>818</v>
      </c>
      <c r="ABW2" s="4" t="s">
        <v>819</v>
      </c>
      <c r="ABX2" s="4" t="s">
        <v>820</v>
      </c>
      <c r="ABY2" s="4" t="s">
        <v>821</v>
      </c>
      <c r="ABZ2" s="4" t="s">
        <v>822</v>
      </c>
      <c r="ACA2" s="4" t="s">
        <v>823</v>
      </c>
      <c r="ACB2" s="4" t="s">
        <v>824</v>
      </c>
      <c r="ACC2" s="4" t="s">
        <v>825</v>
      </c>
      <c r="ACD2" s="4" t="s">
        <v>826</v>
      </c>
      <c r="ACE2" s="4" t="s">
        <v>827</v>
      </c>
      <c r="ACF2" s="4" t="s">
        <v>828</v>
      </c>
      <c r="ACG2" s="4" t="s">
        <v>829</v>
      </c>
      <c r="ACH2" s="4" t="s">
        <v>830</v>
      </c>
      <c r="ACI2" s="4" t="s">
        <v>831</v>
      </c>
      <c r="ACJ2" s="4" t="s">
        <v>832</v>
      </c>
      <c r="ACK2" s="4" t="s">
        <v>833</v>
      </c>
      <c r="ACL2" s="4" t="s">
        <v>834</v>
      </c>
      <c r="ACM2" s="4" t="s">
        <v>835</v>
      </c>
      <c r="ACN2" s="4" t="s">
        <v>836</v>
      </c>
      <c r="ACO2" s="4" t="s">
        <v>837</v>
      </c>
      <c r="ACP2" s="4" t="s">
        <v>838</v>
      </c>
      <c r="ACQ2" s="4" t="s">
        <v>839</v>
      </c>
      <c r="ACR2" s="4" t="s">
        <v>840</v>
      </c>
      <c r="ACS2" s="4" t="s">
        <v>841</v>
      </c>
      <c r="ACT2" s="4" t="s">
        <v>842</v>
      </c>
      <c r="ACU2" s="4" t="s">
        <v>843</v>
      </c>
      <c r="ACV2" s="4" t="s">
        <v>844</v>
      </c>
      <c r="ACW2" s="4" t="s">
        <v>845</v>
      </c>
      <c r="ACX2" s="4" t="s">
        <v>846</v>
      </c>
      <c r="ACY2" s="4" t="s">
        <v>847</v>
      </c>
      <c r="ACZ2" s="4" t="s">
        <v>848</v>
      </c>
      <c r="ADA2" s="4" t="s">
        <v>849</v>
      </c>
      <c r="ADB2" s="4" t="s">
        <v>850</v>
      </c>
      <c r="ADC2" s="4" t="s">
        <v>851</v>
      </c>
      <c r="ADD2" s="4" t="s">
        <v>852</v>
      </c>
      <c r="ADE2" s="4" t="s">
        <v>853</v>
      </c>
      <c r="ADF2" s="4" t="s">
        <v>854</v>
      </c>
      <c r="ADG2" s="4" t="s">
        <v>855</v>
      </c>
      <c r="ADH2" s="4" t="s">
        <v>856</v>
      </c>
      <c r="ADI2" s="4" t="s">
        <v>857</v>
      </c>
      <c r="ADJ2" s="4" t="s">
        <v>858</v>
      </c>
      <c r="ADK2" s="4" t="s">
        <v>859</v>
      </c>
      <c r="ADL2" s="4" t="s">
        <v>860</v>
      </c>
      <c r="ADM2" s="4" t="s">
        <v>861</v>
      </c>
      <c r="ADN2" s="4" t="s">
        <v>862</v>
      </c>
      <c r="ADO2" s="4" t="s">
        <v>863</v>
      </c>
      <c r="ADP2" s="4" t="s">
        <v>864</v>
      </c>
      <c r="ADQ2" s="4" t="s">
        <v>865</v>
      </c>
      <c r="ADR2" s="4" t="s">
        <v>866</v>
      </c>
      <c r="ADS2" s="4" t="s">
        <v>867</v>
      </c>
      <c r="ADT2" s="4" t="s">
        <v>868</v>
      </c>
      <c r="ADU2" s="4" t="s">
        <v>869</v>
      </c>
      <c r="ADV2" s="4" t="s">
        <v>870</v>
      </c>
      <c r="ADW2" s="4" t="s">
        <v>871</v>
      </c>
      <c r="ADX2" s="4" t="s">
        <v>872</v>
      </c>
      <c r="ADY2" s="4" t="s">
        <v>873</v>
      </c>
      <c r="ADZ2" s="4" t="s">
        <v>874</v>
      </c>
      <c r="AEA2" s="4" t="s">
        <v>875</v>
      </c>
      <c r="AEB2" s="4" t="s">
        <v>876</v>
      </c>
      <c r="AEC2" s="4" t="s">
        <v>877</v>
      </c>
      <c r="AED2" s="4" t="s">
        <v>878</v>
      </c>
      <c r="AEE2" s="4" t="s">
        <v>879</v>
      </c>
      <c r="AEF2" s="4" t="s">
        <v>880</v>
      </c>
      <c r="AEG2" s="4" t="s">
        <v>881</v>
      </c>
      <c r="AEH2" s="4" t="s">
        <v>882</v>
      </c>
      <c r="AEI2" s="4" t="s">
        <v>883</v>
      </c>
      <c r="AEJ2" s="4" t="s">
        <v>884</v>
      </c>
      <c r="AEK2" s="4" t="s">
        <v>885</v>
      </c>
      <c r="AEL2" s="4" t="s">
        <v>886</v>
      </c>
      <c r="AEM2" s="4" t="s">
        <v>887</v>
      </c>
      <c r="AEN2" s="4" t="s">
        <v>888</v>
      </c>
      <c r="AEO2" s="4" t="s">
        <v>889</v>
      </c>
      <c r="AEP2" s="4" t="s">
        <v>890</v>
      </c>
      <c r="AEQ2" s="4" t="s">
        <v>891</v>
      </c>
      <c r="AER2" s="4" t="s">
        <v>892</v>
      </c>
      <c r="AES2" s="4" t="s">
        <v>893</v>
      </c>
      <c r="AET2" s="4" t="s">
        <v>894</v>
      </c>
      <c r="AEU2" s="4" t="s">
        <v>895</v>
      </c>
      <c r="AEV2" s="4" t="s">
        <v>896</v>
      </c>
      <c r="AEW2" s="4" t="s">
        <v>897</v>
      </c>
      <c r="AEX2" s="4" t="s">
        <v>898</v>
      </c>
      <c r="AEY2" s="4" t="s">
        <v>899</v>
      </c>
      <c r="AEZ2" s="4" t="s">
        <v>900</v>
      </c>
      <c r="AFA2" s="4" t="s">
        <v>901</v>
      </c>
      <c r="AFB2" s="4" t="s">
        <v>902</v>
      </c>
      <c r="AFC2" s="4" t="s">
        <v>903</v>
      </c>
      <c r="AFD2" s="4" t="s">
        <v>904</v>
      </c>
      <c r="AFE2" s="4" t="s">
        <v>905</v>
      </c>
      <c r="AFF2" s="4" t="s">
        <v>906</v>
      </c>
      <c r="AFG2" s="4" t="s">
        <v>907</v>
      </c>
      <c r="AFH2" s="4" t="s">
        <v>908</v>
      </c>
      <c r="AFI2" s="4" t="s">
        <v>909</v>
      </c>
      <c r="AFJ2" s="4" t="s">
        <v>910</v>
      </c>
      <c r="AFK2" s="4" t="s">
        <v>911</v>
      </c>
      <c r="AFL2" s="4" t="s">
        <v>912</v>
      </c>
      <c r="AFM2" s="4" t="s">
        <v>913</v>
      </c>
      <c r="AFN2" s="4" t="s">
        <v>914</v>
      </c>
      <c r="AFO2" s="4" t="s">
        <v>915</v>
      </c>
      <c r="AFP2" s="4" t="s">
        <v>916</v>
      </c>
      <c r="AFQ2" s="4" t="s">
        <v>917</v>
      </c>
      <c r="AFR2" s="4" t="s">
        <v>918</v>
      </c>
      <c r="AFS2" s="4" t="s">
        <v>919</v>
      </c>
      <c r="AFT2" s="4" t="s">
        <v>920</v>
      </c>
      <c r="AFU2" s="4" t="s">
        <v>921</v>
      </c>
      <c r="AFV2" s="4" t="s">
        <v>922</v>
      </c>
      <c r="AFW2" s="4" t="s">
        <v>923</v>
      </c>
      <c r="AFX2" s="4" t="s">
        <v>924</v>
      </c>
      <c r="AFY2" s="4" t="s">
        <v>925</v>
      </c>
      <c r="AFZ2" s="4" t="s">
        <v>926</v>
      </c>
      <c r="AGA2" s="4" t="s">
        <v>927</v>
      </c>
      <c r="AGB2" s="4" t="s">
        <v>928</v>
      </c>
      <c r="AGC2" s="4" t="s">
        <v>929</v>
      </c>
      <c r="AGD2" s="4" t="s">
        <v>930</v>
      </c>
      <c r="AGE2" s="4" t="s">
        <v>931</v>
      </c>
      <c r="AGF2" s="4" t="s">
        <v>932</v>
      </c>
      <c r="AGG2" s="4" t="s">
        <v>933</v>
      </c>
      <c r="AGH2" s="4" t="s">
        <v>934</v>
      </c>
      <c r="AGI2" s="4" t="s">
        <v>935</v>
      </c>
      <c r="AGJ2" s="4" t="s">
        <v>936</v>
      </c>
      <c r="AGK2" s="4" t="s">
        <v>937</v>
      </c>
      <c r="AGL2" s="4" t="s">
        <v>938</v>
      </c>
      <c r="AGM2" s="4" t="s">
        <v>939</v>
      </c>
      <c r="AGN2" s="4" t="s">
        <v>940</v>
      </c>
      <c r="AGO2" s="4" t="s">
        <v>941</v>
      </c>
      <c r="AGP2" s="4" t="s">
        <v>942</v>
      </c>
      <c r="AGQ2" s="4" t="s">
        <v>943</v>
      </c>
      <c r="AGR2" s="4" t="s">
        <v>944</v>
      </c>
      <c r="AGS2" s="4" t="s">
        <v>945</v>
      </c>
      <c r="AGT2" s="4" t="s">
        <v>946</v>
      </c>
      <c r="AGU2" s="4" t="s">
        <v>947</v>
      </c>
      <c r="AGV2" s="4" t="s">
        <v>948</v>
      </c>
      <c r="AGW2" s="4" t="s">
        <v>949</v>
      </c>
      <c r="AGX2" s="4" t="s">
        <v>950</v>
      </c>
      <c r="AGY2" s="4" t="s">
        <v>951</v>
      </c>
      <c r="AGZ2" s="4" t="s">
        <v>952</v>
      </c>
      <c r="AHA2" s="4" t="s">
        <v>953</v>
      </c>
      <c r="AHB2" s="4" t="s">
        <v>954</v>
      </c>
      <c r="AHC2" s="4" t="s">
        <v>955</v>
      </c>
      <c r="AHD2" s="4" t="s">
        <v>956</v>
      </c>
      <c r="AHE2" s="4" t="s">
        <v>957</v>
      </c>
      <c r="AHF2" s="4" t="s">
        <v>958</v>
      </c>
      <c r="AHG2" s="4" t="s">
        <v>959</v>
      </c>
      <c r="AHH2" s="4" t="s">
        <v>960</v>
      </c>
      <c r="AHI2" s="4" t="s">
        <v>961</v>
      </c>
      <c r="AHJ2" s="4" t="s">
        <v>962</v>
      </c>
      <c r="AHK2" s="4" t="s">
        <v>963</v>
      </c>
      <c r="AHL2" s="4" t="s">
        <v>964</v>
      </c>
      <c r="AHM2" s="4" t="s">
        <v>965</v>
      </c>
      <c r="AHN2" s="4" t="s">
        <v>966</v>
      </c>
      <c r="AHO2" s="4" t="s">
        <v>967</v>
      </c>
      <c r="AHP2" s="4" t="s">
        <v>968</v>
      </c>
      <c r="AHQ2" s="4" t="s">
        <v>969</v>
      </c>
      <c r="AHR2" s="4" t="s">
        <v>970</v>
      </c>
      <c r="AHS2" s="4" t="s">
        <v>971</v>
      </c>
      <c r="AHT2" s="4" t="s">
        <v>972</v>
      </c>
      <c r="AHU2" s="4" t="s">
        <v>973</v>
      </c>
      <c r="AHV2" s="4" t="s">
        <v>974</v>
      </c>
      <c r="AHW2" s="4" t="s">
        <v>975</v>
      </c>
      <c r="AHX2" s="4" t="s">
        <v>976</v>
      </c>
      <c r="AHY2" s="4" t="s">
        <v>977</v>
      </c>
      <c r="AHZ2" s="4" t="s">
        <v>978</v>
      </c>
      <c r="AIA2" s="4" t="s">
        <v>979</v>
      </c>
      <c r="AIB2" s="4" t="s">
        <v>980</v>
      </c>
      <c r="AIC2" s="4" t="s">
        <v>981</v>
      </c>
      <c r="AID2" s="4" t="s">
        <v>982</v>
      </c>
      <c r="AIE2" s="4" t="s">
        <v>983</v>
      </c>
      <c r="AIF2" s="4" t="s">
        <v>984</v>
      </c>
      <c r="AIG2" s="4" t="s">
        <v>985</v>
      </c>
      <c r="AIH2" s="4" t="s">
        <v>986</v>
      </c>
      <c r="AII2" s="4" t="s">
        <v>987</v>
      </c>
      <c r="AIJ2" s="4" t="s">
        <v>988</v>
      </c>
      <c r="AIK2" s="4" t="s">
        <v>989</v>
      </c>
      <c r="AIL2" s="4" t="s">
        <v>990</v>
      </c>
      <c r="AIM2" s="4" t="s">
        <v>991</v>
      </c>
      <c r="AIN2" s="4" t="s">
        <v>992</v>
      </c>
      <c r="AIO2" s="4" t="s">
        <v>993</v>
      </c>
      <c r="AIP2" s="4" t="s">
        <v>994</v>
      </c>
      <c r="AIQ2" s="4" t="s">
        <v>995</v>
      </c>
      <c r="AIR2" s="4" t="s">
        <v>996</v>
      </c>
      <c r="AIS2" s="4" t="s">
        <v>997</v>
      </c>
      <c r="AIT2" s="4" t="s">
        <v>998</v>
      </c>
      <c r="AIU2" s="4" t="s">
        <v>999</v>
      </c>
      <c r="AIV2" s="4" t="s">
        <v>1000</v>
      </c>
      <c r="AIW2" s="4" t="s">
        <v>1001</v>
      </c>
      <c r="AIX2" s="4" t="s">
        <v>1002</v>
      </c>
      <c r="AIY2" s="4" t="s">
        <v>1003</v>
      </c>
      <c r="AIZ2" s="4" t="s">
        <v>1004</v>
      </c>
      <c r="AJA2" s="4" t="s">
        <v>1005</v>
      </c>
      <c r="AJB2" s="4" t="s">
        <v>1006</v>
      </c>
      <c r="AJC2" s="4" t="s">
        <v>1007</v>
      </c>
      <c r="AJD2" s="4" t="s">
        <v>1008</v>
      </c>
      <c r="AJE2" s="4" t="s">
        <v>1009</v>
      </c>
      <c r="AJF2" s="4" t="s">
        <v>1010</v>
      </c>
      <c r="AJG2" s="4" t="s">
        <v>1011</v>
      </c>
      <c r="AJH2" s="4" t="s">
        <v>1012</v>
      </c>
      <c r="AJI2" s="4" t="s">
        <v>1013</v>
      </c>
      <c r="AJJ2" s="4" t="s">
        <v>1014</v>
      </c>
      <c r="AJK2" s="4" t="s">
        <v>1015</v>
      </c>
      <c r="AJL2" s="4" t="s">
        <v>1016</v>
      </c>
      <c r="AJM2" s="4" t="s">
        <v>1017</v>
      </c>
      <c r="AJN2" s="4" t="s">
        <v>1018</v>
      </c>
      <c r="AJO2" s="4" t="s">
        <v>1019</v>
      </c>
      <c r="AJP2" s="4" t="s">
        <v>1020</v>
      </c>
      <c r="AJQ2" s="4" t="s">
        <v>1021</v>
      </c>
      <c r="AJR2" s="4" t="s">
        <v>1022</v>
      </c>
      <c r="AJS2" s="4" t="s">
        <v>1023</v>
      </c>
      <c r="AJT2" s="4" t="s">
        <v>1024</v>
      </c>
      <c r="AJU2" s="4" t="s">
        <v>1025</v>
      </c>
      <c r="AJV2" s="4" t="s">
        <v>1026</v>
      </c>
      <c r="AJW2" s="4" t="s">
        <v>1027</v>
      </c>
      <c r="AJX2" s="4" t="s">
        <v>1028</v>
      </c>
      <c r="AJY2" s="4" t="s">
        <v>1029</v>
      </c>
      <c r="AJZ2" s="4" t="s">
        <v>1030</v>
      </c>
      <c r="AKA2" s="4" t="s">
        <v>1031</v>
      </c>
      <c r="AKB2" s="4" t="s">
        <v>1032</v>
      </c>
      <c r="AKC2" s="4" t="s">
        <v>1033</v>
      </c>
      <c r="AKD2" s="4" t="s">
        <v>1034</v>
      </c>
      <c r="AKE2" s="4" t="s">
        <v>1035</v>
      </c>
      <c r="AKF2" s="4" t="s">
        <v>1036</v>
      </c>
      <c r="AKG2" s="4" t="s">
        <v>1037</v>
      </c>
      <c r="AKH2" s="4" t="s">
        <v>1038</v>
      </c>
      <c r="AKI2" s="4" t="s">
        <v>1039</v>
      </c>
      <c r="AKJ2" s="4" t="s">
        <v>1040</v>
      </c>
      <c r="AKK2" s="4" t="s">
        <v>1041</v>
      </c>
      <c r="AKL2" s="4" t="s">
        <v>1042</v>
      </c>
      <c r="AKM2" s="4" t="s">
        <v>1043</v>
      </c>
      <c r="AKN2" s="4" t="s">
        <v>1044</v>
      </c>
      <c r="AKO2" s="4" t="s">
        <v>1045</v>
      </c>
      <c r="AKP2" s="4" t="s">
        <v>1046</v>
      </c>
      <c r="AKQ2" s="4" t="s">
        <v>1047</v>
      </c>
      <c r="AKR2" s="4" t="s">
        <v>1048</v>
      </c>
      <c r="AKS2" s="4" t="s">
        <v>1049</v>
      </c>
      <c r="AKT2" s="4" t="s">
        <v>1050</v>
      </c>
      <c r="AKU2" s="4" t="s">
        <v>1051</v>
      </c>
      <c r="AKV2" s="4" t="s">
        <v>1052</v>
      </c>
      <c r="AKW2" s="4" t="s">
        <v>1053</v>
      </c>
      <c r="AKX2" s="4" t="s">
        <v>1054</v>
      </c>
      <c r="AKY2" s="4" t="s">
        <v>1055</v>
      </c>
      <c r="AKZ2" s="4" t="s">
        <v>1056</v>
      </c>
      <c r="ALA2" s="4" t="s">
        <v>1057</v>
      </c>
      <c r="ALB2" s="4" t="s">
        <v>1058</v>
      </c>
      <c r="ALC2" s="4" t="s">
        <v>1059</v>
      </c>
      <c r="ALD2" s="4" t="s">
        <v>1060</v>
      </c>
      <c r="ALE2" s="4" t="s">
        <v>1061</v>
      </c>
      <c r="ALF2" s="4" t="s">
        <v>1062</v>
      </c>
      <c r="ALG2" s="4" t="s">
        <v>1063</v>
      </c>
      <c r="ALH2" s="4" t="s">
        <v>1064</v>
      </c>
      <c r="ALI2" s="4" t="s">
        <v>1065</v>
      </c>
      <c r="ALJ2" s="4" t="s">
        <v>1066</v>
      </c>
      <c r="ALK2" s="4" t="s">
        <v>1067</v>
      </c>
      <c r="ALL2" s="4" t="s">
        <v>1068</v>
      </c>
      <c r="ALM2" s="4" t="s">
        <v>1069</v>
      </c>
      <c r="ALN2" s="4" t="s">
        <v>1070</v>
      </c>
      <c r="ALO2" s="4" t="s">
        <v>1071</v>
      </c>
      <c r="ALP2" s="4" t="s">
        <v>1072</v>
      </c>
      <c r="ALQ2" s="4" t="s">
        <v>1073</v>
      </c>
      <c r="ALR2" s="4" t="s">
        <v>1074</v>
      </c>
      <c r="ALS2" s="4" t="s">
        <v>1075</v>
      </c>
      <c r="ALT2" s="4" t="s">
        <v>1076</v>
      </c>
      <c r="ALU2" s="4" t="s">
        <v>1077</v>
      </c>
      <c r="ALV2" s="4" t="s">
        <v>1078</v>
      </c>
      <c r="ALW2" s="4" t="s">
        <v>1079</v>
      </c>
      <c r="ALX2" s="4" t="s">
        <v>1080</v>
      </c>
      <c r="ALY2" s="4" t="s">
        <v>1081</v>
      </c>
      <c r="ALZ2" s="4" t="s">
        <v>1082</v>
      </c>
      <c r="AMA2" s="4" t="s">
        <v>1083</v>
      </c>
      <c r="AMB2" s="4" t="s">
        <v>1084</v>
      </c>
      <c r="AMC2" s="4" t="s">
        <v>1085</v>
      </c>
      <c r="AMD2" s="4" t="s">
        <v>1086</v>
      </c>
      <c r="AME2" s="4" t="s">
        <v>1087</v>
      </c>
      <c r="AMF2" s="4" t="s">
        <v>1088</v>
      </c>
      <c r="AMG2" s="4" t="s">
        <v>1089</v>
      </c>
      <c r="AMH2" s="4" t="s">
        <v>1090</v>
      </c>
      <c r="AMI2" s="4" t="s">
        <v>1091</v>
      </c>
      <c r="AMJ2" s="4" t="s">
        <v>1092</v>
      </c>
      <c r="AMK2" s="4" t="s">
        <v>1093</v>
      </c>
      <c r="AML2" s="4" t="s">
        <v>1094</v>
      </c>
      <c r="AMM2" s="4" t="s">
        <v>1095</v>
      </c>
      <c r="AMN2" s="4" t="s">
        <v>1096</v>
      </c>
      <c r="AMO2" s="4" t="s">
        <v>1097</v>
      </c>
      <c r="AMP2" s="4" t="s">
        <v>1098</v>
      </c>
      <c r="AMQ2" s="4" t="s">
        <v>1099</v>
      </c>
      <c r="AMR2" s="4" t="s">
        <v>1100</v>
      </c>
      <c r="AMS2" s="4" t="s">
        <v>1101</v>
      </c>
      <c r="AMT2" s="4" t="s">
        <v>1102</v>
      </c>
      <c r="AMU2" s="4" t="s">
        <v>1103</v>
      </c>
      <c r="AMV2" s="4" t="s">
        <v>1104</v>
      </c>
      <c r="AMW2" s="4" t="s">
        <v>1105</v>
      </c>
      <c r="AMX2" s="4" t="s">
        <v>1106</v>
      </c>
      <c r="AMY2" s="4" t="s">
        <v>1107</v>
      </c>
      <c r="AMZ2" s="4" t="s">
        <v>1108</v>
      </c>
      <c r="ANA2" s="4" t="s">
        <v>1109</v>
      </c>
      <c r="ANB2" s="4" t="s">
        <v>1110</v>
      </c>
      <c r="ANC2" s="4" t="s">
        <v>1111</v>
      </c>
      <c r="AND2" s="4" t="s">
        <v>1112</v>
      </c>
      <c r="ANE2" s="4" t="s">
        <v>1113</v>
      </c>
      <c r="ANF2" s="4" t="s">
        <v>1114</v>
      </c>
      <c r="ANG2" s="4" t="s">
        <v>1115</v>
      </c>
      <c r="ANH2" s="4" t="s">
        <v>1116</v>
      </c>
      <c r="ANI2" s="4" t="s">
        <v>1117</v>
      </c>
      <c r="ANJ2" s="4" t="s">
        <v>1118</v>
      </c>
      <c r="ANK2" s="4" t="s">
        <v>1119</v>
      </c>
      <c r="ANL2" s="4" t="s">
        <v>1120</v>
      </c>
      <c r="ANM2" s="4" t="s">
        <v>1121</v>
      </c>
      <c r="ANN2" s="4" t="s">
        <v>1122</v>
      </c>
      <c r="ANO2" s="4" t="s">
        <v>1123</v>
      </c>
      <c r="ANP2" s="4" t="s">
        <v>1124</v>
      </c>
      <c r="ANQ2" s="4" t="s">
        <v>1125</v>
      </c>
      <c r="ANR2" s="4" t="s">
        <v>1126</v>
      </c>
      <c r="ANS2" s="4" t="s">
        <v>1127</v>
      </c>
      <c r="ANT2" s="4" t="s">
        <v>1128</v>
      </c>
      <c r="ANU2" s="4" t="s">
        <v>1129</v>
      </c>
      <c r="ANV2" s="4" t="s">
        <v>1130</v>
      </c>
      <c r="ANW2" s="4" t="s">
        <v>1131</v>
      </c>
      <c r="ANX2" s="4" t="s">
        <v>1132</v>
      </c>
      <c r="ANY2" s="4" t="s">
        <v>1133</v>
      </c>
      <c r="ANZ2" s="4" t="s">
        <v>1134</v>
      </c>
      <c r="AOA2" s="4" t="s">
        <v>1135</v>
      </c>
      <c r="AOB2" s="4" t="s">
        <v>1136</v>
      </c>
      <c r="AOC2" s="4" t="s">
        <v>1137</v>
      </c>
      <c r="AOD2" s="4" t="s">
        <v>1138</v>
      </c>
      <c r="AOE2" s="4" t="s">
        <v>1139</v>
      </c>
      <c r="AOF2" s="4" t="s">
        <v>1140</v>
      </c>
      <c r="AOG2" s="4" t="s">
        <v>1141</v>
      </c>
      <c r="AOH2" s="4" t="s">
        <v>1142</v>
      </c>
      <c r="AOI2" s="4" t="s">
        <v>1143</v>
      </c>
      <c r="AOJ2" s="4" t="s">
        <v>1144</v>
      </c>
      <c r="AOK2" s="4" t="s">
        <v>1145</v>
      </c>
      <c r="AOL2" s="4" t="s">
        <v>1146</v>
      </c>
      <c r="AOM2" s="4" t="s">
        <v>1147</v>
      </c>
      <c r="AON2" s="4" t="s">
        <v>1148</v>
      </c>
      <c r="AOO2" s="4" t="s">
        <v>1149</v>
      </c>
      <c r="AOP2" s="4" t="s">
        <v>1150</v>
      </c>
      <c r="AOQ2" s="4" t="s">
        <v>1151</v>
      </c>
      <c r="AOR2" s="4" t="s">
        <v>1152</v>
      </c>
      <c r="AOS2" s="4" t="s">
        <v>1153</v>
      </c>
      <c r="AOT2" s="4" t="s">
        <v>1154</v>
      </c>
      <c r="AOU2" s="4" t="s">
        <v>1155</v>
      </c>
      <c r="AOV2" s="4" t="s">
        <v>1156</v>
      </c>
      <c r="AOW2" s="4" t="s">
        <v>1157</v>
      </c>
      <c r="AOX2" s="4" t="s">
        <v>1158</v>
      </c>
      <c r="AOY2" s="4" t="s">
        <v>1159</v>
      </c>
      <c r="AOZ2" s="4" t="s">
        <v>1160</v>
      </c>
      <c r="APA2" s="4" t="s">
        <v>1161</v>
      </c>
      <c r="APB2" s="4" t="s">
        <v>1162</v>
      </c>
      <c r="APC2" s="4" t="s">
        <v>1163</v>
      </c>
      <c r="APD2" s="4" t="s">
        <v>1164</v>
      </c>
      <c r="APE2" s="4" t="s">
        <v>1165</v>
      </c>
      <c r="APF2" s="4" t="s">
        <v>1166</v>
      </c>
      <c r="APG2" s="4" t="s">
        <v>1167</v>
      </c>
      <c r="APH2" s="4" t="s">
        <v>1168</v>
      </c>
      <c r="API2" s="4" t="s">
        <v>1169</v>
      </c>
      <c r="APJ2" s="4" t="s">
        <v>1170</v>
      </c>
      <c r="APK2" s="4" t="s">
        <v>1171</v>
      </c>
      <c r="APL2" s="4" t="s">
        <v>1172</v>
      </c>
      <c r="APM2" s="4" t="s">
        <v>1173</v>
      </c>
      <c r="APN2" s="4" t="s">
        <v>1174</v>
      </c>
      <c r="APO2" s="4" t="s">
        <v>1175</v>
      </c>
      <c r="APP2" s="4" t="s">
        <v>1176</v>
      </c>
      <c r="APQ2" s="4" t="s">
        <v>1177</v>
      </c>
      <c r="APR2" s="4" t="s">
        <v>1178</v>
      </c>
      <c r="APS2" s="4" t="s">
        <v>1179</v>
      </c>
      <c r="APT2" s="4" t="s">
        <v>1180</v>
      </c>
      <c r="APU2" s="4" t="s">
        <v>1181</v>
      </c>
      <c r="APV2" s="4" t="s">
        <v>1182</v>
      </c>
      <c r="APW2" s="4" t="s">
        <v>1183</v>
      </c>
      <c r="APX2" s="4" t="s">
        <v>1184</v>
      </c>
      <c r="APY2" s="4" t="s">
        <v>1185</v>
      </c>
      <c r="APZ2" s="4" t="s">
        <v>1186</v>
      </c>
      <c r="AQA2" s="4" t="s">
        <v>1187</v>
      </c>
      <c r="AQB2" s="4" t="s">
        <v>1188</v>
      </c>
      <c r="AQC2" s="4" t="s">
        <v>1189</v>
      </c>
      <c r="AQD2" s="4" t="s">
        <v>1190</v>
      </c>
      <c r="AQE2" s="4" t="s">
        <v>1191</v>
      </c>
      <c r="AQF2" s="4" t="s">
        <v>1192</v>
      </c>
      <c r="AQG2" s="4" t="s">
        <v>1193</v>
      </c>
      <c r="AQH2" s="4" t="s">
        <v>1194</v>
      </c>
      <c r="AQI2" s="4" t="s">
        <v>1195</v>
      </c>
      <c r="AQJ2" s="4" t="s">
        <v>1196</v>
      </c>
      <c r="AQK2" s="4" t="s">
        <v>1197</v>
      </c>
      <c r="AQL2" s="4" t="s">
        <v>1198</v>
      </c>
      <c r="AQM2" s="4" t="s">
        <v>1199</v>
      </c>
      <c r="AQN2" s="4" t="s">
        <v>1200</v>
      </c>
      <c r="AQO2" s="4" t="s">
        <v>1201</v>
      </c>
      <c r="AQP2" s="4" t="s">
        <v>1202</v>
      </c>
      <c r="AQQ2" s="4" t="s">
        <v>1203</v>
      </c>
      <c r="AQR2" s="4" t="s">
        <v>1204</v>
      </c>
      <c r="AQS2" s="4" t="s">
        <v>1205</v>
      </c>
      <c r="AQT2" s="4" t="s">
        <v>1206</v>
      </c>
      <c r="AQU2" s="4" t="s">
        <v>1207</v>
      </c>
      <c r="AQV2" s="4" t="s">
        <v>1208</v>
      </c>
      <c r="AQW2" s="4" t="s">
        <v>1209</v>
      </c>
      <c r="AQX2" s="4" t="s">
        <v>1210</v>
      </c>
      <c r="AQY2" s="4" t="s">
        <v>1211</v>
      </c>
      <c r="AQZ2" s="4" t="s">
        <v>1212</v>
      </c>
      <c r="ARA2" s="4" t="s">
        <v>1213</v>
      </c>
      <c r="ARB2" s="4" t="s">
        <v>1214</v>
      </c>
      <c r="ARC2" s="4" t="s">
        <v>1215</v>
      </c>
      <c r="ARD2" s="4" t="s">
        <v>1216</v>
      </c>
      <c r="ARE2" s="4" t="s">
        <v>1217</v>
      </c>
      <c r="ARF2" s="4" t="s">
        <v>1218</v>
      </c>
      <c r="ARG2" s="4" t="s">
        <v>1219</v>
      </c>
      <c r="ARH2" s="4" t="s">
        <v>1220</v>
      </c>
      <c r="ARI2" s="4" t="s">
        <v>1221</v>
      </c>
      <c r="ARJ2" s="4" t="s">
        <v>1222</v>
      </c>
      <c r="ARK2" s="4" t="s">
        <v>1223</v>
      </c>
      <c r="ARL2" s="4" t="s">
        <v>1224</v>
      </c>
      <c r="ARM2" s="4" t="s">
        <v>1225</v>
      </c>
      <c r="ARN2" s="4" t="s">
        <v>1226</v>
      </c>
      <c r="ARO2" s="4" t="s">
        <v>1227</v>
      </c>
      <c r="ARP2" s="4" t="s">
        <v>1228</v>
      </c>
      <c r="ARQ2" s="4" t="s">
        <v>1229</v>
      </c>
      <c r="ARR2" s="4" t="s">
        <v>1230</v>
      </c>
      <c r="ARS2" s="4" t="s">
        <v>1231</v>
      </c>
      <c r="ART2" s="4" t="s">
        <v>1232</v>
      </c>
      <c r="ARU2" s="4" t="s">
        <v>1233</v>
      </c>
      <c r="ARV2" s="4" t="s">
        <v>1234</v>
      </c>
      <c r="ARW2" s="4" t="s">
        <v>1235</v>
      </c>
      <c r="ARX2" s="4" t="s">
        <v>1236</v>
      </c>
      <c r="ARY2" s="4" t="s">
        <v>1237</v>
      </c>
      <c r="ARZ2" s="4" t="s">
        <v>1238</v>
      </c>
      <c r="ASA2" s="4" t="s">
        <v>1239</v>
      </c>
      <c r="ASB2" s="4" t="s">
        <v>1240</v>
      </c>
      <c r="ASC2" s="4" t="s">
        <v>1241</v>
      </c>
      <c r="ASD2" s="4" t="s">
        <v>1242</v>
      </c>
      <c r="ASE2" s="4" t="s">
        <v>1243</v>
      </c>
      <c r="ASF2" s="4" t="s">
        <v>1244</v>
      </c>
      <c r="ASG2" s="4" t="s">
        <v>1245</v>
      </c>
      <c r="ASH2" s="4" t="s">
        <v>1246</v>
      </c>
      <c r="ASI2" s="4" t="s">
        <v>1247</v>
      </c>
      <c r="ASJ2" s="4" t="s">
        <v>1248</v>
      </c>
      <c r="ASK2" s="4" t="s">
        <v>1249</v>
      </c>
      <c r="ASL2" s="4" t="s">
        <v>1250</v>
      </c>
      <c r="ASM2" s="4" t="s">
        <v>1251</v>
      </c>
      <c r="ASN2" s="4" t="s">
        <v>1252</v>
      </c>
      <c r="ASO2" s="4" t="s">
        <v>1253</v>
      </c>
      <c r="ASP2" s="4" t="s">
        <v>1254</v>
      </c>
      <c r="ASQ2" s="4" t="s">
        <v>1255</v>
      </c>
      <c r="ASR2" s="4" t="s">
        <v>1256</v>
      </c>
      <c r="ASS2" s="4" t="s">
        <v>1257</v>
      </c>
      <c r="AST2" s="4" t="s">
        <v>1258</v>
      </c>
      <c r="ASU2" s="4" t="s">
        <v>1259</v>
      </c>
      <c r="ASV2" s="4" t="s">
        <v>1260</v>
      </c>
      <c r="ASW2" s="4" t="s">
        <v>1261</v>
      </c>
      <c r="ASX2" s="4" t="s">
        <v>1262</v>
      </c>
      <c r="ASY2" s="4" t="s">
        <v>1263</v>
      </c>
      <c r="ASZ2" s="4" t="s">
        <v>1264</v>
      </c>
      <c r="ATA2" s="4" t="s">
        <v>1265</v>
      </c>
      <c r="ATB2" s="4" t="s">
        <v>1266</v>
      </c>
      <c r="ATC2" s="4" t="s">
        <v>1267</v>
      </c>
      <c r="ATD2" s="4" t="s">
        <v>1268</v>
      </c>
      <c r="ATE2" s="4" t="s">
        <v>1269</v>
      </c>
      <c r="ATF2" s="4" t="s">
        <v>1270</v>
      </c>
      <c r="ATG2" s="4" t="s">
        <v>1271</v>
      </c>
      <c r="ATH2" s="4" t="s">
        <v>1272</v>
      </c>
      <c r="ATI2" s="4" t="s">
        <v>1273</v>
      </c>
      <c r="ATJ2" s="4" t="s">
        <v>1274</v>
      </c>
      <c r="ATK2" s="4" t="s">
        <v>1275</v>
      </c>
      <c r="ATL2" s="4" t="s">
        <v>1276</v>
      </c>
      <c r="ATM2" s="4" t="s">
        <v>1277</v>
      </c>
      <c r="ATN2" s="4" t="s">
        <v>1278</v>
      </c>
      <c r="ATO2" s="4" t="s">
        <v>1279</v>
      </c>
      <c r="ATP2" s="4" t="s">
        <v>1280</v>
      </c>
      <c r="ATQ2" s="4" t="s">
        <v>1281</v>
      </c>
      <c r="ATR2" s="4" t="s">
        <v>1282</v>
      </c>
      <c r="ATS2" s="4" t="s">
        <v>1283</v>
      </c>
      <c r="ATT2" s="4" t="s">
        <v>1284</v>
      </c>
      <c r="ATU2" s="4" t="s">
        <v>1285</v>
      </c>
      <c r="ATV2" s="4" t="s">
        <v>1286</v>
      </c>
      <c r="ATW2" s="4" t="s">
        <v>1287</v>
      </c>
      <c r="ATX2" s="4" t="s">
        <v>1288</v>
      </c>
      <c r="ATY2" s="4" t="s">
        <v>1289</v>
      </c>
      <c r="ATZ2" s="4" t="s">
        <v>1290</v>
      </c>
      <c r="AUA2" s="4" t="s">
        <v>1291</v>
      </c>
      <c r="AUB2" s="4" t="s">
        <v>1292</v>
      </c>
      <c r="AUC2" s="4" t="s">
        <v>1293</v>
      </c>
      <c r="AUD2" s="4" t="s">
        <v>1294</v>
      </c>
      <c r="AUE2" s="4" t="s">
        <v>1295</v>
      </c>
      <c r="AUF2" s="4" t="s">
        <v>1296</v>
      </c>
      <c r="AUG2" s="4" t="s">
        <v>1297</v>
      </c>
      <c r="AUH2" s="4" t="s">
        <v>1298</v>
      </c>
      <c r="AUI2" s="4" t="s">
        <v>1299</v>
      </c>
      <c r="AUJ2" s="4" t="s">
        <v>1300</v>
      </c>
      <c r="AUK2" s="4" t="s">
        <v>1301</v>
      </c>
      <c r="AUL2" s="4" t="s">
        <v>1302</v>
      </c>
      <c r="AUM2" s="4" t="s">
        <v>1303</v>
      </c>
      <c r="AUN2" s="4" t="s">
        <v>1304</v>
      </c>
      <c r="AUO2" s="4" t="s">
        <v>1305</v>
      </c>
      <c r="AUP2" s="4" t="s">
        <v>1306</v>
      </c>
      <c r="AUQ2" s="4" t="s">
        <v>1307</v>
      </c>
      <c r="AUR2" s="4" t="s">
        <v>1308</v>
      </c>
      <c r="AUS2" s="4" t="s">
        <v>1309</v>
      </c>
      <c r="AUT2" s="4" t="s">
        <v>1310</v>
      </c>
      <c r="AUU2" s="4" t="s">
        <v>1311</v>
      </c>
      <c r="AUV2" s="4" t="s">
        <v>1312</v>
      </c>
      <c r="AUW2" s="4" t="s">
        <v>1313</v>
      </c>
      <c r="AUX2" s="4" t="s">
        <v>1314</v>
      </c>
      <c r="AUY2" s="4" t="s">
        <v>1315</v>
      </c>
      <c r="AUZ2" s="4" t="s">
        <v>1316</v>
      </c>
      <c r="AVA2" s="4" t="s">
        <v>1317</v>
      </c>
      <c r="AVB2" s="4" t="s">
        <v>1318</v>
      </c>
      <c r="AVC2" s="4" t="s">
        <v>1319</v>
      </c>
      <c r="AVD2" s="4" t="s">
        <v>1320</v>
      </c>
      <c r="AVE2" s="4" t="s">
        <v>1321</v>
      </c>
      <c r="AVF2" s="4" t="s">
        <v>1322</v>
      </c>
      <c r="AVG2" s="4" t="s">
        <v>1323</v>
      </c>
      <c r="AVH2" s="4" t="s">
        <v>1324</v>
      </c>
      <c r="AVI2" s="4" t="s">
        <v>1325</v>
      </c>
      <c r="AVJ2" s="4" t="s">
        <v>1326</v>
      </c>
      <c r="AVK2" s="4" t="s">
        <v>1327</v>
      </c>
      <c r="AVL2" s="4" t="s">
        <v>1328</v>
      </c>
      <c r="AVM2" s="4" t="s">
        <v>1329</v>
      </c>
      <c r="AVN2" s="4" t="s">
        <v>1330</v>
      </c>
      <c r="AVO2" s="4" t="s">
        <v>1331</v>
      </c>
      <c r="AVP2" s="4" t="s">
        <v>1332</v>
      </c>
      <c r="AVQ2" s="4" t="s">
        <v>1333</v>
      </c>
      <c r="AVR2" s="4" t="s">
        <v>1334</v>
      </c>
      <c r="AVS2" s="4" t="s">
        <v>1335</v>
      </c>
      <c r="AVT2" s="4" t="s">
        <v>1336</v>
      </c>
      <c r="AVU2" s="4" t="s">
        <v>1337</v>
      </c>
      <c r="AVV2" s="4" t="s">
        <v>1338</v>
      </c>
      <c r="AVW2" s="4" t="s">
        <v>1339</v>
      </c>
      <c r="AVX2" s="4" t="s">
        <v>1340</v>
      </c>
      <c r="AVY2" s="4" t="s">
        <v>1341</v>
      </c>
      <c r="AVZ2" s="4" t="s">
        <v>1342</v>
      </c>
      <c r="AWA2" s="4" t="s">
        <v>1343</v>
      </c>
      <c r="AWB2" s="4" t="s">
        <v>1344</v>
      </c>
      <c r="AWC2" s="4" t="s">
        <v>1345</v>
      </c>
      <c r="AWD2" s="4" t="s">
        <v>1346</v>
      </c>
      <c r="AWE2" s="4" t="s">
        <v>1347</v>
      </c>
      <c r="AWF2" s="4" t="s">
        <v>1348</v>
      </c>
      <c r="AWG2" s="4" t="s">
        <v>1349</v>
      </c>
      <c r="AWH2" s="4" t="s">
        <v>1350</v>
      </c>
      <c r="AWI2" s="4" t="s">
        <v>1351</v>
      </c>
      <c r="AWJ2" s="4" t="s">
        <v>1352</v>
      </c>
      <c r="AWK2" s="4" t="s">
        <v>1353</v>
      </c>
      <c r="AWL2" s="4" t="s">
        <v>1354</v>
      </c>
      <c r="AWM2" s="4" t="s">
        <v>1355</v>
      </c>
      <c r="AWN2" s="4" t="s">
        <v>1356</v>
      </c>
      <c r="AWO2" s="4" t="s">
        <v>1357</v>
      </c>
      <c r="AWP2" s="4" t="s">
        <v>1358</v>
      </c>
      <c r="AWQ2" s="4" t="s">
        <v>1359</v>
      </c>
      <c r="AWR2" s="4" t="s">
        <v>1360</v>
      </c>
      <c r="AWS2" s="4" t="s">
        <v>1361</v>
      </c>
      <c r="AWT2" s="4" t="s">
        <v>1362</v>
      </c>
      <c r="AWU2" s="4" t="s">
        <v>1363</v>
      </c>
      <c r="AWV2" s="4" t="s">
        <v>1364</v>
      </c>
      <c r="AWW2" s="4" t="s">
        <v>1365</v>
      </c>
      <c r="AWX2" s="4" t="s">
        <v>1366</v>
      </c>
      <c r="AWY2" s="4" t="s">
        <v>1367</v>
      </c>
      <c r="AWZ2" s="4" t="s">
        <v>1368</v>
      </c>
      <c r="AXA2" s="4" t="s">
        <v>1369</v>
      </c>
      <c r="AXB2" s="4" t="s">
        <v>1370</v>
      </c>
      <c r="AXC2" s="4" t="s">
        <v>1371</v>
      </c>
      <c r="AXD2" s="4" t="s">
        <v>1372</v>
      </c>
      <c r="AXE2" s="4" t="s">
        <v>1373</v>
      </c>
      <c r="AXF2" s="4" t="s">
        <v>1374</v>
      </c>
      <c r="AXG2" s="4" t="s">
        <v>1375</v>
      </c>
      <c r="AXH2" s="4" t="s">
        <v>1376</v>
      </c>
      <c r="AXI2" s="4" t="s">
        <v>1377</v>
      </c>
      <c r="AXJ2" s="4" t="s">
        <v>1378</v>
      </c>
      <c r="AXK2" s="4" t="s">
        <v>1379</v>
      </c>
      <c r="AXL2" s="4" t="s">
        <v>1380</v>
      </c>
      <c r="AXM2" s="4" t="s">
        <v>1381</v>
      </c>
      <c r="AXN2" s="4" t="s">
        <v>1382</v>
      </c>
      <c r="AXO2" s="4" t="s">
        <v>1383</v>
      </c>
      <c r="AXP2" s="4" t="s">
        <v>1384</v>
      </c>
      <c r="AXQ2" s="4" t="s">
        <v>1385</v>
      </c>
      <c r="AXR2" s="4" t="s">
        <v>1386</v>
      </c>
      <c r="AXS2" s="4" t="s">
        <v>1387</v>
      </c>
      <c r="AXT2" s="4" t="s">
        <v>1388</v>
      </c>
      <c r="AXU2" s="4" t="s">
        <v>1389</v>
      </c>
      <c r="AXV2" s="4" t="s">
        <v>1390</v>
      </c>
      <c r="AXW2" s="4" t="s">
        <v>1391</v>
      </c>
      <c r="AXX2" s="4" t="s">
        <v>1392</v>
      </c>
      <c r="AXY2" s="4" t="s">
        <v>1393</v>
      </c>
      <c r="AXZ2" s="4" t="s">
        <v>1394</v>
      </c>
      <c r="AYA2" s="4" t="s">
        <v>1395</v>
      </c>
      <c r="AYB2" s="4" t="s">
        <v>1396</v>
      </c>
      <c r="AYC2" s="4" t="s">
        <v>1397</v>
      </c>
      <c r="AYD2" s="4" t="s">
        <v>1398</v>
      </c>
      <c r="AYE2" s="4" t="s">
        <v>1399</v>
      </c>
      <c r="AYF2" s="4" t="s">
        <v>1400</v>
      </c>
      <c r="AYG2" s="4" t="s">
        <v>1401</v>
      </c>
      <c r="AYH2" s="4" t="s">
        <v>1402</v>
      </c>
      <c r="AYI2" s="4" t="s">
        <v>1403</v>
      </c>
      <c r="AYJ2" s="4" t="s">
        <v>1404</v>
      </c>
      <c r="AYK2" s="4" t="s">
        <v>1405</v>
      </c>
      <c r="AYL2" s="4" t="s">
        <v>1406</v>
      </c>
      <c r="AYM2" s="4" t="s">
        <v>1407</v>
      </c>
      <c r="AYN2" s="4" t="s">
        <v>1408</v>
      </c>
      <c r="AYO2" s="4" t="s">
        <v>1409</v>
      </c>
      <c r="AYP2" s="4" t="s">
        <v>1410</v>
      </c>
      <c r="AYQ2" s="4" t="s">
        <v>1411</v>
      </c>
      <c r="AYR2" s="4" t="s">
        <v>1412</v>
      </c>
      <c r="AYS2" s="4" t="s">
        <v>1413</v>
      </c>
      <c r="AYT2" s="4" t="s">
        <v>1414</v>
      </c>
      <c r="AYU2" s="4" t="s">
        <v>1415</v>
      </c>
      <c r="AYV2" s="4" t="s">
        <v>1416</v>
      </c>
      <c r="AYW2" s="4" t="s">
        <v>1417</v>
      </c>
      <c r="AYX2" s="4" t="s">
        <v>1418</v>
      </c>
      <c r="AYY2" s="4" t="s">
        <v>1419</v>
      </c>
      <c r="AYZ2" s="4" t="s">
        <v>1420</v>
      </c>
      <c r="AZA2" s="4" t="s">
        <v>1421</v>
      </c>
      <c r="AZB2" s="4" t="s">
        <v>1422</v>
      </c>
      <c r="AZC2" s="4" t="s">
        <v>1423</v>
      </c>
      <c r="AZD2" s="4" t="s">
        <v>1424</v>
      </c>
      <c r="AZE2" s="4" t="s">
        <v>1425</v>
      </c>
      <c r="AZF2" s="4" t="s">
        <v>1426</v>
      </c>
      <c r="AZG2" s="4" t="s">
        <v>1427</v>
      </c>
      <c r="AZH2" s="4" t="s">
        <v>1428</v>
      </c>
      <c r="AZI2" s="4" t="s">
        <v>1429</v>
      </c>
      <c r="AZJ2" s="4" t="s">
        <v>1430</v>
      </c>
      <c r="AZK2" s="4" t="s">
        <v>1431</v>
      </c>
      <c r="AZL2" s="4" t="s">
        <v>1432</v>
      </c>
      <c r="AZM2" s="4" t="s">
        <v>1433</v>
      </c>
      <c r="AZN2" s="4" t="s">
        <v>1434</v>
      </c>
      <c r="AZO2" s="4" t="s">
        <v>1435</v>
      </c>
      <c r="AZP2" s="4" t="s">
        <v>1436</v>
      </c>
      <c r="AZQ2" s="4" t="s">
        <v>1437</v>
      </c>
      <c r="AZR2" s="4" t="s">
        <v>1438</v>
      </c>
      <c r="AZS2" s="4" t="s">
        <v>1439</v>
      </c>
      <c r="AZT2" s="4" t="s">
        <v>1440</v>
      </c>
      <c r="AZU2" s="4" t="s">
        <v>1441</v>
      </c>
      <c r="AZV2" s="4" t="s">
        <v>1442</v>
      </c>
      <c r="AZW2" s="4" t="s">
        <v>1443</v>
      </c>
      <c r="AZX2" s="4" t="s">
        <v>1444</v>
      </c>
      <c r="AZY2" s="4" t="s">
        <v>1445</v>
      </c>
      <c r="AZZ2" s="4" t="s">
        <v>1446</v>
      </c>
      <c r="BAA2" s="4" t="s">
        <v>1447</v>
      </c>
      <c r="BAB2" s="4" t="s">
        <v>1448</v>
      </c>
      <c r="BAC2" s="4" t="s">
        <v>1449</v>
      </c>
      <c r="BAD2" s="4" t="s">
        <v>1450</v>
      </c>
      <c r="BAE2" s="4" t="s">
        <v>1451</v>
      </c>
      <c r="BAF2" s="4" t="s">
        <v>1452</v>
      </c>
      <c r="BAG2" s="4" t="s">
        <v>1453</v>
      </c>
      <c r="BAH2" s="4" t="s">
        <v>1454</v>
      </c>
      <c r="BAI2" s="4" t="s">
        <v>1455</v>
      </c>
      <c r="BAJ2" s="4" t="s">
        <v>1456</v>
      </c>
      <c r="BAK2" s="4" t="s">
        <v>1457</v>
      </c>
      <c r="BAL2" s="4" t="s">
        <v>1458</v>
      </c>
      <c r="BAM2" s="4" t="s">
        <v>1459</v>
      </c>
      <c r="BAN2" s="4" t="s">
        <v>1460</v>
      </c>
      <c r="BAO2" s="4" t="s">
        <v>1461</v>
      </c>
      <c r="BAP2" s="4" t="s">
        <v>1462</v>
      </c>
      <c r="BAQ2" s="4" t="s">
        <v>1463</v>
      </c>
      <c r="BAR2" s="4" t="s">
        <v>1464</v>
      </c>
      <c r="BAS2" s="4" t="s">
        <v>1465</v>
      </c>
      <c r="BAT2" s="4" t="s">
        <v>1466</v>
      </c>
      <c r="BAU2" s="4" t="s">
        <v>1467</v>
      </c>
      <c r="BAV2" s="4" t="s">
        <v>1468</v>
      </c>
      <c r="BAW2" s="4" t="s">
        <v>1469</v>
      </c>
      <c r="BAX2" s="4" t="s">
        <v>1470</v>
      </c>
      <c r="BAY2" s="4" t="s">
        <v>1471</v>
      </c>
      <c r="BAZ2" s="4" t="s">
        <v>1472</v>
      </c>
      <c r="BBA2" s="4" t="s">
        <v>1473</v>
      </c>
      <c r="BBB2" s="4" t="s">
        <v>1474</v>
      </c>
      <c r="BBC2" s="4" t="s">
        <v>1475</v>
      </c>
      <c r="BBD2" s="4" t="s">
        <v>1476</v>
      </c>
      <c r="BBE2" s="4" t="s">
        <v>1477</v>
      </c>
      <c r="BBF2" s="4" t="s">
        <v>1478</v>
      </c>
      <c r="BBG2" s="4" t="s">
        <v>1479</v>
      </c>
      <c r="BBH2" s="4" t="s">
        <v>1480</v>
      </c>
      <c r="BBI2" s="4" t="s">
        <v>1481</v>
      </c>
      <c r="BBJ2" s="4" t="s">
        <v>1482</v>
      </c>
      <c r="BBK2" s="4" t="s">
        <v>1483</v>
      </c>
      <c r="BBL2" s="4" t="s">
        <v>1484</v>
      </c>
      <c r="BBM2" s="4" t="s">
        <v>1485</v>
      </c>
      <c r="BBN2" s="4" t="s">
        <v>1486</v>
      </c>
      <c r="BBO2" s="4" t="s">
        <v>1487</v>
      </c>
      <c r="BBP2" s="4" t="s">
        <v>1488</v>
      </c>
      <c r="BBQ2" s="4" t="s">
        <v>1489</v>
      </c>
      <c r="BBR2" s="4" t="s">
        <v>1490</v>
      </c>
      <c r="BBS2" s="4" t="s">
        <v>1491</v>
      </c>
      <c r="BBT2" s="4" t="s">
        <v>1492</v>
      </c>
      <c r="BBU2" s="4" t="s">
        <v>1493</v>
      </c>
      <c r="BBV2" s="4" t="s">
        <v>1494</v>
      </c>
      <c r="BBW2" s="4" t="s">
        <v>1495</v>
      </c>
      <c r="BBX2" s="4" t="s">
        <v>1496</v>
      </c>
      <c r="BBY2" s="4" t="s">
        <v>1497</v>
      </c>
      <c r="BBZ2" s="4" t="s">
        <v>1498</v>
      </c>
      <c r="BCA2" s="4" t="s">
        <v>1499</v>
      </c>
      <c r="BCB2" s="4" t="s">
        <v>1500</v>
      </c>
      <c r="BCC2" s="4" t="s">
        <v>1501</v>
      </c>
      <c r="BCD2" s="4" t="s">
        <v>1502</v>
      </c>
      <c r="BCE2" s="4" t="s">
        <v>1503</v>
      </c>
      <c r="BCF2" s="4" t="s">
        <v>1504</v>
      </c>
      <c r="BCG2" s="4" t="s">
        <v>1505</v>
      </c>
      <c r="BCH2" s="4" t="s">
        <v>1506</v>
      </c>
      <c r="BCI2" s="4" t="s">
        <v>1507</v>
      </c>
      <c r="BCJ2" s="4" t="s">
        <v>1508</v>
      </c>
      <c r="BCK2" s="4" t="s">
        <v>1509</v>
      </c>
      <c r="BCL2" s="4" t="s">
        <v>1510</v>
      </c>
      <c r="BCM2" s="4" t="s">
        <v>1511</v>
      </c>
      <c r="BCN2" s="4" t="s">
        <v>1512</v>
      </c>
      <c r="BCO2" s="4" t="s">
        <v>1513</v>
      </c>
      <c r="BCP2" s="4" t="s">
        <v>1514</v>
      </c>
      <c r="BCQ2" s="4" t="s">
        <v>1515</v>
      </c>
      <c r="BCR2" s="4" t="s">
        <v>1516</v>
      </c>
      <c r="BCS2" s="4" t="s">
        <v>1517</v>
      </c>
      <c r="BCT2" s="4" t="s">
        <v>1518</v>
      </c>
      <c r="BCU2" s="4" t="s">
        <v>1519</v>
      </c>
      <c r="BCV2" s="4" t="s">
        <v>1520</v>
      </c>
      <c r="BCW2" s="4" t="s">
        <v>1521</v>
      </c>
      <c r="BCX2" s="4" t="s">
        <v>1522</v>
      </c>
      <c r="BCY2" s="4" t="s">
        <v>1523</v>
      </c>
      <c r="BCZ2" s="4" t="s">
        <v>1524</v>
      </c>
      <c r="BDA2" s="4" t="s">
        <v>1525</v>
      </c>
      <c r="BDB2" s="4" t="s">
        <v>1526</v>
      </c>
      <c r="BDC2" s="4" t="s">
        <v>1527</v>
      </c>
      <c r="BDD2" s="4" t="s">
        <v>1528</v>
      </c>
      <c r="BDE2" s="4" t="s">
        <v>1529</v>
      </c>
      <c r="BDF2" s="4" t="s">
        <v>1530</v>
      </c>
      <c r="BDG2" s="4" t="s">
        <v>1531</v>
      </c>
      <c r="BDH2" s="4" t="s">
        <v>1532</v>
      </c>
      <c r="BDI2" s="4" t="s">
        <v>1533</v>
      </c>
      <c r="BDJ2" s="4" t="s">
        <v>1534</v>
      </c>
      <c r="BDK2" s="4" t="s">
        <v>1535</v>
      </c>
      <c r="BDL2" s="4" t="s">
        <v>1536</v>
      </c>
      <c r="BDM2" s="4" t="s">
        <v>1537</v>
      </c>
      <c r="BDN2" s="4" t="s">
        <v>1538</v>
      </c>
      <c r="BDO2" s="4" t="s">
        <v>1539</v>
      </c>
      <c r="BDP2" s="4" t="s">
        <v>1540</v>
      </c>
      <c r="BDQ2" s="4" t="s">
        <v>1541</v>
      </c>
      <c r="BDR2" s="4" t="s">
        <v>1542</v>
      </c>
      <c r="BDS2" s="4" t="s">
        <v>1543</v>
      </c>
      <c r="BDT2" s="4" t="s">
        <v>1544</v>
      </c>
      <c r="BDU2" s="4" t="s">
        <v>1545</v>
      </c>
      <c r="BDV2" s="4" t="s">
        <v>1546</v>
      </c>
      <c r="BDW2" s="4" t="s">
        <v>1547</v>
      </c>
      <c r="BDX2" s="4" t="s">
        <v>1548</v>
      </c>
      <c r="BDY2" s="4" t="s">
        <v>1549</v>
      </c>
      <c r="BDZ2" s="4" t="s">
        <v>1550</v>
      </c>
      <c r="BEA2" s="4" t="s">
        <v>1551</v>
      </c>
      <c r="BEB2" s="4" t="s">
        <v>1552</v>
      </c>
      <c r="BEC2" s="4" t="s">
        <v>1553</v>
      </c>
      <c r="BED2" s="4" t="s">
        <v>1554</v>
      </c>
      <c r="BEE2" s="4" t="s">
        <v>1555</v>
      </c>
      <c r="BEF2" s="4" t="s">
        <v>1556</v>
      </c>
      <c r="BEG2" s="4" t="s">
        <v>1557</v>
      </c>
      <c r="BEH2" s="4" t="s">
        <v>1558</v>
      </c>
      <c r="BEI2" s="4" t="s">
        <v>1559</v>
      </c>
      <c r="BEJ2" s="4" t="s">
        <v>1560</v>
      </c>
      <c r="BEK2" s="4" t="s">
        <v>1561</v>
      </c>
      <c r="BEL2" s="4" t="s">
        <v>1562</v>
      </c>
      <c r="BEM2" s="4" t="s">
        <v>1563</v>
      </c>
      <c r="BEN2" s="4" t="s">
        <v>1564</v>
      </c>
      <c r="BEO2" s="4" t="s">
        <v>1565</v>
      </c>
      <c r="BEP2" s="4" t="s">
        <v>1566</v>
      </c>
      <c r="BEQ2" s="4" t="s">
        <v>1567</v>
      </c>
      <c r="BER2" s="4" t="s">
        <v>1568</v>
      </c>
      <c r="BES2" s="4" t="s">
        <v>1569</v>
      </c>
      <c r="BET2" s="4" t="s">
        <v>1570</v>
      </c>
      <c r="BEU2" s="4" t="s">
        <v>1571</v>
      </c>
      <c r="BEV2" s="4" t="s">
        <v>1572</v>
      </c>
      <c r="BEW2" s="4" t="s">
        <v>1573</v>
      </c>
      <c r="BEX2" s="4" t="s">
        <v>1574</v>
      </c>
      <c r="BEY2" s="4" t="s">
        <v>1575</v>
      </c>
      <c r="BEZ2" s="4" t="s">
        <v>1576</v>
      </c>
      <c r="BFA2" s="4" t="s">
        <v>1577</v>
      </c>
      <c r="BFB2" s="4" t="s">
        <v>1578</v>
      </c>
      <c r="BFC2" s="4" t="s">
        <v>1579</v>
      </c>
      <c r="BFD2" s="4" t="s">
        <v>1580</v>
      </c>
      <c r="BFE2" s="4" t="s">
        <v>1581</v>
      </c>
      <c r="BFF2" s="4" t="s">
        <v>1582</v>
      </c>
      <c r="BFG2" s="4" t="s">
        <v>1583</v>
      </c>
      <c r="BFH2" s="4" t="s">
        <v>1584</v>
      </c>
      <c r="BFI2" s="4" t="s">
        <v>1585</v>
      </c>
      <c r="BFJ2" s="4" t="s">
        <v>1586</v>
      </c>
      <c r="BFK2" s="4" t="s">
        <v>1587</v>
      </c>
      <c r="BFL2" s="4" t="s">
        <v>1588</v>
      </c>
      <c r="BFM2" s="4" t="s">
        <v>1589</v>
      </c>
      <c r="BFN2" s="4" t="s">
        <v>1590</v>
      </c>
      <c r="BFO2" s="4" t="s">
        <v>1591</v>
      </c>
      <c r="BFP2" s="4" t="s">
        <v>1592</v>
      </c>
      <c r="BFQ2" s="4" t="s">
        <v>1593</v>
      </c>
      <c r="BFR2" s="4" t="s">
        <v>1594</v>
      </c>
      <c r="BFS2" s="4" t="s">
        <v>1595</v>
      </c>
      <c r="BFT2" s="4" t="s">
        <v>1596</v>
      </c>
      <c r="BFU2" s="4" t="s">
        <v>1597</v>
      </c>
      <c r="BFV2" s="4" t="s">
        <v>1598</v>
      </c>
      <c r="BFW2" s="4" t="s">
        <v>1599</v>
      </c>
      <c r="BFX2" s="4" t="s">
        <v>1600</v>
      </c>
      <c r="BFY2" s="4" t="s">
        <v>1601</v>
      </c>
      <c r="BFZ2" s="4" t="s">
        <v>1602</v>
      </c>
      <c r="BGA2" s="4" t="s">
        <v>1603</v>
      </c>
      <c r="BGB2" s="4" t="s">
        <v>1604</v>
      </c>
      <c r="BGC2" s="4" t="s">
        <v>1605</v>
      </c>
      <c r="BGD2" s="4" t="s">
        <v>1606</v>
      </c>
      <c r="BGE2" s="4" t="s">
        <v>1607</v>
      </c>
      <c r="BGF2" s="4" t="s">
        <v>1608</v>
      </c>
      <c r="BGG2" s="4" t="s">
        <v>1609</v>
      </c>
      <c r="BGH2" s="4" t="s">
        <v>1610</v>
      </c>
      <c r="BGI2" s="4" t="s">
        <v>1611</v>
      </c>
      <c r="BGJ2" s="4" t="s">
        <v>1612</v>
      </c>
      <c r="BGK2" s="4" t="s">
        <v>1613</v>
      </c>
      <c r="BGL2" s="4" t="s">
        <v>1614</v>
      </c>
      <c r="BGM2" s="4" t="s">
        <v>1615</v>
      </c>
      <c r="BGN2" s="4" t="s">
        <v>1616</v>
      </c>
      <c r="BGO2" s="4" t="s">
        <v>1617</v>
      </c>
      <c r="BGP2" s="4" t="s">
        <v>1618</v>
      </c>
      <c r="BGQ2" s="4" t="s">
        <v>1619</v>
      </c>
      <c r="BGR2" s="4" t="s">
        <v>1620</v>
      </c>
      <c r="BGS2" s="4" t="s">
        <v>1621</v>
      </c>
      <c r="BGT2" s="4" t="s">
        <v>1622</v>
      </c>
      <c r="BGU2" s="4" t="s">
        <v>1623</v>
      </c>
      <c r="BGV2" s="4" t="s">
        <v>1624</v>
      </c>
      <c r="BGW2" s="4" t="s">
        <v>1625</v>
      </c>
      <c r="BGX2" s="4" t="s">
        <v>1626</v>
      </c>
      <c r="BGY2" s="4" t="s">
        <v>1627</v>
      </c>
      <c r="BGZ2" s="4" t="s">
        <v>1628</v>
      </c>
      <c r="BHA2" s="4" t="s">
        <v>1629</v>
      </c>
      <c r="BHB2" s="4" t="s">
        <v>1630</v>
      </c>
      <c r="BHC2" s="4" t="s">
        <v>1631</v>
      </c>
      <c r="BHD2" s="4" t="s">
        <v>1632</v>
      </c>
      <c r="BHE2" s="4" t="s">
        <v>1633</v>
      </c>
      <c r="BHF2" s="4" t="s">
        <v>1634</v>
      </c>
      <c r="BHG2" s="4" t="s">
        <v>1635</v>
      </c>
      <c r="BHH2" s="4" t="s">
        <v>1636</v>
      </c>
      <c r="BHI2" s="4" t="s">
        <v>1637</v>
      </c>
      <c r="BHJ2" s="4" t="s">
        <v>1638</v>
      </c>
      <c r="BHK2" s="4" t="s">
        <v>1639</v>
      </c>
      <c r="BHL2" s="4" t="s">
        <v>1640</v>
      </c>
      <c r="BHM2" s="4" t="s">
        <v>1641</v>
      </c>
      <c r="BHN2" s="4" t="s">
        <v>1642</v>
      </c>
      <c r="BHO2" s="4" t="s">
        <v>1643</v>
      </c>
      <c r="BHP2" s="4" t="s">
        <v>1644</v>
      </c>
      <c r="BHQ2" s="4" t="s">
        <v>1645</v>
      </c>
      <c r="BHR2" s="4" t="s">
        <v>1646</v>
      </c>
      <c r="BHS2" s="4" t="s">
        <v>1647</v>
      </c>
      <c r="BHT2" s="4" t="s">
        <v>1648</v>
      </c>
      <c r="BHU2" s="4" t="s">
        <v>1649</v>
      </c>
      <c r="BHV2" s="4" t="s">
        <v>1650</v>
      </c>
      <c r="BHW2" s="4" t="s">
        <v>1651</v>
      </c>
      <c r="BHX2" s="4" t="s">
        <v>1652</v>
      </c>
      <c r="BHY2" s="4" t="s">
        <v>1653</v>
      </c>
      <c r="BHZ2" s="4" t="s">
        <v>1654</v>
      </c>
      <c r="BIA2" s="4" t="s">
        <v>1655</v>
      </c>
      <c r="BIB2" s="4" t="s">
        <v>1656</v>
      </c>
      <c r="BIC2" s="4" t="s">
        <v>1657</v>
      </c>
      <c r="BID2" s="4" t="s">
        <v>1658</v>
      </c>
      <c r="BIE2" s="4" t="s">
        <v>1659</v>
      </c>
      <c r="BIF2" s="4" t="s">
        <v>1660</v>
      </c>
      <c r="BIG2" s="4" t="s">
        <v>1661</v>
      </c>
      <c r="BIH2" s="4" t="s">
        <v>1662</v>
      </c>
      <c r="BII2" s="4" t="s">
        <v>1663</v>
      </c>
      <c r="BIJ2" s="4" t="s">
        <v>1664</v>
      </c>
      <c r="BIK2" s="4" t="s">
        <v>1665</v>
      </c>
      <c r="BIL2" s="4" t="s">
        <v>1666</v>
      </c>
      <c r="BIM2" s="4" t="s">
        <v>1667</v>
      </c>
      <c r="BIN2" s="4" t="s">
        <v>1668</v>
      </c>
      <c r="BIO2" s="4" t="s">
        <v>1669</v>
      </c>
      <c r="BIP2" s="4" t="s">
        <v>1670</v>
      </c>
      <c r="BIQ2" s="4" t="s">
        <v>1671</v>
      </c>
      <c r="BIR2" s="4" t="s">
        <v>1672</v>
      </c>
      <c r="BIS2" s="4" t="s">
        <v>1673</v>
      </c>
      <c r="BIT2" s="4" t="s">
        <v>1674</v>
      </c>
      <c r="BIU2" s="4" t="s">
        <v>1675</v>
      </c>
      <c r="BIV2" s="4" t="s">
        <v>1676</v>
      </c>
      <c r="BIW2" s="4" t="s">
        <v>1677</v>
      </c>
      <c r="BIX2" s="4" t="s">
        <v>1678</v>
      </c>
      <c r="BIY2" s="4" t="s">
        <v>1679</v>
      </c>
      <c r="BIZ2" s="4" t="s">
        <v>1680</v>
      </c>
      <c r="BJA2" s="4" t="s">
        <v>1681</v>
      </c>
      <c r="BJB2" s="4" t="s">
        <v>1682</v>
      </c>
      <c r="BJC2" s="4" t="s">
        <v>1683</v>
      </c>
      <c r="BJD2" s="4" t="s">
        <v>1684</v>
      </c>
      <c r="BJE2" s="4" t="s">
        <v>1685</v>
      </c>
      <c r="BJF2" s="4" t="s">
        <v>1686</v>
      </c>
      <c r="BJG2" s="4" t="s">
        <v>1687</v>
      </c>
      <c r="BJH2" s="4" t="s">
        <v>1688</v>
      </c>
      <c r="BJI2" s="4" t="s">
        <v>1689</v>
      </c>
      <c r="BJJ2" s="4" t="s">
        <v>1690</v>
      </c>
      <c r="BJK2" s="4" t="s">
        <v>1691</v>
      </c>
      <c r="BJL2" s="4" t="s">
        <v>1692</v>
      </c>
      <c r="BJM2" s="4" t="s">
        <v>1693</v>
      </c>
      <c r="BJN2" s="4" t="s">
        <v>1694</v>
      </c>
      <c r="BJO2" s="4" t="s">
        <v>1695</v>
      </c>
      <c r="BJP2" s="4" t="s">
        <v>1696</v>
      </c>
      <c r="BJQ2" s="4" t="s">
        <v>1697</v>
      </c>
      <c r="BJR2" s="4" t="s">
        <v>1698</v>
      </c>
      <c r="BJS2" s="4" t="s">
        <v>1699</v>
      </c>
      <c r="BJT2" s="4" t="s">
        <v>1700</v>
      </c>
      <c r="BJU2" s="4" t="s">
        <v>1701</v>
      </c>
      <c r="BJV2" s="4" t="s">
        <v>1702</v>
      </c>
      <c r="BJW2" s="4" t="s">
        <v>1703</v>
      </c>
      <c r="BJX2" s="4" t="s">
        <v>1704</v>
      </c>
      <c r="BJY2" s="4" t="s">
        <v>1705</v>
      </c>
      <c r="BJZ2" s="4" t="s">
        <v>1706</v>
      </c>
      <c r="BKA2" s="4" t="s">
        <v>1707</v>
      </c>
      <c r="BKB2" s="4" t="s">
        <v>1708</v>
      </c>
      <c r="BKC2" s="4" t="s">
        <v>1709</v>
      </c>
      <c r="BKD2" s="4" t="s">
        <v>1710</v>
      </c>
      <c r="BKE2" s="4" t="s">
        <v>1711</v>
      </c>
      <c r="BKF2" s="4" t="s">
        <v>1712</v>
      </c>
      <c r="BKG2" s="4" t="s">
        <v>1713</v>
      </c>
      <c r="BKH2" s="4" t="s">
        <v>1714</v>
      </c>
      <c r="BKI2" s="4" t="s">
        <v>1715</v>
      </c>
      <c r="BKJ2" s="4" t="s">
        <v>1716</v>
      </c>
      <c r="BKK2" s="4" t="s">
        <v>1717</v>
      </c>
      <c r="BKL2" s="4" t="s">
        <v>1718</v>
      </c>
      <c r="BKM2" s="4" t="s">
        <v>1719</v>
      </c>
      <c r="BKN2" s="4" t="s">
        <v>1720</v>
      </c>
      <c r="BKO2" s="4" t="s">
        <v>1721</v>
      </c>
      <c r="BKP2" s="4" t="s">
        <v>1722</v>
      </c>
      <c r="BKQ2" s="4" t="s">
        <v>1723</v>
      </c>
      <c r="BKR2" s="4" t="s">
        <v>1724</v>
      </c>
      <c r="BKS2" s="4" t="s">
        <v>1725</v>
      </c>
      <c r="BKT2" s="4" t="s">
        <v>1726</v>
      </c>
      <c r="BKU2" s="4" t="s">
        <v>1727</v>
      </c>
      <c r="BKV2" s="4" t="s">
        <v>1728</v>
      </c>
      <c r="BKW2" s="4" t="s">
        <v>1729</v>
      </c>
      <c r="BKX2" s="4" t="s">
        <v>1730</v>
      </c>
      <c r="BKY2" s="4" t="s">
        <v>1731</v>
      </c>
      <c r="BKZ2" s="4" t="s">
        <v>1732</v>
      </c>
      <c r="BLA2" s="4" t="s">
        <v>1733</v>
      </c>
      <c r="BLB2" s="4" t="s">
        <v>1734</v>
      </c>
      <c r="BLC2" s="4" t="s">
        <v>1735</v>
      </c>
      <c r="BLD2" s="4" t="s">
        <v>1736</v>
      </c>
      <c r="BLE2" s="4" t="s">
        <v>1737</v>
      </c>
      <c r="BLF2" s="4" t="s">
        <v>1738</v>
      </c>
      <c r="BLG2" s="4" t="s">
        <v>1739</v>
      </c>
      <c r="BLH2" s="4" t="s">
        <v>1740</v>
      </c>
      <c r="BLI2" s="4" t="s">
        <v>1741</v>
      </c>
      <c r="BLJ2" s="4" t="s">
        <v>1742</v>
      </c>
      <c r="BLK2" s="4" t="s">
        <v>1743</v>
      </c>
      <c r="BLL2" s="4" t="s">
        <v>1744</v>
      </c>
      <c r="BLM2" s="4" t="s">
        <v>1745</v>
      </c>
      <c r="BLN2" s="4" t="s">
        <v>1746</v>
      </c>
      <c r="BLO2" s="4" t="s">
        <v>1747</v>
      </c>
      <c r="BLP2" s="4" t="s">
        <v>1748</v>
      </c>
      <c r="BLQ2" s="4" t="s">
        <v>1749</v>
      </c>
      <c r="BLR2" s="4" t="s">
        <v>1750</v>
      </c>
      <c r="BLS2" s="4" t="s">
        <v>1751</v>
      </c>
      <c r="BLT2" s="4" t="s">
        <v>1752</v>
      </c>
      <c r="BLU2" s="4" t="s">
        <v>1753</v>
      </c>
      <c r="BLV2" s="4" t="s">
        <v>1754</v>
      </c>
      <c r="BLW2" s="4" t="s">
        <v>1755</v>
      </c>
      <c r="BLX2" s="4" t="s">
        <v>1756</v>
      </c>
      <c r="BLY2" s="4" t="s">
        <v>1757</v>
      </c>
      <c r="BLZ2" s="4" t="s">
        <v>1758</v>
      </c>
      <c r="BMA2" s="4" t="s">
        <v>1759</v>
      </c>
      <c r="BMB2" s="4" t="s">
        <v>1760</v>
      </c>
      <c r="BMC2" s="4" t="s">
        <v>1761</v>
      </c>
      <c r="BMD2" s="4" t="s">
        <v>1762</v>
      </c>
      <c r="BME2" s="4" t="s">
        <v>1763</v>
      </c>
      <c r="BMF2" s="4" t="s">
        <v>1764</v>
      </c>
      <c r="BMG2" s="4" t="s">
        <v>1765</v>
      </c>
      <c r="BMH2" s="4" t="s">
        <v>1766</v>
      </c>
      <c r="BMI2" s="4" t="s">
        <v>1767</v>
      </c>
      <c r="BMJ2" s="4" t="s">
        <v>1768</v>
      </c>
      <c r="BMK2" s="4" t="s">
        <v>1769</v>
      </c>
      <c r="BML2" s="4" t="s">
        <v>1770</v>
      </c>
      <c r="BMM2" s="4" t="s">
        <v>1771</v>
      </c>
      <c r="BMN2" s="4" t="s">
        <v>1772</v>
      </c>
      <c r="BMO2" s="4" t="s">
        <v>1773</v>
      </c>
      <c r="BMP2" s="4" t="s">
        <v>1774</v>
      </c>
      <c r="BMQ2" s="4" t="s">
        <v>1775</v>
      </c>
      <c r="BMR2" s="4" t="s">
        <v>1776</v>
      </c>
      <c r="BMS2" s="4" t="s">
        <v>1777</v>
      </c>
      <c r="BMT2" s="4" t="s">
        <v>1778</v>
      </c>
      <c r="BMU2" s="4" t="s">
        <v>1779</v>
      </c>
      <c r="BMV2" s="4" t="s">
        <v>1780</v>
      </c>
      <c r="BMW2" s="4" t="s">
        <v>1781</v>
      </c>
      <c r="BMX2" s="4" t="s">
        <v>1782</v>
      </c>
      <c r="BMY2" s="4" t="s">
        <v>1783</v>
      </c>
      <c r="BMZ2" s="4" t="s">
        <v>1784</v>
      </c>
      <c r="BNA2" s="4" t="s">
        <v>1785</v>
      </c>
      <c r="BNB2" s="4" t="s">
        <v>1786</v>
      </c>
      <c r="BNC2" s="4" t="s">
        <v>1787</v>
      </c>
      <c r="BND2" s="4" t="s">
        <v>1788</v>
      </c>
      <c r="BNE2" s="4" t="s">
        <v>1789</v>
      </c>
      <c r="BNF2" s="4" t="s">
        <v>1790</v>
      </c>
      <c r="BNG2" s="4" t="s">
        <v>1791</v>
      </c>
      <c r="BNH2" s="4" t="s">
        <v>1792</v>
      </c>
      <c r="BNI2" s="4" t="s">
        <v>1793</v>
      </c>
      <c r="BNJ2" s="4" t="s">
        <v>1794</v>
      </c>
      <c r="BNK2" s="4" t="s">
        <v>1795</v>
      </c>
      <c r="BNL2" s="4" t="s">
        <v>1796</v>
      </c>
      <c r="BNM2" s="4" t="s">
        <v>1797</v>
      </c>
      <c r="BNN2" s="4" t="s">
        <v>1798</v>
      </c>
      <c r="BNO2" s="4" t="s">
        <v>1799</v>
      </c>
      <c r="BNP2" s="4" t="s">
        <v>1800</v>
      </c>
      <c r="BNQ2" s="4" t="s">
        <v>1801</v>
      </c>
      <c r="BNR2" s="4" t="s">
        <v>1802</v>
      </c>
      <c r="BNS2" s="4" t="s">
        <v>1803</v>
      </c>
      <c r="BNT2" s="4" t="s">
        <v>1804</v>
      </c>
      <c r="BNU2" s="4" t="s">
        <v>1805</v>
      </c>
      <c r="BNV2" s="4" t="s">
        <v>1806</v>
      </c>
      <c r="BNW2" s="4" t="s">
        <v>1807</v>
      </c>
      <c r="BNX2" s="4" t="s">
        <v>1808</v>
      </c>
      <c r="BNY2" s="4" t="s">
        <v>1809</v>
      </c>
      <c r="BNZ2" s="4" t="s">
        <v>1810</v>
      </c>
      <c r="BOA2" s="4" t="s">
        <v>1811</v>
      </c>
      <c r="BOB2" s="4" t="s">
        <v>1812</v>
      </c>
      <c r="BOC2" s="4" t="s">
        <v>1813</v>
      </c>
      <c r="BOD2" s="4" t="s">
        <v>1814</v>
      </c>
      <c r="BOE2" s="4" t="s">
        <v>1815</v>
      </c>
      <c r="BOF2" s="4" t="s">
        <v>1816</v>
      </c>
      <c r="BOG2" s="4" t="s">
        <v>1817</v>
      </c>
      <c r="BOH2" s="4" t="s">
        <v>1818</v>
      </c>
      <c r="BOI2" s="4" t="s">
        <v>1819</v>
      </c>
      <c r="BOJ2" s="4" t="s">
        <v>1820</v>
      </c>
      <c r="BOK2" s="4" t="s">
        <v>1821</v>
      </c>
      <c r="BOL2" s="4" t="s">
        <v>1822</v>
      </c>
      <c r="BOM2" s="4" t="s">
        <v>1823</v>
      </c>
      <c r="BON2" s="4" t="s">
        <v>1824</v>
      </c>
      <c r="BOO2" s="4" t="s">
        <v>1825</v>
      </c>
      <c r="BOP2" s="4" t="s">
        <v>1826</v>
      </c>
      <c r="BOQ2" s="4" t="s">
        <v>1827</v>
      </c>
      <c r="BOR2" s="4" t="s">
        <v>1828</v>
      </c>
      <c r="BOS2" s="4" t="s">
        <v>1829</v>
      </c>
      <c r="BOT2" s="4" t="s">
        <v>1830</v>
      </c>
      <c r="BOU2" s="4" t="s">
        <v>1831</v>
      </c>
      <c r="BOV2" s="4" t="s">
        <v>1832</v>
      </c>
      <c r="BOW2" s="4" t="s">
        <v>1833</v>
      </c>
      <c r="BOX2" s="4" t="s">
        <v>1834</v>
      </c>
      <c r="BOY2" s="4" t="s">
        <v>1835</v>
      </c>
      <c r="BOZ2" s="4" t="s">
        <v>1836</v>
      </c>
      <c r="BPA2" s="4" t="s">
        <v>1837</v>
      </c>
      <c r="BPB2" s="4" t="s">
        <v>1838</v>
      </c>
      <c r="BPC2" s="4" t="s">
        <v>1839</v>
      </c>
      <c r="BPD2" s="4" t="s">
        <v>1840</v>
      </c>
      <c r="BPE2" s="4" t="s">
        <v>1841</v>
      </c>
      <c r="BPF2" s="4" t="s">
        <v>1842</v>
      </c>
      <c r="BPG2" s="4" t="s">
        <v>1843</v>
      </c>
      <c r="BPH2" s="4" t="s">
        <v>1844</v>
      </c>
      <c r="BPI2" s="4" t="s">
        <v>1845</v>
      </c>
      <c r="BPJ2" s="4" t="s">
        <v>1846</v>
      </c>
      <c r="BPK2" s="4" t="s">
        <v>1847</v>
      </c>
      <c r="BPL2" s="4" t="s">
        <v>1848</v>
      </c>
      <c r="BPM2" s="4" t="s">
        <v>1849</v>
      </c>
      <c r="BPN2" s="4" t="s">
        <v>1850</v>
      </c>
      <c r="BPO2" s="4" t="s">
        <v>1851</v>
      </c>
      <c r="BPP2" s="4" t="s">
        <v>1852</v>
      </c>
      <c r="BPQ2" s="4" t="s">
        <v>1853</v>
      </c>
      <c r="BPR2" s="4" t="s">
        <v>1854</v>
      </c>
      <c r="BPS2" s="4" t="s">
        <v>1855</v>
      </c>
      <c r="BPT2" s="4" t="s">
        <v>1856</v>
      </c>
      <c r="BPU2" s="4" t="s">
        <v>1857</v>
      </c>
      <c r="BPV2" s="4" t="s">
        <v>1858</v>
      </c>
      <c r="BPW2" s="4" t="s">
        <v>1859</v>
      </c>
      <c r="BPX2" s="4" t="s">
        <v>1860</v>
      </c>
      <c r="BPY2" s="4" t="s">
        <v>1861</v>
      </c>
      <c r="BPZ2" s="4" t="s">
        <v>1862</v>
      </c>
      <c r="BQA2" s="4" t="s">
        <v>1863</v>
      </c>
      <c r="BQB2" s="4" t="s">
        <v>1864</v>
      </c>
      <c r="BQC2" s="4" t="s">
        <v>1865</v>
      </c>
      <c r="BQD2" s="4" t="s">
        <v>1866</v>
      </c>
      <c r="BQE2" s="4" t="s">
        <v>1867</v>
      </c>
      <c r="BQF2" s="4" t="s">
        <v>1868</v>
      </c>
      <c r="BQG2" s="4" t="s">
        <v>1869</v>
      </c>
      <c r="BQH2" s="4" t="s">
        <v>1870</v>
      </c>
      <c r="BQI2" s="4" t="s">
        <v>1871</v>
      </c>
      <c r="BQJ2" s="4" t="s">
        <v>1872</v>
      </c>
      <c r="BQK2" s="4" t="s">
        <v>1873</v>
      </c>
      <c r="BQL2" s="4" t="s">
        <v>1874</v>
      </c>
      <c r="BQM2" s="4" t="s">
        <v>1875</v>
      </c>
      <c r="BQN2" s="4" t="s">
        <v>1876</v>
      </c>
      <c r="BQO2" s="4" t="s">
        <v>1877</v>
      </c>
      <c r="BQP2" s="4" t="s">
        <v>1878</v>
      </c>
      <c r="BQQ2" s="4" t="s">
        <v>1879</v>
      </c>
      <c r="BQR2" s="4" t="s">
        <v>1880</v>
      </c>
      <c r="BQS2" s="4" t="s">
        <v>1881</v>
      </c>
      <c r="BQT2" s="4" t="s">
        <v>1882</v>
      </c>
      <c r="BQU2" s="4" t="s">
        <v>1883</v>
      </c>
      <c r="BQV2" s="4" t="s">
        <v>1884</v>
      </c>
      <c r="BQW2" s="4" t="s">
        <v>1885</v>
      </c>
      <c r="BQX2" s="4" t="s">
        <v>1886</v>
      </c>
      <c r="BQY2" s="4" t="s">
        <v>1887</v>
      </c>
      <c r="BQZ2" s="4" t="s">
        <v>1888</v>
      </c>
      <c r="BRA2" s="4" t="s">
        <v>1889</v>
      </c>
      <c r="BRB2" s="4" t="s">
        <v>1890</v>
      </c>
      <c r="BRC2" s="4" t="s">
        <v>1891</v>
      </c>
      <c r="BRD2" s="4" t="s">
        <v>1892</v>
      </c>
      <c r="BRE2" s="4" t="s">
        <v>1893</v>
      </c>
      <c r="BRF2" s="4" t="s">
        <v>1894</v>
      </c>
      <c r="BRG2" s="4" t="s">
        <v>1895</v>
      </c>
      <c r="BRH2" s="4" t="s">
        <v>1896</v>
      </c>
      <c r="BRI2" s="4" t="s">
        <v>1897</v>
      </c>
      <c r="BRJ2" s="4" t="s">
        <v>1898</v>
      </c>
      <c r="BRK2" s="4" t="s">
        <v>1899</v>
      </c>
      <c r="BRL2" s="4" t="s">
        <v>1900</v>
      </c>
      <c r="BRM2" s="4" t="s">
        <v>1901</v>
      </c>
      <c r="BRN2" s="4" t="s">
        <v>1902</v>
      </c>
      <c r="BRO2" s="4" t="s">
        <v>1903</v>
      </c>
      <c r="BRP2" s="4" t="s">
        <v>1904</v>
      </c>
      <c r="BRQ2" s="4" t="s">
        <v>1905</v>
      </c>
      <c r="BRR2" s="4" t="s">
        <v>1906</v>
      </c>
      <c r="BRS2" s="4" t="s">
        <v>1907</v>
      </c>
      <c r="BRT2" s="4" t="s">
        <v>1908</v>
      </c>
      <c r="BRU2" s="4" t="s">
        <v>1909</v>
      </c>
      <c r="BRV2" s="4" t="s">
        <v>1910</v>
      </c>
      <c r="BRW2" s="4" t="s">
        <v>1911</v>
      </c>
      <c r="BRX2" s="4" t="s">
        <v>1912</v>
      </c>
      <c r="BRY2" s="4" t="s">
        <v>1913</v>
      </c>
      <c r="BRZ2" s="4" t="s">
        <v>1914</v>
      </c>
      <c r="BSA2" s="4" t="s">
        <v>1915</v>
      </c>
      <c r="BSB2" s="4" t="s">
        <v>1916</v>
      </c>
      <c r="BSC2" s="4" t="s">
        <v>1917</v>
      </c>
      <c r="BSD2" s="4" t="s">
        <v>1918</v>
      </c>
      <c r="BSE2" s="4" t="s">
        <v>1919</v>
      </c>
      <c r="BSF2" s="4" t="s">
        <v>1920</v>
      </c>
      <c r="BSG2" s="4" t="s">
        <v>1921</v>
      </c>
      <c r="BSH2" s="4" t="s">
        <v>1922</v>
      </c>
      <c r="BSI2" s="4" t="s">
        <v>1923</v>
      </c>
      <c r="BSJ2" s="4" t="s">
        <v>1924</v>
      </c>
      <c r="BSK2" s="4" t="s">
        <v>1925</v>
      </c>
      <c r="BSL2" s="4" t="s">
        <v>1926</v>
      </c>
      <c r="BSM2" s="4" t="s">
        <v>1927</v>
      </c>
      <c r="BSN2" s="4" t="s">
        <v>1928</v>
      </c>
      <c r="BSO2" s="4" t="s">
        <v>1929</v>
      </c>
      <c r="BSP2" s="4" t="s">
        <v>1930</v>
      </c>
      <c r="BSQ2" s="4" t="s">
        <v>1931</v>
      </c>
      <c r="BSR2" s="4" t="s">
        <v>1932</v>
      </c>
      <c r="BSS2" s="4" t="s">
        <v>1933</v>
      </c>
      <c r="BST2" s="4" t="s">
        <v>1934</v>
      </c>
      <c r="BSU2" s="4" t="s">
        <v>1935</v>
      </c>
      <c r="BSV2" s="4" t="s">
        <v>1936</v>
      </c>
      <c r="BSW2" s="4" t="s">
        <v>1937</v>
      </c>
      <c r="BSX2" s="4" t="s">
        <v>1938</v>
      </c>
      <c r="BSY2" s="4" t="s">
        <v>1939</v>
      </c>
      <c r="BSZ2" s="4" t="s">
        <v>1940</v>
      </c>
      <c r="BTA2" s="4" t="s">
        <v>1941</v>
      </c>
      <c r="BTB2" s="4" t="s">
        <v>1942</v>
      </c>
      <c r="BTC2" s="4" t="s">
        <v>1943</v>
      </c>
      <c r="BTD2" s="4" t="s">
        <v>1944</v>
      </c>
      <c r="BTE2" s="4" t="s">
        <v>1945</v>
      </c>
      <c r="BTF2" s="4" t="s">
        <v>1946</v>
      </c>
      <c r="BTG2" s="4" t="s">
        <v>1947</v>
      </c>
      <c r="BTH2" s="4" t="s">
        <v>1948</v>
      </c>
      <c r="BTI2" s="4" t="s">
        <v>1949</v>
      </c>
      <c r="BTJ2" s="4" t="s">
        <v>1950</v>
      </c>
      <c r="BTK2" s="4" t="s">
        <v>1951</v>
      </c>
      <c r="BTL2" s="4" t="s">
        <v>1952</v>
      </c>
      <c r="BTM2" s="4" t="s">
        <v>1953</v>
      </c>
      <c r="BTN2" s="4" t="s">
        <v>1954</v>
      </c>
      <c r="BTO2" s="4" t="s">
        <v>1955</v>
      </c>
      <c r="BTP2" s="4" t="s">
        <v>1956</v>
      </c>
      <c r="BTQ2" s="4" t="s">
        <v>1957</v>
      </c>
      <c r="BTR2" s="4" t="s">
        <v>1958</v>
      </c>
      <c r="BTS2" s="4" t="s">
        <v>1959</v>
      </c>
      <c r="BTT2" s="4" t="s">
        <v>1960</v>
      </c>
      <c r="BTU2" s="4" t="s">
        <v>1961</v>
      </c>
      <c r="BTV2" s="4" t="s">
        <v>1962</v>
      </c>
      <c r="BTW2" s="4" t="s">
        <v>1963</v>
      </c>
      <c r="BTX2" s="4" t="s">
        <v>1964</v>
      </c>
      <c r="BTY2" s="4" t="s">
        <v>1965</v>
      </c>
      <c r="BTZ2" s="4" t="s">
        <v>1966</v>
      </c>
      <c r="BUA2" s="4" t="s">
        <v>1967</v>
      </c>
      <c r="BUB2" s="4" t="s">
        <v>1968</v>
      </c>
      <c r="BUC2" s="4" t="s">
        <v>1969</v>
      </c>
      <c r="BUD2" s="4" t="s">
        <v>1970</v>
      </c>
      <c r="BUE2" s="4" t="s">
        <v>1971</v>
      </c>
      <c r="BUF2" s="4" t="s">
        <v>1972</v>
      </c>
      <c r="BUG2" s="4" t="s">
        <v>1973</v>
      </c>
      <c r="BUH2" s="4" t="s">
        <v>1974</v>
      </c>
      <c r="BUI2" s="4" t="s">
        <v>1975</v>
      </c>
      <c r="BUJ2" s="4" t="s">
        <v>1976</v>
      </c>
      <c r="BUK2" s="4" t="s">
        <v>1977</v>
      </c>
      <c r="BUL2" s="4" t="s">
        <v>1978</v>
      </c>
      <c r="BUM2" s="4" t="s">
        <v>1979</v>
      </c>
      <c r="BUN2" s="4" t="s">
        <v>1980</v>
      </c>
      <c r="BUO2" s="4" t="s">
        <v>1981</v>
      </c>
      <c r="BUP2" s="4" t="s">
        <v>1982</v>
      </c>
      <c r="BUQ2" s="4" t="s">
        <v>1983</v>
      </c>
      <c r="BUR2" s="4" t="s">
        <v>1984</v>
      </c>
      <c r="BUS2" s="4" t="s">
        <v>1985</v>
      </c>
      <c r="BUT2" s="4" t="s">
        <v>1986</v>
      </c>
      <c r="BUU2" s="4" t="s">
        <v>1987</v>
      </c>
      <c r="BUV2" s="4" t="s">
        <v>1988</v>
      </c>
      <c r="BUW2" s="4" t="s">
        <v>1989</v>
      </c>
      <c r="BUX2" s="4" t="s">
        <v>1990</v>
      </c>
      <c r="BUY2" s="4" t="s">
        <v>1991</v>
      </c>
      <c r="BUZ2" s="4" t="s">
        <v>1992</v>
      </c>
      <c r="BVA2" s="4" t="s">
        <v>1993</v>
      </c>
      <c r="BVB2" s="4" t="s">
        <v>1994</v>
      </c>
      <c r="BVC2" s="4" t="s">
        <v>1995</v>
      </c>
      <c r="BVD2" s="4" t="s">
        <v>1996</v>
      </c>
      <c r="BVE2" s="4" t="s">
        <v>1997</v>
      </c>
      <c r="BVF2" s="4" t="s">
        <v>1998</v>
      </c>
      <c r="BVG2" s="4" t="s">
        <v>1999</v>
      </c>
      <c r="BVH2" s="4" t="s">
        <v>2000</v>
      </c>
      <c r="BVI2" s="4" t="s">
        <v>2001</v>
      </c>
      <c r="BVJ2" s="4" t="s">
        <v>2002</v>
      </c>
      <c r="BVK2" s="4" t="s">
        <v>2003</v>
      </c>
      <c r="BVL2" s="4" t="s">
        <v>2004</v>
      </c>
      <c r="BVM2" s="4" t="s">
        <v>2005</v>
      </c>
      <c r="BVN2" s="4" t="s">
        <v>2006</v>
      </c>
      <c r="BVO2" s="4" t="s">
        <v>2007</v>
      </c>
      <c r="BVP2" s="4" t="s">
        <v>2008</v>
      </c>
      <c r="BVQ2" s="4" t="s">
        <v>2009</v>
      </c>
      <c r="BVR2" s="4" t="s">
        <v>2010</v>
      </c>
      <c r="BVS2" s="4" t="s">
        <v>2011</v>
      </c>
      <c r="BVT2" s="4" t="s">
        <v>2012</v>
      </c>
      <c r="BVU2" s="4" t="s">
        <v>2013</v>
      </c>
      <c r="BVV2" s="4" t="s">
        <v>2014</v>
      </c>
      <c r="BVW2" s="4" t="s">
        <v>2015</v>
      </c>
      <c r="BVX2" s="4" t="s">
        <v>2016</v>
      </c>
      <c r="BVY2" s="4" t="s">
        <v>2017</v>
      </c>
      <c r="BVZ2" s="4" t="s">
        <v>2018</v>
      </c>
      <c r="BWA2" s="4" t="s">
        <v>2019</v>
      </c>
      <c r="BWB2" s="4" t="s">
        <v>2020</v>
      </c>
      <c r="BWC2" s="4" t="s">
        <v>2021</v>
      </c>
      <c r="BWD2" s="4" t="s">
        <v>2022</v>
      </c>
      <c r="BWE2" s="4" t="s">
        <v>2023</v>
      </c>
      <c r="BWF2" s="4" t="s">
        <v>2024</v>
      </c>
      <c r="BWG2" s="4" t="s">
        <v>2025</v>
      </c>
      <c r="BWH2" s="4" t="s">
        <v>2026</v>
      </c>
      <c r="BWI2" s="4" t="s">
        <v>2027</v>
      </c>
      <c r="BWJ2" s="4" t="s">
        <v>2028</v>
      </c>
      <c r="BWK2" s="4" t="s">
        <v>2029</v>
      </c>
      <c r="BWL2" s="4" t="s">
        <v>2030</v>
      </c>
      <c r="BWM2" s="4" t="s">
        <v>2031</v>
      </c>
      <c r="BWN2" s="4" t="s">
        <v>2032</v>
      </c>
      <c r="BWO2" s="4" t="s">
        <v>2033</v>
      </c>
      <c r="BWP2" s="4" t="s">
        <v>2034</v>
      </c>
      <c r="BWQ2" s="4" t="s">
        <v>2035</v>
      </c>
      <c r="BWR2" s="4" t="s">
        <v>2036</v>
      </c>
      <c r="BWS2" s="4" t="s">
        <v>2037</v>
      </c>
      <c r="BWT2" s="4" t="s">
        <v>2038</v>
      </c>
      <c r="BWU2" s="4" t="s">
        <v>2039</v>
      </c>
      <c r="BWV2" s="4" t="s">
        <v>2040</v>
      </c>
      <c r="BWW2" s="4" t="s">
        <v>2041</v>
      </c>
      <c r="BWX2" s="4" t="s">
        <v>2042</v>
      </c>
      <c r="BWY2" s="4" t="s">
        <v>2043</v>
      </c>
      <c r="BWZ2" s="4" t="s">
        <v>2044</v>
      </c>
      <c r="BXA2" s="4" t="s">
        <v>2045</v>
      </c>
      <c r="BXB2" s="4" t="s">
        <v>2046</v>
      </c>
      <c r="BXC2" s="4" t="s">
        <v>2047</v>
      </c>
      <c r="BXD2" s="4" t="s">
        <v>2048</v>
      </c>
      <c r="BXE2" s="4" t="s">
        <v>2049</v>
      </c>
      <c r="BXF2" s="4" t="s">
        <v>2050</v>
      </c>
      <c r="BXG2" s="4" t="s">
        <v>2051</v>
      </c>
      <c r="BXH2" s="4" t="s">
        <v>2052</v>
      </c>
      <c r="BXI2" s="4" t="s">
        <v>2053</v>
      </c>
      <c r="BXJ2" s="4" t="s">
        <v>2054</v>
      </c>
      <c r="BXK2" s="4" t="s">
        <v>2055</v>
      </c>
      <c r="BXL2" s="4" t="s">
        <v>2056</v>
      </c>
      <c r="BXM2" s="4" t="s">
        <v>2057</v>
      </c>
      <c r="BXN2" s="4" t="s">
        <v>2058</v>
      </c>
      <c r="BXO2" s="4" t="s">
        <v>2059</v>
      </c>
      <c r="BXP2" s="4" t="s">
        <v>2060</v>
      </c>
      <c r="BXQ2" s="4" t="s">
        <v>2061</v>
      </c>
      <c r="BXR2" s="4" t="s">
        <v>2062</v>
      </c>
      <c r="BXS2" s="4" t="s">
        <v>2063</v>
      </c>
      <c r="BXT2" s="4" t="s">
        <v>2064</v>
      </c>
      <c r="BXU2" s="4" t="s">
        <v>2065</v>
      </c>
      <c r="BXV2" s="4" t="s">
        <v>2066</v>
      </c>
      <c r="BXW2" s="4" t="s">
        <v>2067</v>
      </c>
      <c r="BXX2" s="4" t="s">
        <v>2068</v>
      </c>
      <c r="BXY2" s="4" t="s">
        <v>2069</v>
      </c>
      <c r="BXZ2" s="4" t="s">
        <v>2070</v>
      </c>
      <c r="BYA2" s="4" t="s">
        <v>2071</v>
      </c>
      <c r="BYB2" s="4" t="s">
        <v>2072</v>
      </c>
      <c r="BYC2" s="4" t="s">
        <v>2073</v>
      </c>
      <c r="BYD2" s="4" t="s">
        <v>2074</v>
      </c>
      <c r="BYE2" s="4" t="s">
        <v>2075</v>
      </c>
      <c r="BYF2" s="4" t="s">
        <v>2076</v>
      </c>
      <c r="BYG2" s="4" t="s">
        <v>2077</v>
      </c>
      <c r="BYH2" s="4" t="s">
        <v>2078</v>
      </c>
      <c r="BYI2" s="4" t="s">
        <v>2079</v>
      </c>
      <c r="BYJ2" s="4" t="s">
        <v>2080</v>
      </c>
      <c r="BYK2" s="4" t="s">
        <v>2081</v>
      </c>
      <c r="BYL2" s="4" t="s">
        <v>2082</v>
      </c>
      <c r="BYM2" s="4" t="s">
        <v>2083</v>
      </c>
      <c r="BYN2" s="4" t="s">
        <v>2084</v>
      </c>
      <c r="BYO2" s="4" t="s">
        <v>2085</v>
      </c>
      <c r="BYP2" s="4" t="s">
        <v>2086</v>
      </c>
      <c r="BYQ2" s="4" t="s">
        <v>2087</v>
      </c>
      <c r="BYR2" s="4" t="s">
        <v>2088</v>
      </c>
      <c r="BYS2" s="4" t="s">
        <v>2089</v>
      </c>
      <c r="BYT2" s="4" t="s">
        <v>2090</v>
      </c>
      <c r="BYU2" s="4" t="s">
        <v>2091</v>
      </c>
      <c r="BYV2" s="4" t="s">
        <v>2092</v>
      </c>
      <c r="BYW2" s="4" t="s">
        <v>2093</v>
      </c>
      <c r="BYX2" s="4" t="s">
        <v>2094</v>
      </c>
      <c r="BYY2" s="4" t="s">
        <v>2095</v>
      </c>
      <c r="BYZ2" s="4" t="s">
        <v>2096</v>
      </c>
      <c r="BZA2" s="4" t="s">
        <v>2097</v>
      </c>
      <c r="BZB2" s="4" t="s">
        <v>2098</v>
      </c>
      <c r="BZC2" s="4" t="s">
        <v>2099</v>
      </c>
      <c r="BZD2" s="4" t="s">
        <v>2100</v>
      </c>
      <c r="BZE2" s="4" t="s">
        <v>2101</v>
      </c>
      <c r="BZF2" s="4" t="s">
        <v>2102</v>
      </c>
      <c r="BZG2" s="4" t="s">
        <v>2103</v>
      </c>
      <c r="BZH2" s="4" t="s">
        <v>2104</v>
      </c>
      <c r="BZI2" s="4" t="s">
        <v>2105</v>
      </c>
      <c r="BZJ2" s="4" t="s">
        <v>2106</v>
      </c>
      <c r="BZK2" s="4" t="s">
        <v>2107</v>
      </c>
      <c r="BZL2" s="4" t="s">
        <v>2108</v>
      </c>
      <c r="BZM2" s="4" t="s">
        <v>2109</v>
      </c>
      <c r="BZN2" s="4" t="s">
        <v>2110</v>
      </c>
      <c r="BZO2" s="4" t="s">
        <v>2111</v>
      </c>
      <c r="BZP2" s="4" t="s">
        <v>2112</v>
      </c>
      <c r="BZQ2" s="4" t="s">
        <v>2113</v>
      </c>
      <c r="BZR2" s="4" t="s">
        <v>2114</v>
      </c>
      <c r="BZS2" s="4" t="s">
        <v>2115</v>
      </c>
      <c r="BZT2" s="4" t="s">
        <v>2116</v>
      </c>
      <c r="BZU2" s="4" t="s">
        <v>2117</v>
      </c>
      <c r="BZV2" s="4" t="s">
        <v>2118</v>
      </c>
      <c r="BZW2" s="4" t="s">
        <v>2119</v>
      </c>
      <c r="BZX2" s="4" t="s">
        <v>2120</v>
      </c>
      <c r="BZY2" s="4" t="s">
        <v>2121</v>
      </c>
      <c r="BZZ2" s="4" t="s">
        <v>2122</v>
      </c>
      <c r="CAA2" s="4" t="s">
        <v>2123</v>
      </c>
      <c r="CAB2" s="4" t="s">
        <v>2124</v>
      </c>
      <c r="CAC2" s="4" t="s">
        <v>2125</v>
      </c>
      <c r="CAD2" s="4" t="s">
        <v>2126</v>
      </c>
      <c r="CAE2" s="4" t="s">
        <v>2127</v>
      </c>
      <c r="CAF2" s="4" t="s">
        <v>2128</v>
      </c>
      <c r="CAG2" s="4" t="s">
        <v>2129</v>
      </c>
      <c r="CAH2" s="4" t="s">
        <v>2130</v>
      </c>
      <c r="CAI2" s="4" t="s">
        <v>2131</v>
      </c>
      <c r="CAJ2" s="4" t="s">
        <v>2132</v>
      </c>
      <c r="CAK2" s="4" t="s">
        <v>2133</v>
      </c>
      <c r="CAL2" s="4" t="s">
        <v>2134</v>
      </c>
      <c r="CAM2" s="4" t="s">
        <v>2135</v>
      </c>
      <c r="CAN2" s="4" t="s">
        <v>2136</v>
      </c>
      <c r="CAO2" s="4" t="s">
        <v>2137</v>
      </c>
      <c r="CAP2" s="4" t="s">
        <v>2138</v>
      </c>
      <c r="CAQ2" s="4" t="s">
        <v>2139</v>
      </c>
      <c r="CAR2" s="4" t="s">
        <v>2140</v>
      </c>
      <c r="CAS2" s="4" t="s">
        <v>2141</v>
      </c>
      <c r="CAT2" s="4" t="s">
        <v>2142</v>
      </c>
      <c r="CAU2" s="4" t="s">
        <v>2143</v>
      </c>
      <c r="CAV2" s="4" t="s">
        <v>2144</v>
      </c>
      <c r="CAW2" s="4" t="s">
        <v>2145</v>
      </c>
      <c r="CAX2" s="4" t="s">
        <v>2146</v>
      </c>
      <c r="CAY2" s="4" t="s">
        <v>2147</v>
      </c>
      <c r="CAZ2" s="4" t="s">
        <v>2148</v>
      </c>
      <c r="CBA2" s="4" t="s">
        <v>2149</v>
      </c>
      <c r="CBB2" s="4" t="s">
        <v>2150</v>
      </c>
      <c r="CBC2" s="4" t="s">
        <v>2151</v>
      </c>
      <c r="CBD2" s="4" t="s">
        <v>2152</v>
      </c>
      <c r="CBE2" s="4" t="s">
        <v>2153</v>
      </c>
      <c r="CBF2" s="4" t="s">
        <v>2154</v>
      </c>
      <c r="CBG2" s="4" t="s">
        <v>2155</v>
      </c>
      <c r="CBH2" s="4" t="s">
        <v>2156</v>
      </c>
      <c r="CBI2" s="4" t="s">
        <v>2157</v>
      </c>
      <c r="CBJ2" s="4" t="s">
        <v>2158</v>
      </c>
      <c r="CBK2" s="4" t="s">
        <v>2159</v>
      </c>
      <c r="CBL2" s="4" t="s">
        <v>2160</v>
      </c>
      <c r="CBM2" s="4" t="s">
        <v>2161</v>
      </c>
      <c r="CBN2" s="4" t="s">
        <v>2162</v>
      </c>
      <c r="CBO2" s="4" t="s">
        <v>2163</v>
      </c>
      <c r="CBP2" s="4" t="s">
        <v>2164</v>
      </c>
      <c r="CBQ2" s="4" t="s">
        <v>2165</v>
      </c>
      <c r="CBR2" s="4" t="s">
        <v>2166</v>
      </c>
      <c r="CBS2" s="4" t="s">
        <v>2167</v>
      </c>
      <c r="CBT2" s="4" t="s">
        <v>2168</v>
      </c>
      <c r="CBU2" s="4" t="s">
        <v>2169</v>
      </c>
      <c r="CBV2" s="4" t="s">
        <v>2170</v>
      </c>
      <c r="CBW2" s="4" t="s">
        <v>2171</v>
      </c>
      <c r="CBX2" s="4" t="s">
        <v>2172</v>
      </c>
      <c r="CBY2" s="4" t="s">
        <v>2173</v>
      </c>
      <c r="CBZ2" s="4" t="s">
        <v>2174</v>
      </c>
      <c r="CCA2" s="4" t="s">
        <v>2175</v>
      </c>
      <c r="CCB2" s="4" t="s">
        <v>2176</v>
      </c>
      <c r="CCC2" s="4" t="s">
        <v>2177</v>
      </c>
      <c r="CCD2" s="4" t="s">
        <v>2178</v>
      </c>
      <c r="CCE2" s="4" t="s">
        <v>2179</v>
      </c>
      <c r="CCF2" s="4" t="s">
        <v>2180</v>
      </c>
      <c r="CCG2" s="4" t="s">
        <v>2181</v>
      </c>
      <c r="CCH2" s="4" t="s">
        <v>2182</v>
      </c>
      <c r="CCI2" s="4" t="s">
        <v>2183</v>
      </c>
      <c r="CCJ2" s="4" t="s">
        <v>2184</v>
      </c>
      <c r="CCK2" s="4" t="s">
        <v>2185</v>
      </c>
      <c r="CCL2" s="4" t="s">
        <v>2186</v>
      </c>
      <c r="CCM2" s="4" t="s">
        <v>2187</v>
      </c>
      <c r="CCN2" s="4" t="s">
        <v>2188</v>
      </c>
      <c r="CCO2" s="4" t="s">
        <v>2189</v>
      </c>
      <c r="CCP2" s="4" t="s">
        <v>2190</v>
      </c>
      <c r="CCQ2" s="4" t="s">
        <v>2191</v>
      </c>
      <c r="CCR2" s="4" t="s">
        <v>2192</v>
      </c>
      <c r="CCS2" s="4" t="s">
        <v>2193</v>
      </c>
      <c r="CCT2" s="4" t="s">
        <v>2194</v>
      </c>
      <c r="CCU2" s="4" t="s">
        <v>2195</v>
      </c>
      <c r="CCV2" s="4" t="s">
        <v>2196</v>
      </c>
      <c r="CCW2" s="4" t="s">
        <v>2197</v>
      </c>
      <c r="CCX2" s="4" t="s">
        <v>2198</v>
      </c>
      <c r="CCY2" s="4" t="s">
        <v>2199</v>
      </c>
      <c r="CCZ2" s="4" t="s">
        <v>2200</v>
      </c>
      <c r="CDA2" s="4" t="s">
        <v>2201</v>
      </c>
      <c r="CDB2" s="4" t="s">
        <v>2202</v>
      </c>
      <c r="CDC2" s="4" t="s">
        <v>2203</v>
      </c>
      <c r="CDD2" s="4" t="s">
        <v>2204</v>
      </c>
      <c r="CDE2" s="4" t="s">
        <v>2205</v>
      </c>
      <c r="CDF2" s="4" t="s">
        <v>2206</v>
      </c>
      <c r="CDG2" s="4" t="s">
        <v>2207</v>
      </c>
      <c r="CDH2" s="4" t="s">
        <v>2208</v>
      </c>
      <c r="CDI2" s="4" t="s">
        <v>2209</v>
      </c>
      <c r="CDJ2" s="4" t="s">
        <v>2210</v>
      </c>
      <c r="CDK2" s="4" t="s">
        <v>2211</v>
      </c>
      <c r="CDL2" s="4" t="s">
        <v>2212</v>
      </c>
      <c r="CDM2" s="4" t="s">
        <v>2213</v>
      </c>
      <c r="CDN2" s="4" t="s">
        <v>2214</v>
      </c>
      <c r="CDO2" s="4" t="s">
        <v>2215</v>
      </c>
      <c r="CDP2" s="4" t="s">
        <v>2216</v>
      </c>
      <c r="CDQ2" s="4" t="s">
        <v>2217</v>
      </c>
      <c r="CDR2" s="4" t="s">
        <v>2218</v>
      </c>
      <c r="CDS2" s="4" t="s">
        <v>2219</v>
      </c>
      <c r="CDT2" s="4" t="s">
        <v>2220</v>
      </c>
      <c r="CDU2" s="4" t="s">
        <v>2221</v>
      </c>
      <c r="CDV2" s="4" t="s">
        <v>2222</v>
      </c>
      <c r="CDW2" s="4" t="s">
        <v>2223</v>
      </c>
      <c r="CDX2" s="4" t="s">
        <v>2224</v>
      </c>
      <c r="CDY2" s="4" t="s">
        <v>2225</v>
      </c>
      <c r="CDZ2" s="4" t="s">
        <v>2226</v>
      </c>
      <c r="CEA2" s="4" t="s">
        <v>2227</v>
      </c>
      <c r="CEB2" s="4" t="s">
        <v>2228</v>
      </c>
      <c r="CEC2" s="4" t="s">
        <v>2229</v>
      </c>
      <c r="CED2" s="4" t="s">
        <v>2230</v>
      </c>
      <c r="CEE2" s="4" t="s">
        <v>2231</v>
      </c>
      <c r="CEF2" s="4" t="s">
        <v>2232</v>
      </c>
      <c r="CEG2" s="4" t="s">
        <v>2233</v>
      </c>
      <c r="CEH2" s="4" t="s">
        <v>2234</v>
      </c>
      <c r="CEI2" s="4" t="s">
        <v>2235</v>
      </c>
      <c r="CEJ2" s="4" t="s">
        <v>2236</v>
      </c>
      <c r="CEK2" s="4" t="s">
        <v>2237</v>
      </c>
      <c r="CEL2" s="4" t="s">
        <v>2238</v>
      </c>
      <c r="CEM2" s="4" t="s">
        <v>2239</v>
      </c>
      <c r="CEN2" s="4" t="s">
        <v>2240</v>
      </c>
      <c r="CEO2" s="4" t="s">
        <v>2241</v>
      </c>
      <c r="CEP2" s="4" t="s">
        <v>2242</v>
      </c>
      <c r="CEQ2" s="4" t="s">
        <v>2243</v>
      </c>
      <c r="CER2" s="4" t="s">
        <v>2244</v>
      </c>
      <c r="CES2" s="4" t="s">
        <v>2245</v>
      </c>
      <c r="CET2" s="4" t="s">
        <v>2246</v>
      </c>
      <c r="CEU2" s="4" t="s">
        <v>2247</v>
      </c>
      <c r="CEV2" s="4" t="s">
        <v>2248</v>
      </c>
      <c r="CEW2" s="4" t="s">
        <v>2249</v>
      </c>
      <c r="CEX2" s="4" t="s">
        <v>2250</v>
      </c>
      <c r="CEY2" s="4" t="s">
        <v>2251</v>
      </c>
      <c r="CEZ2" s="4" t="s">
        <v>2252</v>
      </c>
      <c r="CFA2" s="4" t="s">
        <v>2253</v>
      </c>
      <c r="CFB2" s="4" t="s">
        <v>2254</v>
      </c>
      <c r="CFC2" s="4" t="s">
        <v>2255</v>
      </c>
      <c r="CFD2" s="4" t="s">
        <v>2256</v>
      </c>
      <c r="CFE2" s="4" t="s">
        <v>2257</v>
      </c>
      <c r="CFF2" s="4" t="s">
        <v>2258</v>
      </c>
      <c r="CFG2" s="4" t="s">
        <v>2259</v>
      </c>
      <c r="CFH2" s="4" t="s">
        <v>2260</v>
      </c>
      <c r="CFI2" s="4" t="s">
        <v>2261</v>
      </c>
      <c r="CFJ2" s="4" t="s">
        <v>2262</v>
      </c>
      <c r="CFK2" s="4" t="s">
        <v>2263</v>
      </c>
      <c r="CFL2" s="4" t="s">
        <v>2264</v>
      </c>
      <c r="CFM2" s="4" t="s">
        <v>2265</v>
      </c>
      <c r="CFN2" s="4" t="s">
        <v>2266</v>
      </c>
      <c r="CFO2" s="4" t="s">
        <v>2267</v>
      </c>
      <c r="CFP2" s="4" t="s">
        <v>2268</v>
      </c>
      <c r="CFQ2" s="4" t="s">
        <v>2269</v>
      </c>
      <c r="CFR2" s="4" t="s">
        <v>2270</v>
      </c>
      <c r="CFS2" s="4" t="s">
        <v>2271</v>
      </c>
      <c r="CFT2" s="4" t="s">
        <v>2272</v>
      </c>
      <c r="CFU2" s="4" t="s">
        <v>2273</v>
      </c>
      <c r="CFV2" s="4" t="s">
        <v>2274</v>
      </c>
      <c r="CFW2" s="4" t="s">
        <v>2275</v>
      </c>
      <c r="CFX2" s="4" t="s">
        <v>2276</v>
      </c>
      <c r="CFY2" s="4" t="s">
        <v>2277</v>
      </c>
      <c r="CFZ2" s="4" t="s">
        <v>2278</v>
      </c>
      <c r="CGA2" s="4" t="s">
        <v>2279</v>
      </c>
      <c r="CGB2" s="4" t="s">
        <v>2280</v>
      </c>
      <c r="CGC2" s="4" t="s">
        <v>2281</v>
      </c>
      <c r="CGD2" s="4" t="s">
        <v>2282</v>
      </c>
      <c r="CGE2" s="4" t="s">
        <v>2283</v>
      </c>
      <c r="CGF2" s="4" t="s">
        <v>2284</v>
      </c>
      <c r="CGG2" s="4" t="s">
        <v>2285</v>
      </c>
      <c r="CGH2" s="4" t="s">
        <v>2286</v>
      </c>
      <c r="CGI2" s="4" t="s">
        <v>2287</v>
      </c>
      <c r="CGJ2" s="4" t="s">
        <v>2288</v>
      </c>
      <c r="CGK2" s="4" t="s">
        <v>2289</v>
      </c>
      <c r="CGL2" s="4" t="s">
        <v>2290</v>
      </c>
      <c r="CGM2" s="4" t="s">
        <v>2291</v>
      </c>
      <c r="CGN2" s="4" t="s">
        <v>2292</v>
      </c>
      <c r="CGO2" s="4" t="s">
        <v>2293</v>
      </c>
      <c r="CGP2" s="4" t="s">
        <v>2294</v>
      </c>
      <c r="CGQ2" s="4" t="s">
        <v>2295</v>
      </c>
      <c r="CGR2" s="4" t="s">
        <v>2296</v>
      </c>
      <c r="CGS2" s="4" t="s">
        <v>2297</v>
      </c>
      <c r="CGT2" s="4" t="s">
        <v>2298</v>
      </c>
      <c r="CGU2" s="4" t="s">
        <v>2299</v>
      </c>
      <c r="CGV2" s="4" t="s">
        <v>2300</v>
      </c>
      <c r="CGW2" s="4" t="s">
        <v>2301</v>
      </c>
      <c r="CGX2" s="4" t="s">
        <v>2302</v>
      </c>
      <c r="CGY2" s="4" t="s">
        <v>2303</v>
      </c>
      <c r="CGZ2" s="4" t="s">
        <v>2304</v>
      </c>
      <c r="CHA2" s="4" t="s">
        <v>2305</v>
      </c>
      <c r="CHB2" s="4" t="s">
        <v>2306</v>
      </c>
      <c r="CHC2" s="4" t="s">
        <v>2307</v>
      </c>
      <c r="CHD2" s="4" t="s">
        <v>2308</v>
      </c>
      <c r="CHE2" s="4" t="s">
        <v>2309</v>
      </c>
      <c r="CHF2" s="4" t="s">
        <v>2310</v>
      </c>
      <c r="CHG2" s="4" t="s">
        <v>2311</v>
      </c>
      <c r="CHH2" s="4" t="s">
        <v>2312</v>
      </c>
      <c r="CHI2" s="4" t="s">
        <v>2313</v>
      </c>
      <c r="CHJ2" s="4" t="s">
        <v>2314</v>
      </c>
      <c r="CHK2" s="4" t="s">
        <v>2315</v>
      </c>
      <c r="CHL2" s="4" t="s">
        <v>2316</v>
      </c>
      <c r="CHM2" s="4" t="s">
        <v>2317</v>
      </c>
      <c r="CHN2" s="4" t="s">
        <v>2318</v>
      </c>
      <c r="CHO2" s="4" t="s">
        <v>2319</v>
      </c>
      <c r="CHP2" s="4" t="s">
        <v>2320</v>
      </c>
      <c r="CHQ2" s="4" t="s">
        <v>2321</v>
      </c>
      <c r="CHR2" s="4" t="s">
        <v>2322</v>
      </c>
      <c r="CHS2" s="4" t="s">
        <v>2323</v>
      </c>
      <c r="CHT2" s="4" t="s">
        <v>2324</v>
      </c>
      <c r="CHU2" s="4" t="s">
        <v>2325</v>
      </c>
      <c r="CHV2" s="4" t="s">
        <v>2326</v>
      </c>
      <c r="CHW2" s="4" t="s">
        <v>2327</v>
      </c>
      <c r="CHX2" s="4" t="s">
        <v>2328</v>
      </c>
      <c r="CHY2" s="4" t="s">
        <v>2329</v>
      </c>
      <c r="CHZ2" s="4" t="s">
        <v>2330</v>
      </c>
      <c r="CIA2" s="4" t="s">
        <v>2331</v>
      </c>
      <c r="CIB2" s="4" t="s">
        <v>2332</v>
      </c>
      <c r="CIC2" s="4" t="s">
        <v>2333</v>
      </c>
      <c r="CID2" s="4" t="s">
        <v>2334</v>
      </c>
      <c r="CIE2" s="4" t="s">
        <v>2335</v>
      </c>
      <c r="CIF2" s="4" t="s">
        <v>2336</v>
      </c>
      <c r="CIG2" s="4" t="s">
        <v>2337</v>
      </c>
      <c r="CIH2" s="4" t="s">
        <v>2338</v>
      </c>
      <c r="CII2" s="4" t="s">
        <v>2339</v>
      </c>
      <c r="CIJ2" s="4" t="s">
        <v>2340</v>
      </c>
      <c r="CIK2" s="4" t="s">
        <v>2341</v>
      </c>
      <c r="CIL2" s="4" t="s">
        <v>2342</v>
      </c>
      <c r="CIM2" s="4" t="s">
        <v>2343</v>
      </c>
      <c r="CIN2" s="4" t="s">
        <v>2344</v>
      </c>
      <c r="CIO2" s="4" t="s">
        <v>2345</v>
      </c>
      <c r="CIP2" s="4" t="s">
        <v>2346</v>
      </c>
      <c r="CIQ2" s="4" t="s">
        <v>2347</v>
      </c>
      <c r="CIR2" s="4" t="s">
        <v>2348</v>
      </c>
      <c r="CIS2" s="4" t="s">
        <v>2349</v>
      </c>
      <c r="CIT2" s="4" t="s">
        <v>2350</v>
      </c>
      <c r="CIU2" s="4" t="s">
        <v>2351</v>
      </c>
      <c r="CIV2" s="4" t="s">
        <v>2352</v>
      </c>
      <c r="CIW2" s="4" t="s">
        <v>2353</v>
      </c>
      <c r="CIX2" s="4" t="s">
        <v>2354</v>
      </c>
      <c r="CIY2" s="4" t="s">
        <v>2355</v>
      </c>
      <c r="CIZ2" s="4" t="s">
        <v>2356</v>
      </c>
      <c r="CJA2" s="4" t="s">
        <v>2357</v>
      </c>
      <c r="CJB2" s="4" t="s">
        <v>2358</v>
      </c>
      <c r="CJC2" s="4" t="s">
        <v>2359</v>
      </c>
      <c r="CJD2" s="4" t="s">
        <v>2360</v>
      </c>
      <c r="CJE2" s="4" t="s">
        <v>2361</v>
      </c>
      <c r="CJF2" s="4" t="s">
        <v>2362</v>
      </c>
      <c r="CJG2" s="4" t="s">
        <v>2363</v>
      </c>
      <c r="CJH2" s="4" t="s">
        <v>2364</v>
      </c>
      <c r="CJI2" s="4" t="s">
        <v>2365</v>
      </c>
      <c r="CJJ2" s="4" t="s">
        <v>2366</v>
      </c>
      <c r="CJK2" s="4" t="s">
        <v>2367</v>
      </c>
      <c r="CJL2" s="4" t="s">
        <v>2368</v>
      </c>
      <c r="CJM2" s="4" t="s">
        <v>2369</v>
      </c>
      <c r="CJN2" s="4" t="s">
        <v>2370</v>
      </c>
      <c r="CJO2" s="4" t="s">
        <v>2371</v>
      </c>
      <c r="CJP2" s="4" t="s">
        <v>2372</v>
      </c>
      <c r="CJQ2" s="4" t="s">
        <v>2373</v>
      </c>
      <c r="CJR2" s="4" t="s">
        <v>2374</v>
      </c>
      <c r="CJS2" s="4" t="s">
        <v>2375</v>
      </c>
      <c r="CJT2" s="4" t="s">
        <v>2376</v>
      </c>
      <c r="CJU2" s="4" t="s">
        <v>2377</v>
      </c>
      <c r="CJV2" s="4" t="s">
        <v>2378</v>
      </c>
      <c r="CJW2" s="4" t="s">
        <v>2379</v>
      </c>
      <c r="CJX2" s="4" t="s">
        <v>2380</v>
      </c>
      <c r="CJY2" s="4" t="s">
        <v>2381</v>
      </c>
      <c r="CJZ2" s="4" t="s">
        <v>2382</v>
      </c>
      <c r="CKA2" s="4" t="s">
        <v>2383</v>
      </c>
      <c r="CKB2" s="4" t="s">
        <v>2384</v>
      </c>
      <c r="CKC2" s="4" t="s">
        <v>2385</v>
      </c>
      <c r="CKD2" s="4" t="s">
        <v>2386</v>
      </c>
      <c r="CKE2" s="4" t="s">
        <v>2387</v>
      </c>
      <c r="CKF2" s="4" t="s">
        <v>2388</v>
      </c>
      <c r="CKG2" s="4" t="s">
        <v>2389</v>
      </c>
      <c r="CKH2" s="4" t="s">
        <v>2390</v>
      </c>
      <c r="CKI2" s="4" t="s">
        <v>2391</v>
      </c>
      <c r="CKJ2" s="4" t="s">
        <v>2392</v>
      </c>
      <c r="CKK2" s="4" t="s">
        <v>2393</v>
      </c>
      <c r="CKL2" s="4" t="s">
        <v>2394</v>
      </c>
      <c r="CKM2" s="4" t="s">
        <v>2395</v>
      </c>
      <c r="CKN2" s="4" t="s">
        <v>2396</v>
      </c>
      <c r="CKO2" s="4" t="s">
        <v>2397</v>
      </c>
      <c r="CKP2" s="4" t="s">
        <v>2398</v>
      </c>
      <c r="CKQ2" s="4" t="s">
        <v>2399</v>
      </c>
      <c r="CKR2" s="4" t="s">
        <v>2400</v>
      </c>
      <c r="CKS2" s="4" t="s">
        <v>2401</v>
      </c>
      <c r="CKT2" s="4" t="s">
        <v>2402</v>
      </c>
      <c r="CKU2" s="4" t="s">
        <v>2403</v>
      </c>
      <c r="CKV2" s="4" t="s">
        <v>2404</v>
      </c>
      <c r="CKW2" s="4" t="s">
        <v>2405</v>
      </c>
      <c r="CKX2" s="4" t="s">
        <v>2406</v>
      </c>
      <c r="CKY2" s="4" t="s">
        <v>2407</v>
      </c>
      <c r="CKZ2" s="4" t="s">
        <v>2408</v>
      </c>
      <c r="CLA2" s="4" t="s">
        <v>2409</v>
      </c>
      <c r="CLB2" s="4" t="s">
        <v>2410</v>
      </c>
      <c r="CLC2" s="4" t="s">
        <v>2411</v>
      </c>
      <c r="CLD2" s="4" t="s">
        <v>2412</v>
      </c>
      <c r="CLE2" s="4" t="s">
        <v>2413</v>
      </c>
      <c r="CLF2" s="4" t="s">
        <v>2414</v>
      </c>
      <c r="CLG2" s="4" t="s">
        <v>2415</v>
      </c>
      <c r="CLH2" s="4" t="s">
        <v>2416</v>
      </c>
      <c r="CLI2" s="4" t="s">
        <v>2417</v>
      </c>
      <c r="CLJ2" s="4" t="s">
        <v>2418</v>
      </c>
      <c r="CLK2" s="4" t="s">
        <v>2419</v>
      </c>
      <c r="CLL2" s="4" t="s">
        <v>2420</v>
      </c>
      <c r="CLM2" s="4" t="s">
        <v>2421</v>
      </c>
      <c r="CLN2" s="4" t="s">
        <v>2422</v>
      </c>
      <c r="CLO2" s="4" t="s">
        <v>2423</v>
      </c>
      <c r="CLP2" s="4" t="s">
        <v>2424</v>
      </c>
      <c r="CLQ2" s="4" t="s">
        <v>2425</v>
      </c>
      <c r="CLR2" s="4" t="s">
        <v>2426</v>
      </c>
      <c r="CLS2" s="4" t="s">
        <v>2427</v>
      </c>
      <c r="CLT2" s="4" t="s">
        <v>2428</v>
      </c>
      <c r="CLU2" s="4" t="s">
        <v>2429</v>
      </c>
      <c r="CLV2" s="4" t="s">
        <v>2430</v>
      </c>
      <c r="CLW2" s="4" t="s">
        <v>2431</v>
      </c>
      <c r="CLX2" s="4" t="s">
        <v>2432</v>
      </c>
      <c r="CLY2" s="4" t="s">
        <v>2433</v>
      </c>
      <c r="CLZ2" s="4" t="s">
        <v>2434</v>
      </c>
      <c r="CMA2" s="4" t="s">
        <v>2435</v>
      </c>
      <c r="CMB2" s="4" t="s">
        <v>2436</v>
      </c>
      <c r="CMC2" s="4" t="s">
        <v>2437</v>
      </c>
      <c r="CMD2" s="4" t="s">
        <v>2438</v>
      </c>
      <c r="CME2" s="4" t="s">
        <v>2439</v>
      </c>
      <c r="CMF2" s="4" t="s">
        <v>2440</v>
      </c>
      <c r="CMG2" s="4" t="s">
        <v>2441</v>
      </c>
      <c r="CMH2" s="4" t="s">
        <v>2442</v>
      </c>
      <c r="CMI2" s="4" t="s">
        <v>2443</v>
      </c>
      <c r="CMJ2" s="4" t="s">
        <v>2444</v>
      </c>
      <c r="CMK2" s="4" t="s">
        <v>2445</v>
      </c>
      <c r="CML2" s="4" t="s">
        <v>2446</v>
      </c>
      <c r="CMM2" s="4" t="s">
        <v>2447</v>
      </c>
      <c r="CMN2" s="4" t="s">
        <v>2448</v>
      </c>
      <c r="CMO2" s="4" t="s">
        <v>2449</v>
      </c>
      <c r="CMP2" s="4" t="s">
        <v>2450</v>
      </c>
      <c r="CMQ2" s="4" t="s">
        <v>2451</v>
      </c>
      <c r="CMR2" s="4" t="s">
        <v>2452</v>
      </c>
      <c r="CMS2" s="4" t="s">
        <v>2453</v>
      </c>
      <c r="CMT2" s="4" t="s">
        <v>2454</v>
      </c>
      <c r="CMU2" s="4" t="s">
        <v>2455</v>
      </c>
      <c r="CMV2" s="4" t="s">
        <v>2456</v>
      </c>
      <c r="CMW2" s="4" t="s">
        <v>2457</v>
      </c>
      <c r="CMX2" s="4" t="s">
        <v>2458</v>
      </c>
      <c r="CMY2" s="4" t="s">
        <v>2459</v>
      </c>
      <c r="CMZ2" s="4" t="s">
        <v>2460</v>
      </c>
      <c r="CNA2" s="4" t="s">
        <v>2461</v>
      </c>
      <c r="CNB2" s="4" t="s">
        <v>2462</v>
      </c>
      <c r="CNC2" s="4" t="s">
        <v>2463</v>
      </c>
      <c r="CND2" s="4" t="s">
        <v>2464</v>
      </c>
      <c r="CNE2" s="4" t="s">
        <v>2465</v>
      </c>
      <c r="CNF2" s="4" t="s">
        <v>2466</v>
      </c>
      <c r="CNG2" s="4" t="s">
        <v>2467</v>
      </c>
      <c r="CNH2" s="4" t="s">
        <v>2468</v>
      </c>
      <c r="CNI2" s="4" t="s">
        <v>2469</v>
      </c>
      <c r="CNJ2" s="4" t="s">
        <v>2470</v>
      </c>
      <c r="CNK2" s="4" t="s">
        <v>2471</v>
      </c>
      <c r="CNL2" s="4" t="s">
        <v>2472</v>
      </c>
      <c r="CNM2" s="4" t="s">
        <v>2473</v>
      </c>
      <c r="CNN2" s="4" t="s">
        <v>2474</v>
      </c>
      <c r="CNO2" s="4" t="s">
        <v>2475</v>
      </c>
      <c r="CNP2" s="4" t="s">
        <v>2476</v>
      </c>
      <c r="CNQ2" s="4" t="s">
        <v>2477</v>
      </c>
      <c r="CNR2" s="4" t="s">
        <v>2478</v>
      </c>
      <c r="CNS2" s="4" t="s">
        <v>2479</v>
      </c>
      <c r="CNT2" s="4" t="s">
        <v>2480</v>
      </c>
      <c r="CNU2" s="4" t="s">
        <v>2481</v>
      </c>
      <c r="CNV2" s="4" t="s">
        <v>2482</v>
      </c>
      <c r="CNW2" s="4" t="s">
        <v>2483</v>
      </c>
      <c r="CNX2" s="4" t="s">
        <v>2484</v>
      </c>
      <c r="CNY2" s="4" t="s">
        <v>2485</v>
      </c>
      <c r="CNZ2" s="4" t="s">
        <v>2486</v>
      </c>
      <c r="COA2" s="4" t="s">
        <v>2487</v>
      </c>
      <c r="COB2" s="4" t="s">
        <v>2488</v>
      </c>
      <c r="COC2" s="4" t="s">
        <v>2489</v>
      </c>
      <c r="COD2" s="4" t="s">
        <v>2490</v>
      </c>
      <c r="COE2" s="4" t="s">
        <v>2491</v>
      </c>
      <c r="COF2" s="4" t="s">
        <v>2492</v>
      </c>
      <c r="COG2" s="4" t="s">
        <v>2493</v>
      </c>
      <c r="COH2" s="4" t="s">
        <v>2494</v>
      </c>
      <c r="COI2" s="4" t="s">
        <v>2495</v>
      </c>
      <c r="COJ2" s="4" t="s">
        <v>2496</v>
      </c>
      <c r="COK2" s="4" t="s">
        <v>2497</v>
      </c>
      <c r="COL2" s="4" t="s">
        <v>2498</v>
      </c>
      <c r="COM2" s="4" t="s">
        <v>2499</v>
      </c>
      <c r="CON2" s="4" t="s">
        <v>2500</v>
      </c>
      <c r="COO2" s="4" t="s">
        <v>2501</v>
      </c>
      <c r="COP2" s="4" t="s">
        <v>2502</v>
      </c>
      <c r="COQ2" s="4" t="s">
        <v>2503</v>
      </c>
      <c r="COR2" s="4" t="s">
        <v>2504</v>
      </c>
      <c r="COS2" s="4" t="s">
        <v>2505</v>
      </c>
      <c r="COT2" s="4" t="s">
        <v>2506</v>
      </c>
      <c r="COU2" s="4" t="s">
        <v>2507</v>
      </c>
      <c r="COV2" s="4" t="s">
        <v>2508</v>
      </c>
      <c r="COW2" s="4" t="s">
        <v>2509</v>
      </c>
      <c r="COX2" s="4" t="s">
        <v>2510</v>
      </c>
      <c r="COY2" s="4" t="s">
        <v>2511</v>
      </c>
      <c r="COZ2" s="4" t="s">
        <v>2512</v>
      </c>
      <c r="CPA2" s="4" t="s">
        <v>2513</v>
      </c>
      <c r="CPB2" s="4" t="s">
        <v>2514</v>
      </c>
      <c r="CPC2" s="4" t="s">
        <v>2515</v>
      </c>
      <c r="CPD2" s="4" t="s">
        <v>2516</v>
      </c>
      <c r="CPE2" s="4" t="s">
        <v>2517</v>
      </c>
      <c r="CPF2" s="4" t="s">
        <v>2518</v>
      </c>
      <c r="CPG2" s="4" t="s">
        <v>2519</v>
      </c>
      <c r="CPH2" s="4" t="s">
        <v>2520</v>
      </c>
      <c r="CPI2" s="4" t="s">
        <v>2521</v>
      </c>
      <c r="CPJ2" s="4" t="s">
        <v>2522</v>
      </c>
      <c r="CPK2" s="4" t="s">
        <v>2523</v>
      </c>
      <c r="CPL2" s="4" t="s">
        <v>2524</v>
      </c>
      <c r="CPM2" s="4" t="s">
        <v>2525</v>
      </c>
      <c r="CPN2" s="4" t="s">
        <v>2526</v>
      </c>
      <c r="CPO2" s="4" t="s">
        <v>2527</v>
      </c>
      <c r="CPP2" s="4" t="s">
        <v>2528</v>
      </c>
      <c r="CPQ2" s="4" t="s">
        <v>2529</v>
      </c>
      <c r="CPR2" s="4" t="s">
        <v>2530</v>
      </c>
      <c r="CPS2" s="4" t="s">
        <v>2531</v>
      </c>
      <c r="CPT2" s="4" t="s">
        <v>2532</v>
      </c>
      <c r="CPU2" s="4" t="s">
        <v>2533</v>
      </c>
      <c r="CPV2" s="4" t="s">
        <v>2534</v>
      </c>
      <c r="CPW2" s="4" t="s">
        <v>2535</v>
      </c>
      <c r="CPX2" s="4" t="s">
        <v>2536</v>
      </c>
      <c r="CPY2" s="4" t="s">
        <v>2537</v>
      </c>
      <c r="CPZ2" s="4" t="s">
        <v>2538</v>
      </c>
      <c r="CQA2" s="4" t="s">
        <v>2539</v>
      </c>
      <c r="CQB2" s="4" t="s">
        <v>2540</v>
      </c>
      <c r="CQC2" s="4" t="s">
        <v>2541</v>
      </c>
      <c r="CQD2" s="4" t="s">
        <v>2542</v>
      </c>
      <c r="CQE2" s="4" t="s">
        <v>2543</v>
      </c>
      <c r="CQF2" s="4" t="s">
        <v>2544</v>
      </c>
      <c r="CQG2" s="4" t="s">
        <v>2545</v>
      </c>
      <c r="CQH2" s="4" t="s">
        <v>2546</v>
      </c>
      <c r="CQI2" s="4" t="s">
        <v>2547</v>
      </c>
      <c r="CQJ2" s="4" t="s">
        <v>2548</v>
      </c>
      <c r="CQK2" s="4" t="s">
        <v>2549</v>
      </c>
      <c r="CQL2" s="4" t="s">
        <v>2550</v>
      </c>
      <c r="CQM2" s="4" t="s">
        <v>2551</v>
      </c>
      <c r="CQN2" s="4" t="s">
        <v>2552</v>
      </c>
      <c r="CQO2" s="4" t="s">
        <v>2553</v>
      </c>
      <c r="CQP2" s="4" t="s">
        <v>2554</v>
      </c>
      <c r="CQQ2" s="4" t="s">
        <v>2555</v>
      </c>
      <c r="CQR2" s="4" t="s">
        <v>2556</v>
      </c>
      <c r="CQS2" s="4" t="s">
        <v>2557</v>
      </c>
      <c r="CQT2" s="4" t="s">
        <v>2558</v>
      </c>
      <c r="CQU2" s="4" t="s">
        <v>2559</v>
      </c>
      <c r="CQV2" s="4" t="s">
        <v>2560</v>
      </c>
      <c r="CQW2" s="4" t="s">
        <v>2561</v>
      </c>
      <c r="CQX2" s="4" t="s">
        <v>2562</v>
      </c>
      <c r="CQY2" s="4" t="s">
        <v>2563</v>
      </c>
      <c r="CQZ2" s="4" t="s">
        <v>2564</v>
      </c>
      <c r="CRA2" s="4" t="s">
        <v>2565</v>
      </c>
      <c r="CRB2" s="4" t="s">
        <v>2566</v>
      </c>
      <c r="CRC2" s="4" t="s">
        <v>2567</v>
      </c>
      <c r="CRD2" s="4" t="s">
        <v>2568</v>
      </c>
      <c r="CRE2" s="4" t="s">
        <v>2569</v>
      </c>
      <c r="CRF2" s="4" t="s">
        <v>2570</v>
      </c>
      <c r="CRG2" s="4" t="s">
        <v>2571</v>
      </c>
      <c r="CRH2" s="4" t="s">
        <v>2572</v>
      </c>
      <c r="CRI2" s="4" t="s">
        <v>2573</v>
      </c>
      <c r="CRJ2" s="4" t="s">
        <v>2574</v>
      </c>
      <c r="CRK2" s="4" t="s">
        <v>2575</v>
      </c>
      <c r="CRL2" s="4" t="s">
        <v>2576</v>
      </c>
      <c r="CRM2" s="4" t="s">
        <v>2577</v>
      </c>
      <c r="CRN2" s="4" t="s">
        <v>2578</v>
      </c>
      <c r="CRO2" s="4" t="s">
        <v>2579</v>
      </c>
      <c r="CRP2" s="4" t="s">
        <v>2580</v>
      </c>
      <c r="CRQ2" s="4" t="s">
        <v>2581</v>
      </c>
      <c r="CRR2" s="4" t="s">
        <v>2582</v>
      </c>
      <c r="CRS2" s="4" t="s">
        <v>2583</v>
      </c>
      <c r="CRT2" s="4" t="s">
        <v>2584</v>
      </c>
      <c r="CRU2" s="4" t="s">
        <v>2585</v>
      </c>
      <c r="CRV2" s="4" t="s">
        <v>2586</v>
      </c>
      <c r="CRW2" s="4" t="s">
        <v>2587</v>
      </c>
      <c r="CRX2" s="4" t="s">
        <v>2588</v>
      </c>
      <c r="CRY2" s="4" t="s">
        <v>2589</v>
      </c>
      <c r="CRZ2" s="4" t="s">
        <v>2590</v>
      </c>
      <c r="CSA2" s="4" t="s">
        <v>2591</v>
      </c>
      <c r="CSB2" s="4" t="s">
        <v>2592</v>
      </c>
      <c r="CSC2" s="4" t="s">
        <v>2593</v>
      </c>
      <c r="CSD2" s="4" t="s">
        <v>2594</v>
      </c>
      <c r="CSE2" s="4" t="s">
        <v>2595</v>
      </c>
      <c r="CSF2" s="4" t="s">
        <v>2596</v>
      </c>
      <c r="CSG2" s="4" t="s">
        <v>2597</v>
      </c>
      <c r="CSH2" s="4" t="s">
        <v>2598</v>
      </c>
      <c r="CSI2" s="4" t="s">
        <v>2599</v>
      </c>
      <c r="CSJ2" s="4" t="s">
        <v>2600</v>
      </c>
      <c r="CSK2" s="4" t="s">
        <v>2601</v>
      </c>
      <c r="CSL2" s="4" t="s">
        <v>2602</v>
      </c>
      <c r="CSM2" s="4" t="s">
        <v>2603</v>
      </c>
      <c r="CSN2" s="4" t="s">
        <v>2604</v>
      </c>
      <c r="CSO2" s="4" t="s">
        <v>2605</v>
      </c>
      <c r="CSP2" s="4" t="s">
        <v>2606</v>
      </c>
      <c r="CSQ2" s="4" t="s">
        <v>2607</v>
      </c>
      <c r="CSR2" s="4" t="s">
        <v>2608</v>
      </c>
      <c r="CSS2" s="4" t="s">
        <v>2609</v>
      </c>
      <c r="CST2" s="4" t="s">
        <v>2610</v>
      </c>
      <c r="CSU2" s="4" t="s">
        <v>2611</v>
      </c>
      <c r="CSV2" s="4" t="s">
        <v>2612</v>
      </c>
      <c r="CSW2" s="4" t="s">
        <v>2613</v>
      </c>
      <c r="CSX2" s="4" t="s">
        <v>2614</v>
      </c>
      <c r="CSY2" s="4" t="s">
        <v>2615</v>
      </c>
      <c r="CSZ2" s="4" t="s">
        <v>2616</v>
      </c>
      <c r="CTA2" s="4" t="s">
        <v>2617</v>
      </c>
      <c r="CTB2" s="4" t="s">
        <v>2618</v>
      </c>
      <c r="CTC2" s="4" t="s">
        <v>2619</v>
      </c>
      <c r="CTD2" s="4" t="s">
        <v>2620</v>
      </c>
      <c r="CTE2" s="4" t="s">
        <v>2621</v>
      </c>
      <c r="CTF2" s="4" t="s">
        <v>2622</v>
      </c>
      <c r="CTG2" s="4" t="s">
        <v>2623</v>
      </c>
      <c r="CTH2" s="4" t="s">
        <v>2624</v>
      </c>
      <c r="CTI2" s="4" t="s">
        <v>2625</v>
      </c>
      <c r="CTJ2" s="4" t="s">
        <v>2626</v>
      </c>
      <c r="CTK2" s="4" t="s">
        <v>2627</v>
      </c>
      <c r="CTL2" s="4" t="s">
        <v>2628</v>
      </c>
      <c r="CTM2" s="4" t="s">
        <v>2629</v>
      </c>
      <c r="CTN2" s="4" t="s">
        <v>2630</v>
      </c>
      <c r="CTO2" s="4" t="s">
        <v>2631</v>
      </c>
      <c r="CTP2" s="4" t="s">
        <v>2632</v>
      </c>
      <c r="CTQ2" s="4" t="s">
        <v>2633</v>
      </c>
      <c r="CTR2" s="4" t="s">
        <v>2634</v>
      </c>
      <c r="CTS2" s="4" t="s">
        <v>2635</v>
      </c>
      <c r="CTT2" s="4" t="s">
        <v>2636</v>
      </c>
      <c r="CTU2" s="4" t="s">
        <v>2637</v>
      </c>
      <c r="CTV2" s="4" t="s">
        <v>2638</v>
      </c>
      <c r="CTW2" s="4" t="s">
        <v>2639</v>
      </c>
      <c r="CTX2" s="4" t="s">
        <v>2640</v>
      </c>
      <c r="CTY2" s="4" t="s">
        <v>2641</v>
      </c>
      <c r="CTZ2" s="4" t="s">
        <v>2642</v>
      </c>
      <c r="CUA2" s="4" t="s">
        <v>2643</v>
      </c>
      <c r="CUB2" s="4" t="s">
        <v>2644</v>
      </c>
      <c r="CUC2" s="4" t="s">
        <v>2645</v>
      </c>
      <c r="CUD2" s="4" t="s">
        <v>2646</v>
      </c>
      <c r="CUE2" s="4" t="s">
        <v>2647</v>
      </c>
      <c r="CUF2" s="4" t="s">
        <v>2648</v>
      </c>
      <c r="CUG2" s="4" t="s">
        <v>2649</v>
      </c>
      <c r="CUH2" s="4" t="s">
        <v>2650</v>
      </c>
      <c r="CUI2" s="4" t="s">
        <v>2651</v>
      </c>
      <c r="CUJ2" s="4" t="s">
        <v>2652</v>
      </c>
      <c r="CUK2" s="4" t="s">
        <v>2653</v>
      </c>
      <c r="CUL2" s="4" t="s">
        <v>2654</v>
      </c>
      <c r="CUM2" s="4" t="s">
        <v>2655</v>
      </c>
      <c r="CUN2" s="4" t="s">
        <v>2656</v>
      </c>
      <c r="CUO2" s="4" t="s">
        <v>2657</v>
      </c>
      <c r="CUP2" s="4" t="s">
        <v>2658</v>
      </c>
      <c r="CUQ2" s="4" t="s">
        <v>2659</v>
      </c>
      <c r="CUR2" s="4" t="s">
        <v>2660</v>
      </c>
      <c r="CUS2" s="4" t="s">
        <v>2661</v>
      </c>
      <c r="CUT2" s="4" t="s">
        <v>2662</v>
      </c>
      <c r="CUU2" s="4" t="s">
        <v>2663</v>
      </c>
      <c r="CUV2" s="4" t="s">
        <v>2664</v>
      </c>
      <c r="CUW2" s="4" t="s">
        <v>2665</v>
      </c>
      <c r="CUX2" s="4" t="s">
        <v>2666</v>
      </c>
      <c r="CUY2" s="4" t="s">
        <v>2667</v>
      </c>
      <c r="CUZ2" s="4" t="s">
        <v>2668</v>
      </c>
      <c r="CVA2" s="4" t="s">
        <v>2669</v>
      </c>
      <c r="CVB2" s="4" t="s">
        <v>2670</v>
      </c>
      <c r="CVC2" s="4" t="s">
        <v>2671</v>
      </c>
      <c r="CVD2" s="4" t="s">
        <v>2672</v>
      </c>
      <c r="CVE2" s="4" t="s">
        <v>2673</v>
      </c>
      <c r="CVF2" s="4" t="s">
        <v>2674</v>
      </c>
      <c r="CVG2" s="4" t="s">
        <v>2675</v>
      </c>
      <c r="CVH2" s="4" t="s">
        <v>2676</v>
      </c>
      <c r="CVI2" s="4" t="s">
        <v>2677</v>
      </c>
      <c r="CVJ2" s="4" t="s">
        <v>2678</v>
      </c>
      <c r="CVK2" s="4" t="s">
        <v>2679</v>
      </c>
      <c r="CVL2" s="4" t="s">
        <v>2680</v>
      </c>
      <c r="CVM2" s="4" t="s">
        <v>2681</v>
      </c>
      <c r="CVN2" s="4" t="s">
        <v>2682</v>
      </c>
      <c r="CVO2" s="4" t="s">
        <v>2683</v>
      </c>
      <c r="CVP2" s="4" t="s">
        <v>2684</v>
      </c>
      <c r="CVQ2" s="4" t="s">
        <v>2685</v>
      </c>
      <c r="CVR2" s="4" t="s">
        <v>2686</v>
      </c>
      <c r="CVS2" s="4" t="s">
        <v>2687</v>
      </c>
      <c r="CVT2" s="4" t="s">
        <v>2688</v>
      </c>
      <c r="CVU2" s="4" t="s">
        <v>2689</v>
      </c>
      <c r="CVV2" s="4" t="s">
        <v>2690</v>
      </c>
      <c r="CVW2" s="4" t="s">
        <v>2691</v>
      </c>
      <c r="CVX2" s="4" t="s">
        <v>2692</v>
      </c>
      <c r="CVY2" s="4" t="s">
        <v>2693</v>
      </c>
      <c r="CVZ2" s="4" t="s">
        <v>2694</v>
      </c>
      <c r="CWA2" s="4" t="s">
        <v>2695</v>
      </c>
      <c r="CWB2" s="4" t="s">
        <v>2696</v>
      </c>
      <c r="CWC2" s="4" t="s">
        <v>2697</v>
      </c>
      <c r="CWD2" s="4" t="s">
        <v>2698</v>
      </c>
      <c r="CWE2" s="4" t="s">
        <v>2699</v>
      </c>
      <c r="CWF2" s="4" t="s">
        <v>2700</v>
      </c>
      <c r="CWG2" s="4" t="s">
        <v>2701</v>
      </c>
      <c r="CWH2" s="4" t="s">
        <v>2702</v>
      </c>
      <c r="CWI2" s="4" t="s">
        <v>2703</v>
      </c>
      <c r="CWJ2" s="4" t="s">
        <v>2704</v>
      </c>
      <c r="CWK2" s="4" t="s">
        <v>2705</v>
      </c>
      <c r="CWL2" s="4" t="s">
        <v>2706</v>
      </c>
      <c r="CWM2" s="4" t="s">
        <v>2707</v>
      </c>
      <c r="CWN2" s="4" t="s">
        <v>2708</v>
      </c>
      <c r="CWO2" s="4" t="s">
        <v>2709</v>
      </c>
      <c r="CWP2" s="4" t="s">
        <v>2710</v>
      </c>
      <c r="CWQ2" s="4" t="s">
        <v>2711</v>
      </c>
      <c r="CWR2" s="4" t="s">
        <v>2712</v>
      </c>
      <c r="CWS2" s="4" t="s">
        <v>2713</v>
      </c>
      <c r="CWT2" s="4" t="s">
        <v>2714</v>
      </c>
      <c r="CWU2" s="4" t="s">
        <v>2715</v>
      </c>
      <c r="CWV2" s="4" t="s">
        <v>2716</v>
      </c>
      <c r="CWW2" s="4" t="s">
        <v>2717</v>
      </c>
      <c r="CWX2" s="4" t="s">
        <v>2718</v>
      </c>
      <c r="CWY2" s="4" t="s">
        <v>2719</v>
      </c>
      <c r="CWZ2" s="4" t="s">
        <v>2720</v>
      </c>
      <c r="CXA2" s="4" t="s">
        <v>2721</v>
      </c>
      <c r="CXB2" s="4" t="s">
        <v>2722</v>
      </c>
      <c r="CXC2" s="4" t="s">
        <v>2723</v>
      </c>
      <c r="CXD2" s="4" t="s">
        <v>2724</v>
      </c>
      <c r="CXE2" s="4" t="s">
        <v>2725</v>
      </c>
      <c r="CXF2" s="4" t="s">
        <v>2726</v>
      </c>
      <c r="CXG2" s="4" t="s">
        <v>2727</v>
      </c>
      <c r="CXH2" s="4" t="s">
        <v>2728</v>
      </c>
      <c r="CXI2" s="4" t="s">
        <v>2729</v>
      </c>
      <c r="CXJ2" s="4" t="s">
        <v>2730</v>
      </c>
      <c r="CXK2" s="4" t="s">
        <v>2731</v>
      </c>
      <c r="CXL2" s="4" t="s">
        <v>2732</v>
      </c>
      <c r="CXM2" s="4" t="s">
        <v>2733</v>
      </c>
      <c r="CXN2" s="4" t="s">
        <v>2734</v>
      </c>
      <c r="CXO2" s="4" t="s">
        <v>2735</v>
      </c>
      <c r="CXP2" s="4" t="s">
        <v>2736</v>
      </c>
      <c r="CXQ2" s="4" t="s">
        <v>2737</v>
      </c>
      <c r="CXR2" s="4" t="s">
        <v>2738</v>
      </c>
      <c r="CXS2" s="4" t="s">
        <v>2739</v>
      </c>
      <c r="CXT2" s="4" t="s">
        <v>2740</v>
      </c>
      <c r="CXU2" s="4" t="s">
        <v>2741</v>
      </c>
      <c r="CXV2" s="4" t="s">
        <v>2742</v>
      </c>
      <c r="CXW2" s="4" t="s">
        <v>2743</v>
      </c>
      <c r="CXX2" s="4" t="s">
        <v>2744</v>
      </c>
      <c r="CXY2" s="4" t="s">
        <v>2745</v>
      </c>
      <c r="CXZ2" s="4" t="s">
        <v>2746</v>
      </c>
      <c r="CYA2" s="4" t="s">
        <v>2747</v>
      </c>
      <c r="CYB2" s="4" t="s">
        <v>2748</v>
      </c>
      <c r="CYC2" s="4" t="s">
        <v>2749</v>
      </c>
      <c r="CYD2" s="4" t="s">
        <v>2750</v>
      </c>
      <c r="CYE2" s="4" t="s">
        <v>2751</v>
      </c>
      <c r="CYF2" s="4" t="s">
        <v>2752</v>
      </c>
      <c r="CYG2" s="4" t="s">
        <v>2753</v>
      </c>
      <c r="CYH2" s="4" t="s">
        <v>2754</v>
      </c>
      <c r="CYI2" s="4" t="s">
        <v>2755</v>
      </c>
      <c r="CYJ2" s="4" t="s">
        <v>2756</v>
      </c>
      <c r="CYK2" s="4" t="s">
        <v>2757</v>
      </c>
      <c r="CYL2" s="4" t="s">
        <v>2758</v>
      </c>
      <c r="CYM2" s="4" t="s">
        <v>2759</v>
      </c>
      <c r="CYN2" s="4" t="s">
        <v>2760</v>
      </c>
      <c r="CYO2" s="4" t="s">
        <v>2761</v>
      </c>
      <c r="CYP2" s="4" t="s">
        <v>2762</v>
      </c>
      <c r="CYQ2" s="4" t="s">
        <v>2763</v>
      </c>
      <c r="CYR2" s="4" t="s">
        <v>2764</v>
      </c>
      <c r="CYS2" s="4" t="s">
        <v>2765</v>
      </c>
      <c r="CYT2" s="4" t="s">
        <v>2766</v>
      </c>
      <c r="CYU2" s="4" t="s">
        <v>2767</v>
      </c>
      <c r="CYV2" s="4" t="s">
        <v>2768</v>
      </c>
      <c r="CYW2" s="4" t="s">
        <v>2769</v>
      </c>
      <c r="CYX2" s="4" t="s">
        <v>2770</v>
      </c>
      <c r="CYY2" s="4" t="s">
        <v>2771</v>
      </c>
      <c r="CYZ2" s="4" t="s">
        <v>2772</v>
      </c>
      <c r="CZA2" s="4" t="s">
        <v>2773</v>
      </c>
      <c r="CZB2" s="4" t="s">
        <v>2774</v>
      </c>
      <c r="CZC2" s="4" t="s">
        <v>2775</v>
      </c>
      <c r="CZD2" s="4" t="s">
        <v>2776</v>
      </c>
      <c r="CZE2" s="4" t="s">
        <v>2777</v>
      </c>
      <c r="CZF2" s="4" t="s">
        <v>2778</v>
      </c>
      <c r="CZG2" s="4" t="s">
        <v>2779</v>
      </c>
      <c r="CZH2" s="4" t="s">
        <v>2780</v>
      </c>
      <c r="CZI2" s="4" t="s">
        <v>2781</v>
      </c>
      <c r="CZJ2" s="4" t="s">
        <v>2782</v>
      </c>
      <c r="CZK2" s="4" t="s">
        <v>2783</v>
      </c>
      <c r="CZL2" s="4" t="s">
        <v>2784</v>
      </c>
      <c r="CZM2" s="4" t="s">
        <v>2785</v>
      </c>
      <c r="CZN2" s="4" t="s">
        <v>2786</v>
      </c>
      <c r="CZO2" s="4" t="s">
        <v>2787</v>
      </c>
      <c r="CZP2" s="4" t="s">
        <v>2788</v>
      </c>
      <c r="CZQ2" s="4" t="s">
        <v>2789</v>
      </c>
      <c r="CZR2" s="4" t="s">
        <v>2790</v>
      </c>
      <c r="CZS2" s="4" t="s">
        <v>2791</v>
      </c>
      <c r="CZT2" s="4" t="s">
        <v>2792</v>
      </c>
      <c r="CZU2" s="4" t="s">
        <v>2793</v>
      </c>
      <c r="CZV2" s="4" t="s">
        <v>2794</v>
      </c>
      <c r="CZW2" s="4" t="s">
        <v>2795</v>
      </c>
      <c r="CZX2" s="4" t="s">
        <v>2796</v>
      </c>
      <c r="CZY2" s="4" t="s">
        <v>2797</v>
      </c>
      <c r="CZZ2" s="4" t="s">
        <v>2798</v>
      </c>
      <c r="DAA2" s="4" t="s">
        <v>2799</v>
      </c>
      <c r="DAB2" s="4" t="s">
        <v>2800</v>
      </c>
      <c r="DAC2" s="4" t="s">
        <v>2801</v>
      </c>
      <c r="DAD2" s="4" t="s">
        <v>2802</v>
      </c>
      <c r="DAE2" s="4" t="s">
        <v>2803</v>
      </c>
      <c r="DAF2" s="4" t="s">
        <v>2804</v>
      </c>
      <c r="DAG2" s="4" t="s">
        <v>2805</v>
      </c>
      <c r="DAH2" s="4" t="s">
        <v>2806</v>
      </c>
      <c r="DAI2" s="4" t="s">
        <v>2807</v>
      </c>
      <c r="DAJ2" s="4" t="s">
        <v>2808</v>
      </c>
      <c r="DAK2" s="4" t="s">
        <v>2809</v>
      </c>
      <c r="DAL2" s="4" t="s">
        <v>2810</v>
      </c>
      <c r="DAM2" s="4" t="s">
        <v>2811</v>
      </c>
      <c r="DAN2" s="4" t="s">
        <v>2812</v>
      </c>
      <c r="DAO2" s="4" t="s">
        <v>2813</v>
      </c>
      <c r="DAP2" s="4" t="s">
        <v>2814</v>
      </c>
      <c r="DAQ2" s="4" t="s">
        <v>2815</v>
      </c>
      <c r="DAR2" s="4" t="s">
        <v>2816</v>
      </c>
      <c r="DAS2" s="4" t="s">
        <v>2817</v>
      </c>
      <c r="DAT2" s="4" t="s">
        <v>2818</v>
      </c>
      <c r="DAU2" s="4" t="s">
        <v>2819</v>
      </c>
      <c r="DAV2" s="4" t="s">
        <v>2820</v>
      </c>
      <c r="DAW2" s="4" t="s">
        <v>2821</v>
      </c>
      <c r="DAX2" s="4" t="s">
        <v>2822</v>
      </c>
      <c r="DAY2" s="4" t="s">
        <v>2823</v>
      </c>
      <c r="DAZ2" s="4" t="s">
        <v>2824</v>
      </c>
      <c r="DBA2" s="4" t="s">
        <v>2825</v>
      </c>
      <c r="DBB2" s="4" t="s">
        <v>2826</v>
      </c>
      <c r="DBC2" s="4" t="s">
        <v>2827</v>
      </c>
      <c r="DBD2" s="4" t="s">
        <v>2828</v>
      </c>
      <c r="DBE2" s="4" t="s">
        <v>2829</v>
      </c>
      <c r="DBF2" s="4" t="s">
        <v>2830</v>
      </c>
      <c r="DBG2" s="4" t="s">
        <v>2831</v>
      </c>
      <c r="DBH2" s="4" t="s">
        <v>2832</v>
      </c>
      <c r="DBI2" s="4" t="s">
        <v>2833</v>
      </c>
      <c r="DBJ2" s="4" t="s">
        <v>2834</v>
      </c>
      <c r="DBK2" s="4" t="s">
        <v>2835</v>
      </c>
      <c r="DBL2" s="4" t="s">
        <v>2836</v>
      </c>
      <c r="DBM2" s="4" t="s">
        <v>2837</v>
      </c>
      <c r="DBN2" s="4" t="s">
        <v>2838</v>
      </c>
      <c r="DBO2" s="4" t="s">
        <v>2839</v>
      </c>
      <c r="DBP2" s="4" t="s">
        <v>2840</v>
      </c>
      <c r="DBQ2" s="4" t="s">
        <v>2841</v>
      </c>
      <c r="DBR2" s="4" t="s">
        <v>2842</v>
      </c>
      <c r="DBS2" s="4" t="s">
        <v>2843</v>
      </c>
      <c r="DBT2" s="4" t="s">
        <v>2844</v>
      </c>
      <c r="DBU2" s="4" t="s">
        <v>2845</v>
      </c>
      <c r="DBV2" s="4" t="s">
        <v>2846</v>
      </c>
      <c r="DBW2" s="4" t="s">
        <v>2847</v>
      </c>
      <c r="DBX2" s="4" t="s">
        <v>2848</v>
      </c>
      <c r="DBY2" s="4" t="s">
        <v>2849</v>
      </c>
      <c r="DBZ2" s="4" t="s">
        <v>2850</v>
      </c>
      <c r="DCA2" s="4" t="s">
        <v>2851</v>
      </c>
      <c r="DCB2" s="4" t="s">
        <v>2852</v>
      </c>
      <c r="DCC2" s="4" t="s">
        <v>2853</v>
      </c>
      <c r="DCD2" s="4" t="s">
        <v>2854</v>
      </c>
      <c r="DCE2" s="4" t="s">
        <v>2855</v>
      </c>
      <c r="DCF2" s="4" t="s">
        <v>2856</v>
      </c>
      <c r="DCG2" s="4" t="s">
        <v>2857</v>
      </c>
      <c r="DCH2" s="4" t="s">
        <v>2858</v>
      </c>
      <c r="DCI2" s="4" t="s">
        <v>2859</v>
      </c>
      <c r="DCJ2" s="4" t="s">
        <v>2860</v>
      </c>
      <c r="DCK2" s="4" t="s">
        <v>2861</v>
      </c>
      <c r="DCL2" s="4" t="s">
        <v>2862</v>
      </c>
      <c r="DCM2" s="4" t="s">
        <v>2863</v>
      </c>
      <c r="DCN2" s="4" t="s">
        <v>2864</v>
      </c>
      <c r="DCO2" s="4" t="s">
        <v>2865</v>
      </c>
      <c r="DCP2" s="4" t="s">
        <v>2866</v>
      </c>
      <c r="DCQ2" s="4" t="s">
        <v>2867</v>
      </c>
      <c r="DCR2" s="4" t="s">
        <v>2868</v>
      </c>
      <c r="DCS2" s="4" t="s">
        <v>2869</v>
      </c>
      <c r="DCT2" s="4" t="s">
        <v>2870</v>
      </c>
      <c r="DCU2" s="4" t="s">
        <v>2871</v>
      </c>
      <c r="DCV2" s="4" t="s">
        <v>2872</v>
      </c>
      <c r="DCW2" s="4" t="s">
        <v>2873</v>
      </c>
      <c r="DCX2" s="4" t="s">
        <v>2874</v>
      </c>
      <c r="DCY2" s="4" t="s">
        <v>2875</v>
      </c>
      <c r="DCZ2" s="4" t="s">
        <v>2876</v>
      </c>
      <c r="DDA2" s="4" t="s">
        <v>2877</v>
      </c>
      <c r="DDB2" s="4" t="s">
        <v>2878</v>
      </c>
      <c r="DDC2" s="4" t="s">
        <v>2879</v>
      </c>
      <c r="DDD2" s="4" t="s">
        <v>2880</v>
      </c>
      <c r="DDE2" s="4" t="s">
        <v>2881</v>
      </c>
      <c r="DDF2" s="4" t="s">
        <v>2882</v>
      </c>
      <c r="DDG2" s="4" t="s">
        <v>2883</v>
      </c>
      <c r="DDH2" s="4" t="s">
        <v>2884</v>
      </c>
      <c r="DDI2" s="4" t="s">
        <v>2885</v>
      </c>
      <c r="DDJ2" s="4" t="s">
        <v>2886</v>
      </c>
      <c r="DDK2" s="4" t="s">
        <v>2887</v>
      </c>
      <c r="DDL2" s="4" t="s">
        <v>2888</v>
      </c>
      <c r="DDM2" s="4" t="s">
        <v>2889</v>
      </c>
      <c r="DDN2" s="4" t="s">
        <v>2890</v>
      </c>
      <c r="DDO2" s="4" t="s">
        <v>2891</v>
      </c>
      <c r="DDP2" s="4" t="s">
        <v>2892</v>
      </c>
      <c r="DDQ2" s="4" t="s">
        <v>2893</v>
      </c>
      <c r="DDR2" s="4" t="s">
        <v>2894</v>
      </c>
      <c r="DDS2" s="4" t="s">
        <v>2895</v>
      </c>
      <c r="DDT2" s="4" t="s">
        <v>2896</v>
      </c>
      <c r="DDU2" s="4" t="s">
        <v>2897</v>
      </c>
      <c r="DDV2" s="4" t="s">
        <v>2898</v>
      </c>
      <c r="DDW2" s="4" t="s">
        <v>2899</v>
      </c>
      <c r="DDX2" s="4" t="s">
        <v>2900</v>
      </c>
      <c r="DDY2" s="4" t="s">
        <v>2901</v>
      </c>
      <c r="DDZ2" s="4" t="s">
        <v>2902</v>
      </c>
      <c r="DEA2" s="4" t="s">
        <v>2903</v>
      </c>
      <c r="DEB2" s="4" t="s">
        <v>2904</v>
      </c>
      <c r="DEC2" s="4" t="s">
        <v>2905</v>
      </c>
      <c r="DED2" s="4" t="s">
        <v>2906</v>
      </c>
      <c r="DEE2" s="4" t="s">
        <v>2907</v>
      </c>
      <c r="DEF2" s="4" t="s">
        <v>2908</v>
      </c>
      <c r="DEG2" s="4" t="s">
        <v>2909</v>
      </c>
      <c r="DEH2" s="4" t="s">
        <v>2910</v>
      </c>
      <c r="DEI2" s="4" t="s">
        <v>2911</v>
      </c>
      <c r="DEJ2" s="4" t="s">
        <v>2912</v>
      </c>
      <c r="DEK2" s="4" t="s">
        <v>2913</v>
      </c>
      <c r="DEL2" s="4" t="s">
        <v>2914</v>
      </c>
      <c r="DEM2" s="4" t="s">
        <v>2915</v>
      </c>
      <c r="DEN2" s="4" t="s">
        <v>2916</v>
      </c>
      <c r="DEO2" s="4" t="s">
        <v>2917</v>
      </c>
      <c r="DEP2" s="4" t="s">
        <v>2918</v>
      </c>
      <c r="DEQ2" s="4" t="s">
        <v>2919</v>
      </c>
      <c r="DER2" s="4" t="s">
        <v>2920</v>
      </c>
      <c r="DES2" s="4" t="s">
        <v>2921</v>
      </c>
      <c r="DET2" s="4" t="s">
        <v>2922</v>
      </c>
      <c r="DEU2" s="4" t="s">
        <v>2923</v>
      </c>
      <c r="DEV2" s="4" t="s">
        <v>2924</v>
      </c>
      <c r="DEW2" s="4" t="s">
        <v>2925</v>
      </c>
      <c r="DEX2" s="4" t="s">
        <v>2926</v>
      </c>
      <c r="DEY2" s="4" t="s">
        <v>2927</v>
      </c>
      <c r="DEZ2" s="4" t="s">
        <v>2928</v>
      </c>
      <c r="DFA2" s="4" t="s">
        <v>2929</v>
      </c>
      <c r="DFB2" s="4" t="s">
        <v>2930</v>
      </c>
      <c r="DFC2" s="4" t="s">
        <v>2931</v>
      </c>
      <c r="DFD2" s="4" t="s">
        <v>2932</v>
      </c>
      <c r="DFE2" s="4" t="s">
        <v>2933</v>
      </c>
      <c r="DFF2" s="4" t="s">
        <v>2934</v>
      </c>
      <c r="DFG2" s="4" t="s">
        <v>2935</v>
      </c>
      <c r="DFH2" s="4" t="s">
        <v>2936</v>
      </c>
      <c r="DFI2" s="4" t="s">
        <v>2937</v>
      </c>
      <c r="DFJ2" s="4" t="s">
        <v>2938</v>
      </c>
      <c r="DFK2" s="4" t="s">
        <v>2939</v>
      </c>
      <c r="DFL2" s="4" t="s">
        <v>2940</v>
      </c>
      <c r="DFM2" s="4" t="s">
        <v>2941</v>
      </c>
      <c r="DFN2" s="4" t="s">
        <v>2942</v>
      </c>
      <c r="DFO2" s="4" t="s">
        <v>2943</v>
      </c>
      <c r="DFP2" s="4" t="s">
        <v>2944</v>
      </c>
      <c r="DFQ2" s="4" t="s">
        <v>2945</v>
      </c>
      <c r="DFR2" s="4" t="s">
        <v>2946</v>
      </c>
      <c r="DFS2" s="4" t="s">
        <v>2947</v>
      </c>
      <c r="DFT2" s="4" t="s">
        <v>2948</v>
      </c>
      <c r="DFU2" s="4" t="s">
        <v>2949</v>
      </c>
      <c r="DFV2" s="4" t="s">
        <v>2950</v>
      </c>
      <c r="DFW2" s="4" t="s">
        <v>2951</v>
      </c>
      <c r="DFX2" s="4" t="s">
        <v>2952</v>
      </c>
      <c r="DFY2" s="4" t="s">
        <v>2953</v>
      </c>
      <c r="DFZ2" s="4" t="s">
        <v>2954</v>
      </c>
      <c r="DGA2" s="4" t="s">
        <v>2955</v>
      </c>
      <c r="DGB2" s="4" t="s">
        <v>2956</v>
      </c>
      <c r="DGC2" s="4" t="s">
        <v>2957</v>
      </c>
      <c r="DGD2" s="4" t="s">
        <v>2958</v>
      </c>
      <c r="DGE2" s="4" t="s">
        <v>2959</v>
      </c>
      <c r="DGF2" s="4" t="s">
        <v>2960</v>
      </c>
      <c r="DGG2" s="4" t="s">
        <v>2961</v>
      </c>
      <c r="DGH2" s="4" t="s">
        <v>2962</v>
      </c>
      <c r="DGI2" s="4" t="s">
        <v>2963</v>
      </c>
      <c r="DGJ2" s="4" t="s">
        <v>2964</v>
      </c>
      <c r="DGK2" s="4" t="s">
        <v>2965</v>
      </c>
      <c r="DGL2" s="4" t="s">
        <v>2966</v>
      </c>
      <c r="DGM2" s="4" t="s">
        <v>2967</v>
      </c>
      <c r="DGN2" s="4" t="s">
        <v>2968</v>
      </c>
      <c r="DGO2" s="4" t="s">
        <v>2969</v>
      </c>
      <c r="DGP2" s="4" t="s">
        <v>2970</v>
      </c>
      <c r="DGQ2" s="4" t="s">
        <v>2971</v>
      </c>
      <c r="DGR2" s="4" t="s">
        <v>2972</v>
      </c>
      <c r="DGS2" s="4" t="s">
        <v>2973</v>
      </c>
      <c r="DGT2" s="4" t="s">
        <v>2974</v>
      </c>
      <c r="DGU2" s="4" t="s">
        <v>2975</v>
      </c>
      <c r="DGV2" s="4" t="s">
        <v>2976</v>
      </c>
      <c r="DGW2" s="4" t="s">
        <v>2977</v>
      </c>
      <c r="DGX2" s="4" t="s">
        <v>2978</v>
      </c>
      <c r="DGY2" s="4" t="s">
        <v>2979</v>
      </c>
      <c r="DGZ2" s="4" t="s">
        <v>2980</v>
      </c>
      <c r="DHA2" s="4" t="s">
        <v>2981</v>
      </c>
      <c r="DHB2" s="4" t="s">
        <v>2982</v>
      </c>
      <c r="DHC2" s="4" t="s">
        <v>2983</v>
      </c>
      <c r="DHD2" s="4" t="s">
        <v>2984</v>
      </c>
      <c r="DHE2" s="4" t="s">
        <v>2985</v>
      </c>
      <c r="DHF2" s="4" t="s">
        <v>2986</v>
      </c>
      <c r="DHG2" s="4" t="s">
        <v>2987</v>
      </c>
      <c r="DHH2" s="4" t="s">
        <v>2988</v>
      </c>
      <c r="DHI2" s="4" t="s">
        <v>2989</v>
      </c>
      <c r="DHJ2" s="4" t="s">
        <v>2990</v>
      </c>
      <c r="DHK2" s="4" t="s">
        <v>2991</v>
      </c>
      <c r="DHL2" s="4" t="s">
        <v>2992</v>
      </c>
      <c r="DHM2" s="4" t="s">
        <v>2993</v>
      </c>
      <c r="DHN2" s="4" t="s">
        <v>2994</v>
      </c>
      <c r="DHO2" s="4" t="s">
        <v>2995</v>
      </c>
      <c r="DHP2" s="4" t="s">
        <v>2996</v>
      </c>
      <c r="DHQ2" s="4" t="s">
        <v>2997</v>
      </c>
      <c r="DHR2" s="4" t="s">
        <v>2998</v>
      </c>
      <c r="DHS2" s="4" t="s">
        <v>2999</v>
      </c>
      <c r="DHT2" s="4" t="s">
        <v>3000</v>
      </c>
      <c r="DHU2" s="4" t="s">
        <v>3001</v>
      </c>
      <c r="DHV2" s="4" t="s">
        <v>3002</v>
      </c>
      <c r="DHW2" s="4" t="s">
        <v>3003</v>
      </c>
      <c r="DHX2" s="4" t="s">
        <v>3004</v>
      </c>
      <c r="DHY2" s="4" t="s">
        <v>3005</v>
      </c>
      <c r="DHZ2" s="4" t="s">
        <v>3006</v>
      </c>
      <c r="DIA2" s="4" t="s">
        <v>3007</v>
      </c>
      <c r="DIB2" s="4" t="s">
        <v>3008</v>
      </c>
      <c r="DIC2" s="4" t="s">
        <v>3009</v>
      </c>
      <c r="DID2" s="4" t="s">
        <v>3010</v>
      </c>
      <c r="DIE2" s="4" t="s">
        <v>3011</v>
      </c>
      <c r="DIF2" s="4" t="s">
        <v>3012</v>
      </c>
      <c r="DIG2" s="4" t="s">
        <v>3013</v>
      </c>
      <c r="DIH2" s="4" t="s">
        <v>3014</v>
      </c>
      <c r="DII2" s="4" t="s">
        <v>3015</v>
      </c>
      <c r="DIJ2" s="4" t="s">
        <v>3016</v>
      </c>
      <c r="DIK2" s="4" t="s">
        <v>3017</v>
      </c>
      <c r="DIL2" s="4" t="s">
        <v>3018</v>
      </c>
      <c r="DIM2" s="4" t="s">
        <v>3019</v>
      </c>
      <c r="DIN2" s="4" t="s">
        <v>3020</v>
      </c>
      <c r="DIO2" s="4" t="s">
        <v>3021</v>
      </c>
      <c r="DIP2" s="4" t="s">
        <v>3022</v>
      </c>
      <c r="DIQ2" s="4" t="s">
        <v>3023</v>
      </c>
      <c r="DIR2" s="4" t="s">
        <v>3024</v>
      </c>
      <c r="DIS2" s="4" t="s">
        <v>3025</v>
      </c>
      <c r="DIT2" s="4" t="s">
        <v>3026</v>
      </c>
      <c r="DIU2" s="4" t="s">
        <v>3027</v>
      </c>
      <c r="DIV2" s="4" t="s">
        <v>3028</v>
      </c>
      <c r="DIW2" s="4" t="s">
        <v>3029</v>
      </c>
      <c r="DIX2" s="4" t="s">
        <v>3030</v>
      </c>
      <c r="DIY2" s="4" t="s">
        <v>3031</v>
      </c>
      <c r="DIZ2" s="4" t="s">
        <v>3032</v>
      </c>
      <c r="DJA2" s="4" t="s">
        <v>3033</v>
      </c>
      <c r="DJB2" s="4" t="s">
        <v>3034</v>
      </c>
      <c r="DJC2" s="4" t="s">
        <v>3035</v>
      </c>
      <c r="DJD2" s="4" t="s">
        <v>3036</v>
      </c>
      <c r="DJE2" s="4" t="s">
        <v>3037</v>
      </c>
      <c r="DJF2" s="4" t="s">
        <v>3038</v>
      </c>
      <c r="DJG2" s="4" t="s">
        <v>3039</v>
      </c>
      <c r="DJH2" s="4" t="s">
        <v>3040</v>
      </c>
      <c r="DJI2" s="4" t="s">
        <v>3041</v>
      </c>
      <c r="DJJ2" s="4" t="s">
        <v>3042</v>
      </c>
      <c r="DJK2" s="4" t="s">
        <v>3043</v>
      </c>
      <c r="DJL2" s="4" t="s">
        <v>3044</v>
      </c>
      <c r="DJM2" s="4" t="s">
        <v>3045</v>
      </c>
      <c r="DJN2" s="4" t="s">
        <v>3046</v>
      </c>
      <c r="DJO2" s="4" t="s">
        <v>3047</v>
      </c>
      <c r="DJP2" s="4" t="s">
        <v>3048</v>
      </c>
      <c r="DJQ2" s="4" t="s">
        <v>3049</v>
      </c>
      <c r="DJR2" s="4" t="s">
        <v>3050</v>
      </c>
      <c r="DJS2" s="4" t="s">
        <v>3051</v>
      </c>
      <c r="DJT2" s="4" t="s">
        <v>3052</v>
      </c>
      <c r="DJU2" s="4" t="s">
        <v>3053</v>
      </c>
      <c r="DJV2" s="4" t="s">
        <v>3054</v>
      </c>
      <c r="DJW2" s="4" t="s">
        <v>3055</v>
      </c>
      <c r="DJX2" s="4" t="s">
        <v>3056</v>
      </c>
      <c r="DJY2" s="4" t="s">
        <v>3057</v>
      </c>
      <c r="DJZ2" s="4" t="s">
        <v>3058</v>
      </c>
      <c r="DKA2" s="4" t="s">
        <v>3059</v>
      </c>
      <c r="DKB2" s="4" t="s">
        <v>3060</v>
      </c>
      <c r="DKC2" s="4" t="s">
        <v>3061</v>
      </c>
      <c r="DKD2" s="4" t="s">
        <v>3062</v>
      </c>
      <c r="DKE2" s="4" t="s">
        <v>3063</v>
      </c>
      <c r="DKF2" s="4" t="s">
        <v>3064</v>
      </c>
      <c r="DKG2" s="4" t="s">
        <v>3065</v>
      </c>
      <c r="DKH2" s="4" t="s">
        <v>3066</v>
      </c>
      <c r="DKI2" s="4" t="s">
        <v>3067</v>
      </c>
      <c r="DKJ2" s="4" t="s">
        <v>3068</v>
      </c>
      <c r="DKK2" s="4" t="s">
        <v>3069</v>
      </c>
      <c r="DKL2" s="4" t="s">
        <v>3070</v>
      </c>
      <c r="DKM2" s="4" t="s">
        <v>3071</v>
      </c>
      <c r="DKN2" s="4" t="s">
        <v>3072</v>
      </c>
      <c r="DKO2" s="4" t="s">
        <v>3073</v>
      </c>
      <c r="DKP2" s="4" t="s">
        <v>3074</v>
      </c>
      <c r="DKQ2" s="4" t="s">
        <v>3075</v>
      </c>
      <c r="DKR2" s="4" t="s">
        <v>3076</v>
      </c>
      <c r="DKS2" s="4" t="s">
        <v>3077</v>
      </c>
      <c r="DKT2" s="4" t="s">
        <v>3078</v>
      </c>
      <c r="DKU2" s="4" t="s">
        <v>3079</v>
      </c>
      <c r="DKV2" s="4" t="s">
        <v>3080</v>
      </c>
      <c r="DKW2" s="4" t="s">
        <v>3081</v>
      </c>
      <c r="DKX2" s="4" t="s">
        <v>3082</v>
      </c>
      <c r="DKY2" s="4" t="s">
        <v>3083</v>
      </c>
      <c r="DKZ2" s="4" t="s">
        <v>3084</v>
      </c>
      <c r="DLA2" s="4" t="s">
        <v>3085</v>
      </c>
      <c r="DLB2" s="4" t="s">
        <v>3086</v>
      </c>
      <c r="DLC2" s="4" t="s">
        <v>3087</v>
      </c>
      <c r="DLD2" s="4" t="s">
        <v>3088</v>
      </c>
      <c r="DLE2" s="4" t="s">
        <v>3089</v>
      </c>
      <c r="DLF2" s="4" t="s">
        <v>3090</v>
      </c>
      <c r="DLG2" s="4" t="s">
        <v>3091</v>
      </c>
      <c r="DLH2" s="4" t="s">
        <v>3092</v>
      </c>
      <c r="DLI2" s="4" t="s">
        <v>3093</v>
      </c>
      <c r="DLJ2" s="4" t="s">
        <v>3094</v>
      </c>
      <c r="DLK2" s="4" t="s">
        <v>3095</v>
      </c>
      <c r="DLL2" s="4" t="s">
        <v>3096</v>
      </c>
      <c r="DLM2" s="4" t="s">
        <v>3097</v>
      </c>
      <c r="DLN2" s="4" t="s">
        <v>3098</v>
      </c>
      <c r="DLO2" s="4" t="s">
        <v>3099</v>
      </c>
      <c r="DLP2" s="4" t="s">
        <v>3100</v>
      </c>
      <c r="DLQ2" s="4" t="s">
        <v>3101</v>
      </c>
      <c r="DLR2" s="4" t="s">
        <v>3102</v>
      </c>
      <c r="DLS2" s="4" t="s">
        <v>3103</v>
      </c>
      <c r="DLT2" s="4" t="s">
        <v>3104</v>
      </c>
      <c r="DLU2" s="4" t="s">
        <v>3105</v>
      </c>
      <c r="DLV2" s="4" t="s">
        <v>3106</v>
      </c>
      <c r="DLW2" s="4" t="s">
        <v>3107</v>
      </c>
      <c r="DLX2" s="4" t="s">
        <v>3108</v>
      </c>
      <c r="DLY2" s="4" t="s">
        <v>3109</v>
      </c>
      <c r="DLZ2" s="4" t="s">
        <v>3110</v>
      </c>
      <c r="DMA2" s="4" t="s">
        <v>3111</v>
      </c>
      <c r="DMB2" s="4" t="s">
        <v>3112</v>
      </c>
      <c r="DMC2" s="4" t="s">
        <v>3113</v>
      </c>
      <c r="DMD2" s="4" t="s">
        <v>3114</v>
      </c>
      <c r="DME2" s="4" t="s">
        <v>3115</v>
      </c>
      <c r="DMF2" s="4" t="s">
        <v>3116</v>
      </c>
      <c r="DMG2" s="4" t="s">
        <v>3117</v>
      </c>
      <c r="DMH2" s="4" t="s">
        <v>3118</v>
      </c>
      <c r="DMI2" s="4" t="s">
        <v>3119</v>
      </c>
      <c r="DMJ2" s="4" t="s">
        <v>3120</v>
      </c>
      <c r="DMK2" s="4" t="s">
        <v>3121</v>
      </c>
      <c r="DML2" s="4" t="s">
        <v>3122</v>
      </c>
      <c r="DMM2" s="4" t="s">
        <v>3123</v>
      </c>
      <c r="DMN2" s="4" t="s">
        <v>3124</v>
      </c>
      <c r="DMO2" s="4" t="s">
        <v>3125</v>
      </c>
      <c r="DMP2" s="4" t="s">
        <v>3126</v>
      </c>
      <c r="DMQ2" s="4" t="s">
        <v>3127</v>
      </c>
      <c r="DMR2" s="4" t="s">
        <v>3128</v>
      </c>
      <c r="DMS2" s="4" t="s">
        <v>3129</v>
      </c>
      <c r="DMT2" s="4" t="s">
        <v>3130</v>
      </c>
      <c r="DMU2" s="4" t="s">
        <v>3131</v>
      </c>
      <c r="DMV2" s="4" t="s">
        <v>3132</v>
      </c>
      <c r="DMW2" s="4" t="s">
        <v>3133</v>
      </c>
      <c r="DMX2" s="4" t="s">
        <v>3134</v>
      </c>
      <c r="DMY2" s="4" t="s">
        <v>3135</v>
      </c>
      <c r="DMZ2" s="4" t="s">
        <v>3136</v>
      </c>
      <c r="DNA2" s="4" t="s">
        <v>3137</v>
      </c>
      <c r="DNB2" s="4" t="s">
        <v>3138</v>
      </c>
      <c r="DNC2" s="4" t="s">
        <v>3139</v>
      </c>
      <c r="DND2" s="4" t="s">
        <v>3140</v>
      </c>
      <c r="DNE2" s="4" t="s">
        <v>3141</v>
      </c>
      <c r="DNF2" s="4" t="s">
        <v>3142</v>
      </c>
      <c r="DNG2" s="4" t="s">
        <v>3143</v>
      </c>
      <c r="DNH2" s="4" t="s">
        <v>3144</v>
      </c>
      <c r="DNI2" s="4" t="s">
        <v>3145</v>
      </c>
      <c r="DNJ2" s="4" t="s">
        <v>3146</v>
      </c>
      <c r="DNK2" s="4" t="s">
        <v>3147</v>
      </c>
      <c r="DNL2" s="4" t="s">
        <v>3148</v>
      </c>
      <c r="DNM2" s="4" t="s">
        <v>3149</v>
      </c>
      <c r="DNN2" s="4" t="s">
        <v>3150</v>
      </c>
      <c r="DNO2" s="4" t="s">
        <v>3151</v>
      </c>
      <c r="DNP2" s="4" t="s">
        <v>3152</v>
      </c>
      <c r="DNQ2" s="4" t="s">
        <v>3153</v>
      </c>
      <c r="DNR2" s="4" t="s">
        <v>3154</v>
      </c>
      <c r="DNS2" s="4" t="s">
        <v>3155</v>
      </c>
      <c r="DNT2" s="4" t="s">
        <v>3156</v>
      </c>
      <c r="DNU2" s="4" t="s">
        <v>3157</v>
      </c>
      <c r="DNV2" s="4" t="s">
        <v>3158</v>
      </c>
      <c r="DNW2" s="4" t="s">
        <v>3159</v>
      </c>
      <c r="DNX2" s="4" t="s">
        <v>3160</v>
      </c>
      <c r="DNY2" s="4" t="s">
        <v>3161</v>
      </c>
      <c r="DNZ2" s="4" t="s">
        <v>3162</v>
      </c>
      <c r="DOA2" s="4" t="s">
        <v>3163</v>
      </c>
      <c r="DOB2" s="4" t="s">
        <v>3164</v>
      </c>
      <c r="DOC2" s="4" t="s">
        <v>3165</v>
      </c>
      <c r="DOD2" s="4" t="s">
        <v>3166</v>
      </c>
      <c r="DOE2" s="4" t="s">
        <v>3167</v>
      </c>
      <c r="DOF2" s="4" t="s">
        <v>3168</v>
      </c>
      <c r="DOG2" s="4" t="s">
        <v>3169</v>
      </c>
      <c r="DOH2" s="4" t="s">
        <v>3170</v>
      </c>
      <c r="DOI2" s="4" t="s">
        <v>3171</v>
      </c>
      <c r="DOJ2" s="4" t="s">
        <v>3172</v>
      </c>
      <c r="DOK2" s="4" t="s">
        <v>3173</v>
      </c>
      <c r="DOL2" s="4" t="s">
        <v>3174</v>
      </c>
      <c r="DOM2" s="4" t="s">
        <v>3175</v>
      </c>
      <c r="DON2" s="4" t="s">
        <v>3176</v>
      </c>
      <c r="DOO2" s="4" t="s">
        <v>3177</v>
      </c>
      <c r="DOP2" s="4" t="s">
        <v>3178</v>
      </c>
      <c r="DOQ2" s="4" t="s">
        <v>3179</v>
      </c>
      <c r="DOR2" s="4" t="s">
        <v>3180</v>
      </c>
      <c r="DOS2" s="4" t="s">
        <v>3181</v>
      </c>
      <c r="DOT2" s="4" t="s">
        <v>3182</v>
      </c>
      <c r="DOU2" s="4" t="s">
        <v>3183</v>
      </c>
      <c r="DOV2" s="4" t="s">
        <v>3184</v>
      </c>
      <c r="DOW2" s="4" t="s">
        <v>3185</v>
      </c>
      <c r="DOX2" s="4" t="s">
        <v>3186</v>
      </c>
      <c r="DOY2" s="4" t="s">
        <v>3187</v>
      </c>
      <c r="DOZ2" s="4" t="s">
        <v>3188</v>
      </c>
      <c r="DPA2" s="4" t="s">
        <v>3189</v>
      </c>
      <c r="DPB2" s="4" t="s">
        <v>3190</v>
      </c>
      <c r="DPC2" s="4" t="s">
        <v>3191</v>
      </c>
      <c r="DPD2" s="4" t="s">
        <v>3192</v>
      </c>
      <c r="DPE2" s="4" t="s">
        <v>3193</v>
      </c>
      <c r="DPF2" s="4" t="s">
        <v>3194</v>
      </c>
      <c r="DPG2" s="4" t="s">
        <v>3195</v>
      </c>
      <c r="DPH2" s="4" t="s">
        <v>3196</v>
      </c>
      <c r="DPI2" s="4" t="s">
        <v>3197</v>
      </c>
      <c r="DPJ2" s="4" t="s">
        <v>3198</v>
      </c>
      <c r="DPK2" s="4" t="s">
        <v>3199</v>
      </c>
      <c r="DPL2" s="4" t="s">
        <v>3200</v>
      </c>
      <c r="DPM2" s="4" t="s">
        <v>3201</v>
      </c>
      <c r="DPN2" s="4" t="s">
        <v>3202</v>
      </c>
      <c r="DPO2" s="4" t="s">
        <v>3203</v>
      </c>
      <c r="DPP2" s="4" t="s">
        <v>3204</v>
      </c>
      <c r="DPQ2" s="4" t="s">
        <v>3205</v>
      </c>
      <c r="DPR2" s="4" t="s">
        <v>3206</v>
      </c>
      <c r="DPS2" s="4" t="s">
        <v>3207</v>
      </c>
      <c r="DPT2" s="4" t="s">
        <v>3208</v>
      </c>
      <c r="DPU2" s="4" t="s">
        <v>3209</v>
      </c>
      <c r="DPV2" s="4" t="s">
        <v>3210</v>
      </c>
      <c r="DPW2" s="4" t="s">
        <v>3211</v>
      </c>
      <c r="DPX2" s="4" t="s">
        <v>3212</v>
      </c>
      <c r="DPY2" s="4" t="s">
        <v>3213</v>
      </c>
      <c r="DPZ2" s="4" t="s">
        <v>3214</v>
      </c>
      <c r="DQA2" s="4" t="s">
        <v>3215</v>
      </c>
      <c r="DQB2" s="4" t="s">
        <v>3216</v>
      </c>
      <c r="DQC2" s="4" t="s">
        <v>3217</v>
      </c>
      <c r="DQD2" s="4" t="s">
        <v>3218</v>
      </c>
      <c r="DQE2" s="4" t="s">
        <v>3219</v>
      </c>
      <c r="DQF2" s="4" t="s">
        <v>3220</v>
      </c>
      <c r="DQG2" s="4" t="s">
        <v>3221</v>
      </c>
      <c r="DQH2" s="4" t="s">
        <v>3222</v>
      </c>
      <c r="DQI2" s="4" t="s">
        <v>3223</v>
      </c>
      <c r="DQJ2" s="4" t="s">
        <v>3224</v>
      </c>
      <c r="DQK2" s="4" t="s">
        <v>3225</v>
      </c>
      <c r="DQL2" s="4" t="s">
        <v>3226</v>
      </c>
      <c r="DQM2" s="4" t="s">
        <v>3227</v>
      </c>
      <c r="DQN2" s="4" t="s">
        <v>3228</v>
      </c>
      <c r="DQO2" s="4" t="s">
        <v>3229</v>
      </c>
      <c r="DQP2" s="4" t="s">
        <v>3230</v>
      </c>
      <c r="DQQ2" s="4" t="s">
        <v>3231</v>
      </c>
      <c r="DQR2" s="4" t="s">
        <v>3232</v>
      </c>
      <c r="DQS2" s="4" t="s">
        <v>3233</v>
      </c>
      <c r="DQT2" s="4" t="s">
        <v>3234</v>
      </c>
      <c r="DQU2" s="4" t="s">
        <v>3235</v>
      </c>
      <c r="DQV2" s="4" t="s">
        <v>3236</v>
      </c>
      <c r="DQW2" s="4" t="s">
        <v>3237</v>
      </c>
      <c r="DQX2" s="4" t="s">
        <v>3238</v>
      </c>
      <c r="DQY2" s="4" t="s">
        <v>3239</v>
      </c>
      <c r="DQZ2" s="4" t="s">
        <v>3240</v>
      </c>
      <c r="DRA2" s="4" t="s">
        <v>3241</v>
      </c>
      <c r="DRB2" s="4" t="s">
        <v>3242</v>
      </c>
      <c r="DRC2" s="4" t="s">
        <v>3243</v>
      </c>
      <c r="DRD2" s="4" t="s">
        <v>3244</v>
      </c>
      <c r="DRE2" s="4" t="s">
        <v>3245</v>
      </c>
      <c r="DRF2" s="4" t="s">
        <v>3246</v>
      </c>
      <c r="DRG2" s="4" t="s">
        <v>3247</v>
      </c>
      <c r="DRH2" s="4" t="s">
        <v>3248</v>
      </c>
      <c r="DRI2" s="4" t="s">
        <v>3249</v>
      </c>
      <c r="DRJ2" s="4" t="s">
        <v>3250</v>
      </c>
      <c r="DRK2" s="4" t="s">
        <v>3251</v>
      </c>
      <c r="DRL2" s="4" t="s">
        <v>3252</v>
      </c>
      <c r="DRM2" s="4" t="s">
        <v>3253</v>
      </c>
      <c r="DRN2" s="4" t="s">
        <v>3254</v>
      </c>
      <c r="DRO2" s="4" t="s">
        <v>3255</v>
      </c>
      <c r="DRP2" s="4" t="s">
        <v>3256</v>
      </c>
      <c r="DRQ2" s="4" t="s">
        <v>3257</v>
      </c>
      <c r="DRR2" s="4" t="s">
        <v>3258</v>
      </c>
      <c r="DRS2" s="4" t="s">
        <v>3259</v>
      </c>
      <c r="DRT2" s="4" t="s">
        <v>3260</v>
      </c>
      <c r="DRU2" s="4" t="s">
        <v>3261</v>
      </c>
      <c r="DRV2" s="4" t="s">
        <v>3262</v>
      </c>
      <c r="DRW2" s="4" t="s">
        <v>3263</v>
      </c>
      <c r="DRX2" s="4" t="s">
        <v>3264</v>
      </c>
      <c r="DRY2" s="4" t="s">
        <v>3265</v>
      </c>
      <c r="DRZ2" s="4" t="s">
        <v>3266</v>
      </c>
      <c r="DSA2" s="4" t="s">
        <v>3267</v>
      </c>
      <c r="DSB2" s="4" t="s">
        <v>3268</v>
      </c>
      <c r="DSC2" s="4" t="s">
        <v>3269</v>
      </c>
      <c r="DSD2" s="4" t="s">
        <v>3270</v>
      </c>
      <c r="DSE2" s="4" t="s">
        <v>3271</v>
      </c>
      <c r="DSF2" s="4" t="s">
        <v>3272</v>
      </c>
      <c r="DSG2" s="4" t="s">
        <v>3273</v>
      </c>
      <c r="DSH2" s="4" t="s">
        <v>3274</v>
      </c>
      <c r="DSI2" s="4" t="s">
        <v>3275</v>
      </c>
      <c r="DSJ2" s="4" t="s">
        <v>3276</v>
      </c>
      <c r="DSK2" s="4" t="s">
        <v>3277</v>
      </c>
      <c r="DSL2" s="4" t="s">
        <v>3278</v>
      </c>
      <c r="DSM2" s="4" t="s">
        <v>3279</v>
      </c>
      <c r="DSN2" s="4" t="s">
        <v>3280</v>
      </c>
      <c r="DSO2" s="4" t="s">
        <v>3281</v>
      </c>
      <c r="DSP2" s="4" t="s">
        <v>3282</v>
      </c>
      <c r="DSQ2" s="4" t="s">
        <v>3283</v>
      </c>
      <c r="DSR2" s="4" t="s">
        <v>3284</v>
      </c>
      <c r="DSS2" s="4" t="s">
        <v>3285</v>
      </c>
      <c r="DST2" s="4" t="s">
        <v>3286</v>
      </c>
      <c r="DSU2" s="4" t="s">
        <v>3287</v>
      </c>
      <c r="DSV2" s="4" t="s">
        <v>3288</v>
      </c>
      <c r="DSW2" s="4" t="s">
        <v>3289</v>
      </c>
      <c r="DSX2" s="4" t="s">
        <v>3290</v>
      </c>
      <c r="DSY2" s="4" t="s">
        <v>3291</v>
      </c>
      <c r="DSZ2" s="4" t="s">
        <v>3292</v>
      </c>
      <c r="DTA2" s="4" t="s">
        <v>3293</v>
      </c>
      <c r="DTB2" s="4" t="s">
        <v>3294</v>
      </c>
      <c r="DTC2" s="4" t="s">
        <v>3295</v>
      </c>
      <c r="DTD2" s="4" t="s">
        <v>3296</v>
      </c>
      <c r="DTE2" s="4" t="s">
        <v>3297</v>
      </c>
      <c r="DTF2" s="4" t="s">
        <v>3298</v>
      </c>
      <c r="DTG2" s="4" t="s">
        <v>3299</v>
      </c>
      <c r="DTH2" s="4" t="s">
        <v>3300</v>
      </c>
      <c r="DTI2" s="4" t="s">
        <v>3301</v>
      </c>
      <c r="DTJ2" s="4" t="s">
        <v>3302</v>
      </c>
      <c r="DTK2" s="4" t="s">
        <v>3303</v>
      </c>
      <c r="DTL2" s="4" t="s">
        <v>3304</v>
      </c>
      <c r="DTM2" s="4" t="s">
        <v>3305</v>
      </c>
      <c r="DTN2" s="4" t="s">
        <v>3306</v>
      </c>
      <c r="DTO2" s="4" t="s">
        <v>3307</v>
      </c>
      <c r="DTP2" s="4" t="s">
        <v>3308</v>
      </c>
      <c r="DTQ2" s="4" t="s">
        <v>3309</v>
      </c>
      <c r="DTR2" s="4" t="s">
        <v>3310</v>
      </c>
      <c r="DTS2" s="4" t="s">
        <v>3311</v>
      </c>
      <c r="DTT2" s="4" t="s">
        <v>3312</v>
      </c>
      <c r="DTU2" s="4" t="s">
        <v>3313</v>
      </c>
      <c r="DTV2" s="4" t="s">
        <v>3314</v>
      </c>
      <c r="DTW2" s="4" t="s">
        <v>3315</v>
      </c>
      <c r="DTX2" s="4" t="s">
        <v>3316</v>
      </c>
      <c r="DTY2" s="4" t="s">
        <v>3317</v>
      </c>
      <c r="DTZ2" s="4" t="s">
        <v>3318</v>
      </c>
      <c r="DUA2" s="4" t="s">
        <v>3319</v>
      </c>
      <c r="DUB2" s="4" t="s">
        <v>3320</v>
      </c>
      <c r="DUC2" s="4" t="s">
        <v>3321</v>
      </c>
      <c r="DUD2" s="4" t="s">
        <v>3322</v>
      </c>
      <c r="DUE2" s="4" t="s">
        <v>3323</v>
      </c>
      <c r="DUF2" s="4" t="s">
        <v>3324</v>
      </c>
      <c r="DUG2" s="4" t="s">
        <v>3325</v>
      </c>
      <c r="DUH2" s="4" t="s">
        <v>3326</v>
      </c>
      <c r="DUI2" s="4" t="s">
        <v>3327</v>
      </c>
      <c r="DUJ2" s="4" t="s">
        <v>3328</v>
      </c>
      <c r="DUK2" s="4" t="s">
        <v>3329</v>
      </c>
      <c r="DUL2" s="4" t="s">
        <v>3330</v>
      </c>
      <c r="DUM2" s="4" t="s">
        <v>3331</v>
      </c>
      <c r="DUN2" s="4" t="s">
        <v>3332</v>
      </c>
      <c r="DUO2" s="4" t="s">
        <v>3333</v>
      </c>
      <c r="DUP2" s="4" t="s">
        <v>3334</v>
      </c>
      <c r="DUQ2" s="4" t="s">
        <v>3335</v>
      </c>
      <c r="DUR2" s="4" t="s">
        <v>3336</v>
      </c>
      <c r="DUS2" s="4" t="s">
        <v>3337</v>
      </c>
      <c r="DUT2" s="4" t="s">
        <v>3338</v>
      </c>
      <c r="DUU2" s="4" t="s">
        <v>3339</v>
      </c>
      <c r="DUV2" s="4" t="s">
        <v>3340</v>
      </c>
      <c r="DUW2" s="4" t="s">
        <v>3341</v>
      </c>
      <c r="DUX2" s="4" t="s">
        <v>3342</v>
      </c>
      <c r="DUY2" s="4" t="s">
        <v>3343</v>
      </c>
      <c r="DUZ2" s="4" t="s">
        <v>3344</v>
      </c>
      <c r="DVA2" s="4" t="s">
        <v>3345</v>
      </c>
      <c r="DVB2" s="4" t="s">
        <v>3346</v>
      </c>
      <c r="DVC2" s="4" t="s">
        <v>3347</v>
      </c>
      <c r="DVD2" s="4" t="s">
        <v>3348</v>
      </c>
      <c r="DVE2" s="4" t="s">
        <v>3349</v>
      </c>
      <c r="DVF2" s="4" t="s">
        <v>3350</v>
      </c>
      <c r="DVG2" s="4" t="s">
        <v>3351</v>
      </c>
      <c r="DVH2" s="4" t="s">
        <v>3352</v>
      </c>
      <c r="DVI2" s="4" t="s">
        <v>3353</v>
      </c>
      <c r="DVJ2" s="4" t="s">
        <v>3354</v>
      </c>
      <c r="DVK2" s="4" t="s">
        <v>3355</v>
      </c>
      <c r="DVL2" s="4" t="s">
        <v>3356</v>
      </c>
      <c r="DVM2" s="4" t="s">
        <v>3357</v>
      </c>
      <c r="DVN2" s="4" t="s">
        <v>3358</v>
      </c>
      <c r="DVO2" s="4" t="s">
        <v>3359</v>
      </c>
      <c r="DVP2" s="4" t="s">
        <v>3360</v>
      </c>
      <c r="DVQ2" s="4" t="s">
        <v>3361</v>
      </c>
      <c r="DVR2" s="4" t="s">
        <v>3362</v>
      </c>
      <c r="DVS2" s="4" t="s">
        <v>3363</v>
      </c>
      <c r="DVT2" s="4" t="s">
        <v>3364</v>
      </c>
      <c r="DVU2" s="4" t="s">
        <v>3365</v>
      </c>
      <c r="DVV2" s="4" t="s">
        <v>3366</v>
      </c>
      <c r="DVW2" s="4" t="s">
        <v>3367</v>
      </c>
      <c r="DVX2" s="4" t="s">
        <v>3368</v>
      </c>
      <c r="DVY2" s="4" t="s">
        <v>3369</v>
      </c>
      <c r="DVZ2" s="4" t="s">
        <v>3370</v>
      </c>
      <c r="DWA2" s="4" t="s">
        <v>3371</v>
      </c>
      <c r="DWB2" s="4" t="s">
        <v>3372</v>
      </c>
      <c r="DWC2" s="4" t="s">
        <v>3373</v>
      </c>
      <c r="DWD2" s="4" t="s">
        <v>3374</v>
      </c>
      <c r="DWE2" s="4" t="s">
        <v>3375</v>
      </c>
      <c r="DWF2" s="4" t="s">
        <v>3376</v>
      </c>
      <c r="DWG2" s="4" t="s">
        <v>3377</v>
      </c>
      <c r="DWH2" s="4" t="s">
        <v>3378</v>
      </c>
      <c r="DWI2" s="4" t="s">
        <v>3379</v>
      </c>
      <c r="DWJ2" s="4" t="s">
        <v>3380</v>
      </c>
      <c r="DWK2" s="4" t="s">
        <v>3381</v>
      </c>
      <c r="DWL2" s="4" t="s">
        <v>3382</v>
      </c>
      <c r="DWM2" s="4" t="s">
        <v>3383</v>
      </c>
      <c r="DWN2" s="4" t="s">
        <v>3384</v>
      </c>
      <c r="DWO2" s="4" t="s">
        <v>3385</v>
      </c>
      <c r="DWP2" s="4" t="s">
        <v>3386</v>
      </c>
      <c r="DWQ2" s="4" t="s">
        <v>3387</v>
      </c>
      <c r="DWR2" s="4" t="s">
        <v>3388</v>
      </c>
      <c r="DWS2" s="4" t="s">
        <v>3389</v>
      </c>
      <c r="DWT2" s="4" t="s">
        <v>3390</v>
      </c>
      <c r="DWU2" s="4" t="s">
        <v>3391</v>
      </c>
      <c r="DWV2" s="4" t="s">
        <v>3392</v>
      </c>
      <c r="DWW2" s="4" t="s">
        <v>3393</v>
      </c>
      <c r="DWX2" s="4" t="s">
        <v>3394</v>
      </c>
      <c r="DWY2" s="4" t="s">
        <v>3395</v>
      </c>
      <c r="DWZ2" s="4" t="s">
        <v>3396</v>
      </c>
      <c r="DXA2" s="4" t="s">
        <v>3397</v>
      </c>
      <c r="DXB2" s="4" t="s">
        <v>3398</v>
      </c>
      <c r="DXC2" s="4" t="s">
        <v>3399</v>
      </c>
      <c r="DXD2" s="4" t="s">
        <v>3400</v>
      </c>
      <c r="DXE2" s="4" t="s">
        <v>3401</v>
      </c>
      <c r="DXF2" s="4" t="s">
        <v>3402</v>
      </c>
      <c r="DXG2" s="4" t="s">
        <v>3403</v>
      </c>
      <c r="DXH2" s="4" t="s">
        <v>3404</v>
      </c>
      <c r="DXI2" s="4" t="s">
        <v>3405</v>
      </c>
      <c r="DXJ2" s="4" t="s">
        <v>3406</v>
      </c>
      <c r="DXK2" s="4" t="s">
        <v>3407</v>
      </c>
      <c r="DXL2" s="4" t="s">
        <v>3408</v>
      </c>
      <c r="DXM2" s="4" t="s">
        <v>3409</v>
      </c>
      <c r="DXN2" s="4" t="s">
        <v>3410</v>
      </c>
      <c r="DXO2" s="4" t="s">
        <v>3411</v>
      </c>
      <c r="DXP2" s="4" t="s">
        <v>3412</v>
      </c>
      <c r="DXQ2" s="4" t="s">
        <v>3413</v>
      </c>
      <c r="DXR2" s="4" t="s">
        <v>3414</v>
      </c>
      <c r="DXS2" s="4" t="s">
        <v>3415</v>
      </c>
      <c r="DXT2" s="4" t="s">
        <v>3416</v>
      </c>
      <c r="DXU2" s="4" t="s">
        <v>3417</v>
      </c>
      <c r="DXV2" s="4" t="s">
        <v>3418</v>
      </c>
      <c r="DXW2" s="4" t="s">
        <v>3419</v>
      </c>
      <c r="DXX2" s="4" t="s">
        <v>3420</v>
      </c>
      <c r="DXY2" s="4" t="s">
        <v>3421</v>
      </c>
      <c r="DXZ2" s="4" t="s">
        <v>3422</v>
      </c>
      <c r="DYA2" s="4" t="s">
        <v>3423</v>
      </c>
      <c r="DYB2" s="4" t="s">
        <v>3424</v>
      </c>
      <c r="DYC2" s="4" t="s">
        <v>3425</v>
      </c>
      <c r="DYD2" s="4" t="s">
        <v>3426</v>
      </c>
      <c r="DYE2" s="4" t="s">
        <v>3427</v>
      </c>
      <c r="DYF2" s="4" t="s">
        <v>3428</v>
      </c>
      <c r="DYG2" s="4" t="s">
        <v>3429</v>
      </c>
      <c r="DYH2" s="4" t="s">
        <v>3430</v>
      </c>
      <c r="DYI2" s="4" t="s">
        <v>3431</v>
      </c>
      <c r="DYJ2" s="4" t="s">
        <v>3432</v>
      </c>
      <c r="DYK2" s="4" t="s">
        <v>3433</v>
      </c>
      <c r="DYL2" s="4" t="s">
        <v>3434</v>
      </c>
      <c r="DYM2" s="4" t="s">
        <v>3435</v>
      </c>
      <c r="DYN2" s="4" t="s">
        <v>3436</v>
      </c>
      <c r="DYO2" s="4" t="s">
        <v>3437</v>
      </c>
      <c r="DYP2" s="4" t="s">
        <v>3438</v>
      </c>
      <c r="DYQ2" s="4" t="s">
        <v>3439</v>
      </c>
      <c r="DYR2" s="4" t="s">
        <v>3440</v>
      </c>
      <c r="DYS2" s="4" t="s">
        <v>3441</v>
      </c>
      <c r="DYT2" s="4" t="s">
        <v>3442</v>
      </c>
      <c r="DYU2" s="4" t="s">
        <v>3443</v>
      </c>
      <c r="DYV2" s="4" t="s">
        <v>3444</v>
      </c>
      <c r="DYW2" s="4" t="s">
        <v>3445</v>
      </c>
      <c r="DYX2" s="4" t="s">
        <v>3446</v>
      </c>
      <c r="DYY2" s="4" t="s">
        <v>3447</v>
      </c>
      <c r="DYZ2" s="4" t="s">
        <v>3448</v>
      </c>
      <c r="DZA2" s="4" t="s">
        <v>3449</v>
      </c>
      <c r="DZB2" s="4" t="s">
        <v>3450</v>
      </c>
      <c r="DZC2" s="4" t="s">
        <v>3451</v>
      </c>
      <c r="DZD2" s="4" t="s">
        <v>3452</v>
      </c>
      <c r="DZE2" s="4" t="s">
        <v>3453</v>
      </c>
      <c r="DZF2" s="4" t="s">
        <v>3454</v>
      </c>
      <c r="DZG2" s="4" t="s">
        <v>3455</v>
      </c>
      <c r="DZH2" s="4" t="s">
        <v>3456</v>
      </c>
      <c r="DZI2" s="4" t="s">
        <v>3457</v>
      </c>
      <c r="DZJ2" s="4" t="s">
        <v>3458</v>
      </c>
      <c r="DZK2" s="4" t="s">
        <v>3459</v>
      </c>
      <c r="DZL2" s="4" t="s">
        <v>3460</v>
      </c>
      <c r="DZM2" s="4" t="s">
        <v>3461</v>
      </c>
      <c r="DZN2" s="4" t="s">
        <v>3462</v>
      </c>
      <c r="DZO2" s="4" t="s">
        <v>3463</v>
      </c>
      <c r="DZP2" s="4" t="s">
        <v>3464</v>
      </c>
      <c r="DZQ2" s="4" t="s">
        <v>3465</v>
      </c>
      <c r="DZR2" s="4" t="s">
        <v>3466</v>
      </c>
      <c r="DZS2" s="4" t="s">
        <v>3467</v>
      </c>
      <c r="DZT2" s="4" t="s">
        <v>3468</v>
      </c>
      <c r="DZU2" s="4" t="s">
        <v>3469</v>
      </c>
      <c r="DZV2" s="4" t="s">
        <v>3470</v>
      </c>
      <c r="DZW2" s="4" t="s">
        <v>3471</v>
      </c>
      <c r="DZX2" s="4" t="s">
        <v>3472</v>
      </c>
      <c r="DZY2" s="4" t="s">
        <v>3473</v>
      </c>
      <c r="DZZ2" s="4" t="s">
        <v>3474</v>
      </c>
      <c r="EAA2" s="4" t="s">
        <v>3475</v>
      </c>
      <c r="EAB2" s="4" t="s">
        <v>3476</v>
      </c>
      <c r="EAC2" s="4" t="s">
        <v>3477</v>
      </c>
      <c r="EAD2" s="4" t="s">
        <v>3478</v>
      </c>
      <c r="EAE2" s="4" t="s">
        <v>3479</v>
      </c>
      <c r="EAF2" s="4" t="s">
        <v>3480</v>
      </c>
      <c r="EAG2" s="4" t="s">
        <v>3481</v>
      </c>
      <c r="EAH2" s="4" t="s">
        <v>3482</v>
      </c>
      <c r="EAI2" s="4" t="s">
        <v>3483</v>
      </c>
      <c r="EAJ2" s="4" t="s">
        <v>3484</v>
      </c>
      <c r="EAK2" s="4" t="s">
        <v>3485</v>
      </c>
      <c r="EAL2" s="4" t="s">
        <v>3486</v>
      </c>
      <c r="EAM2" s="4" t="s">
        <v>3487</v>
      </c>
      <c r="EAN2" s="4" t="s">
        <v>3488</v>
      </c>
      <c r="EAO2" s="4" t="s">
        <v>3489</v>
      </c>
      <c r="EAP2" s="4" t="s">
        <v>3490</v>
      </c>
      <c r="EAQ2" s="4" t="s">
        <v>3491</v>
      </c>
      <c r="EAR2" s="4" t="s">
        <v>3492</v>
      </c>
      <c r="EAS2" s="4" t="s">
        <v>3493</v>
      </c>
      <c r="EAT2" s="4" t="s">
        <v>3494</v>
      </c>
      <c r="EAU2" s="4" t="s">
        <v>3495</v>
      </c>
      <c r="EAV2" s="4" t="s">
        <v>3496</v>
      </c>
      <c r="EAW2" s="4" t="s">
        <v>3497</v>
      </c>
      <c r="EAX2" s="4" t="s">
        <v>3498</v>
      </c>
      <c r="EAY2" s="4" t="s">
        <v>3499</v>
      </c>
      <c r="EAZ2" s="4" t="s">
        <v>3500</v>
      </c>
      <c r="EBA2" s="4" t="s">
        <v>3501</v>
      </c>
      <c r="EBB2" s="4" t="s">
        <v>3502</v>
      </c>
      <c r="EBC2" s="4" t="s">
        <v>3503</v>
      </c>
      <c r="EBD2" s="4" t="s">
        <v>3504</v>
      </c>
      <c r="EBE2" s="4" t="s">
        <v>3505</v>
      </c>
      <c r="EBF2" s="4" t="s">
        <v>3506</v>
      </c>
      <c r="EBG2" s="4" t="s">
        <v>3507</v>
      </c>
      <c r="EBH2" s="4" t="s">
        <v>3508</v>
      </c>
      <c r="EBI2" s="4" t="s">
        <v>3509</v>
      </c>
      <c r="EBJ2" s="4" t="s">
        <v>3510</v>
      </c>
      <c r="EBK2" s="4" t="s">
        <v>3511</v>
      </c>
      <c r="EBL2" s="4" t="s">
        <v>3512</v>
      </c>
      <c r="EBM2" s="4" t="s">
        <v>3513</v>
      </c>
      <c r="EBN2" s="4" t="s">
        <v>3514</v>
      </c>
      <c r="EBO2" s="4" t="s">
        <v>3515</v>
      </c>
      <c r="EBP2" s="4" t="s">
        <v>3516</v>
      </c>
      <c r="EBQ2" s="4" t="s">
        <v>3517</v>
      </c>
      <c r="EBR2" s="4" t="s">
        <v>3518</v>
      </c>
      <c r="EBS2" s="4" t="s">
        <v>3519</v>
      </c>
      <c r="EBT2" s="4" t="s">
        <v>3520</v>
      </c>
      <c r="EBU2" s="4" t="s">
        <v>3521</v>
      </c>
      <c r="EBV2" s="4" t="s">
        <v>3522</v>
      </c>
      <c r="EBW2" s="4" t="s">
        <v>3523</v>
      </c>
      <c r="EBX2" s="4" t="s">
        <v>3524</v>
      </c>
      <c r="EBY2" s="4" t="s">
        <v>3525</v>
      </c>
      <c r="EBZ2" s="4" t="s">
        <v>3526</v>
      </c>
      <c r="ECA2" s="4" t="s">
        <v>3527</v>
      </c>
      <c r="ECB2" s="4" t="s">
        <v>3528</v>
      </c>
      <c r="ECC2" s="4" t="s">
        <v>3529</v>
      </c>
      <c r="ECD2" s="4" t="s">
        <v>3530</v>
      </c>
      <c r="ECE2" s="4" t="s">
        <v>3531</v>
      </c>
      <c r="ECF2" s="4" t="s">
        <v>3532</v>
      </c>
      <c r="ECG2" s="4" t="s">
        <v>3533</v>
      </c>
      <c r="ECH2" s="4" t="s">
        <v>3534</v>
      </c>
      <c r="ECI2" s="4" t="s">
        <v>3535</v>
      </c>
      <c r="ECJ2" s="4" t="s">
        <v>3536</v>
      </c>
      <c r="ECK2" s="4" t="s">
        <v>3537</v>
      </c>
      <c r="ECL2" s="4" t="s">
        <v>3538</v>
      </c>
      <c r="ECM2" s="4" t="s">
        <v>3539</v>
      </c>
      <c r="ECN2" s="4" t="s">
        <v>3540</v>
      </c>
      <c r="ECO2" s="4" t="s">
        <v>3541</v>
      </c>
      <c r="ECP2" s="4" t="s">
        <v>3542</v>
      </c>
      <c r="ECQ2" s="4" t="s">
        <v>3543</v>
      </c>
      <c r="ECR2" s="4" t="s">
        <v>3544</v>
      </c>
      <c r="ECS2" s="4" t="s">
        <v>3545</v>
      </c>
      <c r="ECT2" s="4" t="s">
        <v>3546</v>
      </c>
      <c r="ECU2" s="4" t="s">
        <v>3547</v>
      </c>
      <c r="ECV2" s="4" t="s">
        <v>3548</v>
      </c>
      <c r="ECW2" s="4" t="s">
        <v>3549</v>
      </c>
      <c r="ECX2" s="4" t="s">
        <v>3550</v>
      </c>
      <c r="ECY2" s="4" t="s">
        <v>3551</v>
      </c>
      <c r="ECZ2" s="4" t="s">
        <v>3552</v>
      </c>
      <c r="EDA2" s="4" t="s">
        <v>3553</v>
      </c>
      <c r="EDB2" s="4" t="s">
        <v>3554</v>
      </c>
      <c r="EDC2" s="4" t="s">
        <v>3555</v>
      </c>
      <c r="EDD2" s="4" t="s">
        <v>3556</v>
      </c>
      <c r="EDE2" s="4" t="s">
        <v>3557</v>
      </c>
      <c r="EDF2" s="4" t="s">
        <v>3558</v>
      </c>
      <c r="EDG2" s="4" t="s">
        <v>3559</v>
      </c>
      <c r="EDH2" s="4" t="s">
        <v>3560</v>
      </c>
      <c r="EDI2" s="4" t="s">
        <v>3561</v>
      </c>
      <c r="EDJ2" s="4" t="s">
        <v>3562</v>
      </c>
      <c r="EDK2" s="4" t="s">
        <v>3563</v>
      </c>
      <c r="EDL2" s="4" t="s">
        <v>3564</v>
      </c>
      <c r="EDM2" s="4" t="s">
        <v>3565</v>
      </c>
      <c r="EDN2" s="4" t="s">
        <v>3566</v>
      </c>
      <c r="EDO2" s="4" t="s">
        <v>3567</v>
      </c>
      <c r="EDP2" s="4" t="s">
        <v>3568</v>
      </c>
      <c r="EDQ2" s="4" t="s">
        <v>3569</v>
      </c>
      <c r="EDR2" s="4" t="s">
        <v>3570</v>
      </c>
      <c r="EDS2" s="4" t="s">
        <v>3571</v>
      </c>
      <c r="EDT2" s="4" t="s">
        <v>3572</v>
      </c>
      <c r="EDU2" s="4" t="s">
        <v>3573</v>
      </c>
      <c r="EDV2" s="4" t="s">
        <v>3574</v>
      </c>
      <c r="EDW2" s="4" t="s">
        <v>3575</v>
      </c>
      <c r="EDX2" s="4" t="s">
        <v>3576</v>
      </c>
      <c r="EDY2" s="4" t="s">
        <v>3577</v>
      </c>
      <c r="EDZ2" s="4" t="s">
        <v>3578</v>
      </c>
      <c r="EEA2" s="4" t="s">
        <v>3579</v>
      </c>
      <c r="EEB2" s="4" t="s">
        <v>3580</v>
      </c>
      <c r="EEC2" s="4" t="s">
        <v>3581</v>
      </c>
      <c r="EED2" s="4" t="s">
        <v>3582</v>
      </c>
      <c r="EEE2" s="4" t="s">
        <v>3583</v>
      </c>
      <c r="EEF2" s="4" t="s">
        <v>3584</v>
      </c>
      <c r="EEG2" s="4" t="s">
        <v>3585</v>
      </c>
      <c r="EEH2" s="4" t="s">
        <v>3586</v>
      </c>
      <c r="EEI2" s="4" t="s">
        <v>3587</v>
      </c>
      <c r="EEJ2" s="4" t="s">
        <v>3588</v>
      </c>
      <c r="EEK2" s="4" t="s">
        <v>3589</v>
      </c>
      <c r="EEL2" s="4" t="s">
        <v>3590</v>
      </c>
      <c r="EEM2" s="4" t="s">
        <v>3591</v>
      </c>
      <c r="EEN2" s="4" t="s">
        <v>3592</v>
      </c>
      <c r="EEO2" s="4" t="s">
        <v>3593</v>
      </c>
      <c r="EEP2" s="4" t="s">
        <v>3594</v>
      </c>
      <c r="EEQ2" s="4" t="s">
        <v>3595</v>
      </c>
      <c r="EER2" s="4" t="s">
        <v>3596</v>
      </c>
      <c r="EES2" s="4" t="s">
        <v>3597</v>
      </c>
      <c r="EET2" s="4" t="s">
        <v>3598</v>
      </c>
      <c r="EEU2" s="4" t="s">
        <v>3599</v>
      </c>
      <c r="EEV2" s="4" t="s">
        <v>3600</v>
      </c>
      <c r="EEW2" s="4" t="s">
        <v>3601</v>
      </c>
      <c r="EEX2" s="4" t="s">
        <v>3602</v>
      </c>
      <c r="EEY2" s="4" t="s">
        <v>3603</v>
      </c>
      <c r="EEZ2" s="4" t="s">
        <v>3604</v>
      </c>
      <c r="EFA2" s="4" t="s">
        <v>3605</v>
      </c>
      <c r="EFB2" s="4" t="s">
        <v>3606</v>
      </c>
      <c r="EFC2" s="4" t="s">
        <v>3607</v>
      </c>
      <c r="EFD2" s="4" t="s">
        <v>3608</v>
      </c>
      <c r="EFE2" s="4" t="s">
        <v>3609</v>
      </c>
      <c r="EFF2" s="4" t="s">
        <v>3610</v>
      </c>
      <c r="EFG2" s="4" t="s">
        <v>3611</v>
      </c>
      <c r="EFH2" s="4" t="s">
        <v>3612</v>
      </c>
      <c r="EFI2" s="4" t="s">
        <v>3613</v>
      </c>
      <c r="EFJ2" s="4" t="s">
        <v>3614</v>
      </c>
      <c r="EFK2" s="4" t="s">
        <v>3615</v>
      </c>
      <c r="EFL2" s="4" t="s">
        <v>3616</v>
      </c>
      <c r="EFM2" s="4" t="s">
        <v>3617</v>
      </c>
      <c r="EFN2" s="4" t="s">
        <v>3618</v>
      </c>
      <c r="EFO2" s="4" t="s">
        <v>3619</v>
      </c>
      <c r="EFP2" s="4" t="s">
        <v>3620</v>
      </c>
      <c r="EFQ2" s="4" t="s">
        <v>3621</v>
      </c>
      <c r="EFR2" s="4" t="s">
        <v>3622</v>
      </c>
      <c r="EFS2" s="4" t="s">
        <v>3623</v>
      </c>
      <c r="EFT2" s="4" t="s">
        <v>3624</v>
      </c>
      <c r="EFU2" s="4" t="s">
        <v>3625</v>
      </c>
      <c r="EFV2" s="4" t="s">
        <v>3626</v>
      </c>
      <c r="EFW2" s="4" t="s">
        <v>3627</v>
      </c>
      <c r="EFX2" s="4" t="s">
        <v>3628</v>
      </c>
      <c r="EFY2" s="4" t="s">
        <v>3629</v>
      </c>
      <c r="EFZ2" s="4" t="s">
        <v>3630</v>
      </c>
      <c r="EGA2" s="4" t="s">
        <v>3631</v>
      </c>
      <c r="EGB2" s="4" t="s">
        <v>3632</v>
      </c>
      <c r="EGC2" s="4" t="s">
        <v>3633</v>
      </c>
      <c r="EGD2" s="4" t="s">
        <v>3634</v>
      </c>
      <c r="EGE2" s="4" t="s">
        <v>3635</v>
      </c>
      <c r="EGF2" s="4" t="s">
        <v>3636</v>
      </c>
      <c r="EGG2" s="4" t="s">
        <v>3637</v>
      </c>
      <c r="EGH2" s="4" t="s">
        <v>3638</v>
      </c>
      <c r="EGI2" s="4" t="s">
        <v>3639</v>
      </c>
      <c r="EGJ2" s="4" t="s">
        <v>3640</v>
      </c>
      <c r="EGK2" s="4" t="s">
        <v>3641</v>
      </c>
      <c r="EGL2" s="4" t="s">
        <v>3642</v>
      </c>
      <c r="EGM2" s="4" t="s">
        <v>3643</v>
      </c>
      <c r="EGN2" s="4" t="s">
        <v>3644</v>
      </c>
      <c r="EGO2" s="4" t="s">
        <v>3645</v>
      </c>
      <c r="EGP2" s="4" t="s">
        <v>3646</v>
      </c>
      <c r="EGQ2" s="4" t="s">
        <v>3647</v>
      </c>
      <c r="EGR2" s="4" t="s">
        <v>3648</v>
      </c>
      <c r="EGS2" s="4" t="s">
        <v>3649</v>
      </c>
      <c r="EGT2" s="4" t="s">
        <v>3650</v>
      </c>
      <c r="EGU2" s="4" t="s">
        <v>3651</v>
      </c>
      <c r="EGV2" s="4" t="s">
        <v>3652</v>
      </c>
      <c r="EGW2" s="4" t="s">
        <v>3653</v>
      </c>
      <c r="EGX2" s="4" t="s">
        <v>3654</v>
      </c>
      <c r="EGY2" s="4" t="s">
        <v>3655</v>
      </c>
      <c r="EGZ2" s="4" t="s">
        <v>3656</v>
      </c>
      <c r="EHA2" s="4" t="s">
        <v>3657</v>
      </c>
      <c r="EHB2" s="4" t="s">
        <v>3658</v>
      </c>
      <c r="EHC2" s="4" t="s">
        <v>3659</v>
      </c>
      <c r="EHD2" s="4" t="s">
        <v>3660</v>
      </c>
      <c r="EHE2" s="4" t="s">
        <v>3661</v>
      </c>
      <c r="EHF2" s="4" t="s">
        <v>3662</v>
      </c>
      <c r="EHG2" s="4" t="s">
        <v>3663</v>
      </c>
      <c r="EHH2" s="4" t="s">
        <v>3664</v>
      </c>
      <c r="EHI2" s="4" t="s">
        <v>3665</v>
      </c>
      <c r="EHJ2" s="4" t="s">
        <v>3666</v>
      </c>
      <c r="EHK2" s="4" t="s">
        <v>3667</v>
      </c>
      <c r="EHL2" s="4" t="s">
        <v>3668</v>
      </c>
      <c r="EHM2" s="4" t="s">
        <v>3669</v>
      </c>
      <c r="EHN2" s="4" t="s">
        <v>3670</v>
      </c>
      <c r="EHO2" s="4" t="s">
        <v>3671</v>
      </c>
      <c r="EHP2" s="4" t="s">
        <v>3672</v>
      </c>
      <c r="EHQ2" s="4" t="s">
        <v>3673</v>
      </c>
      <c r="EHR2" s="4" t="s">
        <v>3674</v>
      </c>
      <c r="EHS2" s="4" t="s">
        <v>3675</v>
      </c>
      <c r="EHT2" s="4" t="s">
        <v>3676</v>
      </c>
      <c r="EHU2" s="4" t="s">
        <v>3677</v>
      </c>
      <c r="EHV2" s="4" t="s">
        <v>3678</v>
      </c>
      <c r="EHW2" s="4" t="s">
        <v>3679</v>
      </c>
      <c r="EHX2" s="4" t="s">
        <v>3680</v>
      </c>
      <c r="EHY2" s="4" t="s">
        <v>3681</v>
      </c>
      <c r="EHZ2" s="4" t="s">
        <v>3682</v>
      </c>
      <c r="EIA2" s="4" t="s">
        <v>3683</v>
      </c>
      <c r="EIB2" s="4" t="s">
        <v>3684</v>
      </c>
      <c r="EIC2" s="4" t="s">
        <v>3685</v>
      </c>
      <c r="EID2" s="4" t="s">
        <v>3686</v>
      </c>
      <c r="EIE2" s="4" t="s">
        <v>3687</v>
      </c>
      <c r="EIF2" s="4" t="s">
        <v>3688</v>
      </c>
      <c r="EIG2" s="4" t="s">
        <v>3689</v>
      </c>
      <c r="EIH2" s="4" t="s">
        <v>3690</v>
      </c>
      <c r="EII2" s="4" t="s">
        <v>3691</v>
      </c>
      <c r="EIJ2" s="4" t="s">
        <v>3692</v>
      </c>
      <c r="EIK2" s="4" t="s">
        <v>3693</v>
      </c>
      <c r="EIL2" s="4" t="s">
        <v>3694</v>
      </c>
      <c r="EIM2" s="4" t="s">
        <v>3695</v>
      </c>
      <c r="EIN2" s="4" t="s">
        <v>3696</v>
      </c>
      <c r="EIO2" s="4" t="s">
        <v>3697</v>
      </c>
      <c r="EIP2" s="4" t="s">
        <v>3698</v>
      </c>
      <c r="EIQ2" s="4" t="s">
        <v>3699</v>
      </c>
      <c r="EIR2" s="4" t="s">
        <v>3700</v>
      </c>
      <c r="EIS2" s="4" t="s">
        <v>3701</v>
      </c>
      <c r="EIT2" s="4" t="s">
        <v>3702</v>
      </c>
      <c r="EIU2" s="4" t="s">
        <v>3703</v>
      </c>
      <c r="EIV2" s="4" t="s">
        <v>3704</v>
      </c>
      <c r="EIW2" s="4" t="s">
        <v>3705</v>
      </c>
      <c r="EIX2" s="4" t="s">
        <v>3706</v>
      </c>
      <c r="EIY2" s="4" t="s">
        <v>3707</v>
      </c>
      <c r="EIZ2" s="4" t="s">
        <v>3708</v>
      </c>
      <c r="EJA2" s="4" t="s">
        <v>3709</v>
      </c>
      <c r="EJB2" s="4" t="s">
        <v>3710</v>
      </c>
      <c r="EJC2" s="4" t="s">
        <v>3711</v>
      </c>
      <c r="EJD2" s="4" t="s">
        <v>3712</v>
      </c>
      <c r="EJE2" s="4" t="s">
        <v>3713</v>
      </c>
      <c r="EJF2" s="4" t="s">
        <v>3714</v>
      </c>
      <c r="EJG2" s="4" t="s">
        <v>3715</v>
      </c>
      <c r="EJH2" s="4" t="s">
        <v>3716</v>
      </c>
      <c r="EJI2" s="4" t="s">
        <v>3717</v>
      </c>
      <c r="EJJ2" s="4" t="s">
        <v>3718</v>
      </c>
      <c r="EJK2" s="4" t="s">
        <v>3719</v>
      </c>
      <c r="EJL2" s="4" t="s">
        <v>3720</v>
      </c>
      <c r="EJM2" s="4" t="s">
        <v>3721</v>
      </c>
      <c r="EJN2" s="4" t="s">
        <v>3722</v>
      </c>
      <c r="EJO2" s="4" t="s">
        <v>3723</v>
      </c>
      <c r="EJP2" s="4" t="s">
        <v>3724</v>
      </c>
      <c r="EJQ2" s="4" t="s">
        <v>3725</v>
      </c>
      <c r="EJR2" s="4" t="s">
        <v>3726</v>
      </c>
      <c r="EJS2" s="4" t="s">
        <v>3727</v>
      </c>
      <c r="EJT2" s="4" t="s">
        <v>3728</v>
      </c>
      <c r="EJU2" s="4" t="s">
        <v>3729</v>
      </c>
      <c r="EJV2" s="4" t="s">
        <v>3730</v>
      </c>
      <c r="EJW2" s="4" t="s">
        <v>3731</v>
      </c>
      <c r="EJX2" s="4" t="s">
        <v>3732</v>
      </c>
      <c r="EJY2" s="4" t="s">
        <v>3733</v>
      </c>
      <c r="EJZ2" s="4" t="s">
        <v>3734</v>
      </c>
      <c r="EKA2" s="4" t="s">
        <v>3735</v>
      </c>
      <c r="EKB2" s="4" t="s">
        <v>3736</v>
      </c>
      <c r="EKC2" s="4" t="s">
        <v>3737</v>
      </c>
      <c r="EKD2" s="4" t="s">
        <v>3738</v>
      </c>
      <c r="EKE2" s="4" t="s">
        <v>3739</v>
      </c>
      <c r="EKF2" s="4" t="s">
        <v>3740</v>
      </c>
      <c r="EKG2" s="4" t="s">
        <v>3741</v>
      </c>
      <c r="EKH2" s="4" t="s">
        <v>3742</v>
      </c>
      <c r="EKI2" s="4" t="s">
        <v>3743</v>
      </c>
      <c r="EKJ2" s="4" t="s">
        <v>3744</v>
      </c>
      <c r="EKK2" s="4" t="s">
        <v>3745</v>
      </c>
      <c r="EKL2" s="4" t="s">
        <v>3746</v>
      </c>
      <c r="EKM2" s="4" t="s">
        <v>3747</v>
      </c>
      <c r="EKN2" s="4" t="s">
        <v>3748</v>
      </c>
      <c r="EKO2" s="4" t="s">
        <v>3749</v>
      </c>
      <c r="EKP2" s="4" t="s">
        <v>3750</v>
      </c>
      <c r="EKQ2" s="4" t="s">
        <v>3751</v>
      </c>
      <c r="EKR2" s="4" t="s">
        <v>3752</v>
      </c>
      <c r="EKS2" s="4" t="s">
        <v>3753</v>
      </c>
      <c r="EKT2" s="4" t="s">
        <v>3754</v>
      </c>
      <c r="EKU2" s="4" t="s">
        <v>3755</v>
      </c>
      <c r="EKV2" s="4" t="s">
        <v>3756</v>
      </c>
      <c r="EKW2" s="4" t="s">
        <v>3757</v>
      </c>
      <c r="EKX2" s="4" t="s">
        <v>3758</v>
      </c>
      <c r="EKY2" s="4" t="s">
        <v>3759</v>
      </c>
      <c r="EKZ2" s="4" t="s">
        <v>3760</v>
      </c>
      <c r="ELA2" s="4" t="s">
        <v>3761</v>
      </c>
      <c r="ELB2" s="4" t="s">
        <v>3762</v>
      </c>
      <c r="ELC2" s="4" t="s">
        <v>3763</v>
      </c>
      <c r="ELD2" s="4" t="s">
        <v>3764</v>
      </c>
      <c r="ELE2" s="4" t="s">
        <v>3765</v>
      </c>
      <c r="ELF2" s="4" t="s">
        <v>3766</v>
      </c>
      <c r="ELG2" s="4" t="s">
        <v>3767</v>
      </c>
      <c r="ELH2" s="4" t="s">
        <v>3768</v>
      </c>
      <c r="ELI2" s="4" t="s">
        <v>3769</v>
      </c>
      <c r="ELJ2" s="4" t="s">
        <v>3770</v>
      </c>
      <c r="ELK2" s="4" t="s">
        <v>3771</v>
      </c>
      <c r="ELL2" s="4" t="s">
        <v>3772</v>
      </c>
      <c r="ELM2" s="4" t="s">
        <v>3773</v>
      </c>
      <c r="ELN2" s="4" t="s">
        <v>3774</v>
      </c>
      <c r="ELO2" s="4" t="s">
        <v>3775</v>
      </c>
      <c r="ELP2" s="4" t="s">
        <v>3776</v>
      </c>
      <c r="ELQ2" s="4" t="s">
        <v>3777</v>
      </c>
      <c r="ELR2" s="4" t="s">
        <v>3778</v>
      </c>
      <c r="ELS2" s="4" t="s">
        <v>3779</v>
      </c>
      <c r="ELT2" s="4" t="s">
        <v>3780</v>
      </c>
      <c r="ELU2" s="4" t="s">
        <v>3781</v>
      </c>
      <c r="ELV2" s="4" t="s">
        <v>3782</v>
      </c>
      <c r="ELW2" s="4" t="s">
        <v>3783</v>
      </c>
      <c r="ELX2" s="4" t="s">
        <v>3784</v>
      </c>
      <c r="ELY2" s="4" t="s">
        <v>3785</v>
      </c>
      <c r="ELZ2" s="4" t="s">
        <v>3786</v>
      </c>
      <c r="EMA2" s="4" t="s">
        <v>3787</v>
      </c>
      <c r="EMB2" s="4" t="s">
        <v>3788</v>
      </c>
      <c r="EMC2" s="4" t="s">
        <v>3789</v>
      </c>
      <c r="EMD2" s="4" t="s">
        <v>3790</v>
      </c>
      <c r="EME2" s="4" t="s">
        <v>3791</v>
      </c>
      <c r="EMF2" s="4" t="s">
        <v>3792</v>
      </c>
      <c r="EMG2" s="4" t="s">
        <v>3793</v>
      </c>
      <c r="EMH2" s="4" t="s">
        <v>3794</v>
      </c>
      <c r="EMI2" s="4" t="s">
        <v>3795</v>
      </c>
      <c r="EMJ2" s="4" t="s">
        <v>3796</v>
      </c>
      <c r="EMK2" s="4" t="s">
        <v>3797</v>
      </c>
      <c r="EML2" s="4" t="s">
        <v>3798</v>
      </c>
      <c r="EMM2" s="4" t="s">
        <v>3799</v>
      </c>
      <c r="EMN2" s="4" t="s">
        <v>3800</v>
      </c>
      <c r="EMO2" s="4" t="s">
        <v>3801</v>
      </c>
      <c r="EMP2" s="4" t="s">
        <v>3802</v>
      </c>
      <c r="EMQ2" s="4" t="s">
        <v>3803</v>
      </c>
      <c r="EMR2" s="4" t="s">
        <v>3804</v>
      </c>
      <c r="EMS2" s="4" t="s">
        <v>3805</v>
      </c>
      <c r="EMT2" s="4" t="s">
        <v>3806</v>
      </c>
      <c r="EMU2" s="4" t="s">
        <v>3807</v>
      </c>
      <c r="EMV2" s="4" t="s">
        <v>3808</v>
      </c>
      <c r="EMW2" s="4" t="s">
        <v>3809</v>
      </c>
      <c r="EMX2" s="4" t="s">
        <v>3810</v>
      </c>
      <c r="EMY2" s="4" t="s">
        <v>3811</v>
      </c>
      <c r="EMZ2" s="4" t="s">
        <v>3812</v>
      </c>
      <c r="ENA2" s="4" t="s">
        <v>3813</v>
      </c>
      <c r="ENB2" s="4" t="s">
        <v>3814</v>
      </c>
      <c r="ENC2" s="4" t="s">
        <v>3815</v>
      </c>
      <c r="END2" s="4" t="s">
        <v>3816</v>
      </c>
      <c r="ENE2" s="4" t="s">
        <v>3817</v>
      </c>
      <c r="ENF2" s="4" t="s">
        <v>3818</v>
      </c>
      <c r="ENG2" s="4" t="s">
        <v>3819</v>
      </c>
      <c r="ENH2" s="4" t="s">
        <v>3820</v>
      </c>
      <c r="ENI2" s="4" t="s">
        <v>3821</v>
      </c>
      <c r="ENJ2" s="4" t="s">
        <v>3822</v>
      </c>
      <c r="ENK2" s="4" t="s">
        <v>3823</v>
      </c>
      <c r="ENL2" s="4" t="s">
        <v>3824</v>
      </c>
      <c r="ENM2" s="4" t="s">
        <v>3825</v>
      </c>
      <c r="ENN2" s="4" t="s">
        <v>3826</v>
      </c>
      <c r="ENO2" s="4" t="s">
        <v>3827</v>
      </c>
      <c r="ENP2" s="4" t="s">
        <v>3828</v>
      </c>
      <c r="ENQ2" s="4" t="s">
        <v>3829</v>
      </c>
      <c r="ENR2" s="4" t="s">
        <v>3830</v>
      </c>
      <c r="ENS2" s="4" t="s">
        <v>3831</v>
      </c>
      <c r="ENT2" s="4" t="s">
        <v>3832</v>
      </c>
      <c r="ENU2" s="4" t="s">
        <v>3833</v>
      </c>
      <c r="ENV2" s="4" t="s">
        <v>3834</v>
      </c>
      <c r="ENW2" s="4" t="s">
        <v>3835</v>
      </c>
      <c r="ENX2" s="4" t="s">
        <v>3836</v>
      </c>
      <c r="ENY2" s="4" t="s">
        <v>3837</v>
      </c>
      <c r="ENZ2" s="4" t="s">
        <v>3838</v>
      </c>
      <c r="EOA2" s="4" t="s">
        <v>3839</v>
      </c>
      <c r="EOB2" s="4" t="s">
        <v>3840</v>
      </c>
      <c r="EOC2" s="4" t="s">
        <v>3841</v>
      </c>
      <c r="EOD2" s="4" t="s">
        <v>3842</v>
      </c>
      <c r="EOE2" s="4" t="s">
        <v>3843</v>
      </c>
      <c r="EOF2" s="4" t="s">
        <v>3844</v>
      </c>
      <c r="EOG2" s="4" t="s">
        <v>3845</v>
      </c>
      <c r="EOH2" s="4" t="s">
        <v>3846</v>
      </c>
      <c r="EOI2" s="4" t="s">
        <v>3847</v>
      </c>
      <c r="EOJ2" s="4" t="s">
        <v>3848</v>
      </c>
      <c r="EOK2" s="4" t="s">
        <v>3849</v>
      </c>
      <c r="EOL2" s="4" t="s">
        <v>3850</v>
      </c>
      <c r="EOM2" s="4" t="s">
        <v>3851</v>
      </c>
      <c r="EON2" s="4" t="s">
        <v>3852</v>
      </c>
      <c r="EOO2" s="4" t="s">
        <v>3853</v>
      </c>
      <c r="EOP2" s="4" t="s">
        <v>3854</v>
      </c>
      <c r="EOQ2" s="4" t="s">
        <v>3855</v>
      </c>
      <c r="EOR2" s="4" t="s">
        <v>3856</v>
      </c>
      <c r="EOS2" s="4" t="s">
        <v>3857</v>
      </c>
      <c r="EOT2" s="4" t="s">
        <v>3858</v>
      </c>
      <c r="EOU2" s="4" t="s">
        <v>3859</v>
      </c>
      <c r="EOV2" s="4" t="s">
        <v>3860</v>
      </c>
      <c r="EOW2" s="4" t="s">
        <v>3861</v>
      </c>
      <c r="EOX2" s="4" t="s">
        <v>3862</v>
      </c>
      <c r="EOY2" s="4" t="s">
        <v>3863</v>
      </c>
      <c r="EOZ2" s="4" t="s">
        <v>3864</v>
      </c>
      <c r="EPA2" s="4" t="s">
        <v>3865</v>
      </c>
      <c r="EPB2" s="4" t="s">
        <v>3866</v>
      </c>
      <c r="EPC2" s="4" t="s">
        <v>3867</v>
      </c>
      <c r="EPD2" s="4" t="s">
        <v>3868</v>
      </c>
      <c r="EPE2" s="4" t="s">
        <v>3869</v>
      </c>
      <c r="EPF2" s="4" t="s">
        <v>3870</v>
      </c>
      <c r="EPG2" s="4" t="s">
        <v>3871</v>
      </c>
      <c r="EPH2" s="4" t="s">
        <v>3872</v>
      </c>
      <c r="EPI2" s="4" t="s">
        <v>3873</v>
      </c>
      <c r="EPJ2" s="4" t="s">
        <v>3874</v>
      </c>
      <c r="EPK2" s="4" t="s">
        <v>3875</v>
      </c>
      <c r="EPL2" s="4" t="s">
        <v>3876</v>
      </c>
      <c r="EPM2" s="4" t="s">
        <v>3877</v>
      </c>
      <c r="EPN2" s="4" t="s">
        <v>3878</v>
      </c>
      <c r="EPO2" s="4" t="s">
        <v>3879</v>
      </c>
      <c r="EPP2" s="4" t="s">
        <v>3880</v>
      </c>
      <c r="EPQ2" s="4" t="s">
        <v>3881</v>
      </c>
      <c r="EPR2" s="4" t="s">
        <v>3882</v>
      </c>
      <c r="EPS2" s="4" t="s">
        <v>3883</v>
      </c>
      <c r="EPT2" s="4" t="s">
        <v>3884</v>
      </c>
      <c r="EPU2" s="4" t="s">
        <v>3885</v>
      </c>
      <c r="EPV2" s="4" t="s">
        <v>3886</v>
      </c>
      <c r="EPW2" s="4" t="s">
        <v>3887</v>
      </c>
      <c r="EPX2" s="4" t="s">
        <v>3888</v>
      </c>
      <c r="EPY2" s="4" t="s">
        <v>3889</v>
      </c>
      <c r="EPZ2" s="4" t="s">
        <v>3890</v>
      </c>
      <c r="EQA2" s="4" t="s">
        <v>3891</v>
      </c>
      <c r="EQB2" s="4" t="s">
        <v>3892</v>
      </c>
      <c r="EQC2" s="4" t="s">
        <v>3893</v>
      </c>
      <c r="EQD2" s="4" t="s">
        <v>3894</v>
      </c>
      <c r="EQE2" s="4" t="s">
        <v>3895</v>
      </c>
      <c r="EQF2" s="4" t="s">
        <v>3896</v>
      </c>
      <c r="EQG2" s="4" t="s">
        <v>3897</v>
      </c>
      <c r="EQH2" s="4" t="s">
        <v>3898</v>
      </c>
      <c r="EQI2" s="4" t="s">
        <v>3899</v>
      </c>
      <c r="EQJ2" s="4" t="s">
        <v>3900</v>
      </c>
      <c r="EQK2" s="4" t="s">
        <v>3901</v>
      </c>
      <c r="EQL2" s="4" t="s">
        <v>3902</v>
      </c>
      <c r="EQM2" s="4" t="s">
        <v>3903</v>
      </c>
      <c r="EQN2" s="4" t="s">
        <v>3904</v>
      </c>
      <c r="EQO2" s="4" t="s">
        <v>3905</v>
      </c>
      <c r="EQP2" s="4" t="s">
        <v>3906</v>
      </c>
      <c r="EQQ2" s="4" t="s">
        <v>3907</v>
      </c>
      <c r="EQR2" s="4" t="s">
        <v>3908</v>
      </c>
      <c r="EQS2" s="4" t="s">
        <v>3909</v>
      </c>
      <c r="EQT2" s="4" t="s">
        <v>3910</v>
      </c>
      <c r="EQU2" s="4" t="s">
        <v>3911</v>
      </c>
      <c r="EQV2" s="4" t="s">
        <v>3912</v>
      </c>
      <c r="EQW2" s="4" t="s">
        <v>3913</v>
      </c>
      <c r="EQX2" s="4" t="s">
        <v>3914</v>
      </c>
      <c r="EQY2" s="4" t="s">
        <v>3915</v>
      </c>
      <c r="EQZ2" s="4" t="s">
        <v>3916</v>
      </c>
      <c r="ERA2" s="4" t="s">
        <v>3917</v>
      </c>
      <c r="ERB2" s="4" t="s">
        <v>3918</v>
      </c>
      <c r="ERC2" s="4" t="s">
        <v>3919</v>
      </c>
      <c r="ERD2" s="4" t="s">
        <v>3920</v>
      </c>
      <c r="ERE2" s="4" t="s">
        <v>3921</v>
      </c>
      <c r="ERF2" s="4" t="s">
        <v>3922</v>
      </c>
      <c r="ERG2" s="4" t="s">
        <v>3923</v>
      </c>
      <c r="ERH2" s="4" t="s">
        <v>3924</v>
      </c>
      <c r="ERI2" s="4" t="s">
        <v>3925</v>
      </c>
      <c r="ERJ2" s="4" t="s">
        <v>3926</v>
      </c>
      <c r="ERK2" s="4" t="s">
        <v>3927</v>
      </c>
      <c r="ERL2" s="4" t="s">
        <v>3928</v>
      </c>
      <c r="ERM2" s="4" t="s">
        <v>3929</v>
      </c>
      <c r="ERN2" s="4" t="s">
        <v>3930</v>
      </c>
      <c r="ERO2" s="4" t="s">
        <v>3931</v>
      </c>
      <c r="ERP2" s="4" t="s">
        <v>3932</v>
      </c>
      <c r="ERQ2" s="4" t="s">
        <v>3933</v>
      </c>
      <c r="ERR2" s="4" t="s">
        <v>3934</v>
      </c>
      <c r="ERS2" s="4" t="s">
        <v>3935</v>
      </c>
      <c r="ERT2" s="4" t="s">
        <v>3936</v>
      </c>
      <c r="ERU2" s="4" t="s">
        <v>3937</v>
      </c>
      <c r="ERV2" s="4" t="s">
        <v>3938</v>
      </c>
      <c r="ERW2" s="4" t="s">
        <v>3939</v>
      </c>
      <c r="ERX2" s="4" t="s">
        <v>3940</v>
      </c>
      <c r="ERY2" s="4" t="s">
        <v>3941</v>
      </c>
      <c r="ERZ2" s="4" t="s">
        <v>3942</v>
      </c>
      <c r="ESA2" s="4" t="s">
        <v>3943</v>
      </c>
      <c r="ESB2" s="4" t="s">
        <v>3944</v>
      </c>
      <c r="ESC2" s="4" t="s">
        <v>3945</v>
      </c>
      <c r="ESD2" s="4" t="s">
        <v>3946</v>
      </c>
      <c r="ESE2" s="4" t="s">
        <v>3947</v>
      </c>
      <c r="ESF2" s="4" t="s">
        <v>3948</v>
      </c>
      <c r="ESG2" s="4" t="s">
        <v>3949</v>
      </c>
      <c r="ESH2" s="4" t="s">
        <v>3950</v>
      </c>
      <c r="ESI2" s="4" t="s">
        <v>3951</v>
      </c>
      <c r="ESJ2" s="4" t="s">
        <v>3952</v>
      </c>
      <c r="ESK2" s="4" t="s">
        <v>3953</v>
      </c>
      <c r="ESL2" s="4" t="s">
        <v>3954</v>
      </c>
      <c r="ESM2" s="4" t="s">
        <v>3955</v>
      </c>
      <c r="ESN2" s="4" t="s">
        <v>3956</v>
      </c>
      <c r="ESO2" s="4" t="s">
        <v>3957</v>
      </c>
      <c r="ESP2" s="4" t="s">
        <v>3958</v>
      </c>
      <c r="ESQ2" s="4" t="s">
        <v>3959</v>
      </c>
      <c r="ESR2" s="4" t="s">
        <v>3960</v>
      </c>
      <c r="ESS2" s="4" t="s">
        <v>3961</v>
      </c>
      <c r="EST2" s="4" t="s">
        <v>3962</v>
      </c>
      <c r="ESU2" s="4" t="s">
        <v>3963</v>
      </c>
      <c r="ESV2" s="4" t="s">
        <v>3964</v>
      </c>
      <c r="ESW2" s="4" t="s">
        <v>3965</v>
      </c>
      <c r="ESX2" s="4" t="s">
        <v>3966</v>
      </c>
      <c r="ESY2" s="4" t="s">
        <v>3967</v>
      </c>
      <c r="ESZ2" s="4" t="s">
        <v>3968</v>
      </c>
      <c r="ETA2" s="4" t="s">
        <v>3969</v>
      </c>
      <c r="ETB2" s="4" t="s">
        <v>3970</v>
      </c>
      <c r="ETC2" s="4" t="s">
        <v>3971</v>
      </c>
      <c r="ETD2" s="4" t="s">
        <v>3972</v>
      </c>
      <c r="ETE2" s="4" t="s">
        <v>3973</v>
      </c>
      <c r="ETF2" s="4" t="s">
        <v>3974</v>
      </c>
      <c r="ETG2" s="4" t="s">
        <v>3975</v>
      </c>
      <c r="ETH2" s="4" t="s">
        <v>3976</v>
      </c>
      <c r="ETI2" s="4" t="s">
        <v>3977</v>
      </c>
      <c r="ETJ2" s="4" t="s">
        <v>3978</v>
      </c>
      <c r="ETK2" s="4" t="s">
        <v>3979</v>
      </c>
      <c r="ETL2" s="4" t="s">
        <v>3980</v>
      </c>
      <c r="ETM2" s="4" t="s">
        <v>3981</v>
      </c>
      <c r="ETN2" s="4" t="s">
        <v>3982</v>
      </c>
      <c r="ETO2" s="4" t="s">
        <v>3983</v>
      </c>
      <c r="ETP2" s="4" t="s">
        <v>3984</v>
      </c>
      <c r="ETQ2" s="4" t="s">
        <v>3985</v>
      </c>
      <c r="ETR2" s="4" t="s">
        <v>3986</v>
      </c>
      <c r="ETS2" s="4" t="s">
        <v>3987</v>
      </c>
      <c r="ETT2" s="4" t="s">
        <v>3988</v>
      </c>
      <c r="ETU2" s="4" t="s">
        <v>3989</v>
      </c>
      <c r="ETV2" s="4" t="s">
        <v>3990</v>
      </c>
      <c r="ETW2" s="4" t="s">
        <v>3991</v>
      </c>
      <c r="ETX2" s="4" t="s">
        <v>3992</v>
      </c>
      <c r="ETY2" s="4" t="s">
        <v>3993</v>
      </c>
      <c r="ETZ2" s="4" t="s">
        <v>3994</v>
      </c>
      <c r="EUA2" s="4" t="s">
        <v>3995</v>
      </c>
      <c r="EUB2" s="4" t="s">
        <v>3996</v>
      </c>
      <c r="EUC2" s="4" t="s">
        <v>3997</v>
      </c>
      <c r="EUD2" s="4" t="s">
        <v>3998</v>
      </c>
      <c r="EUE2" s="4" t="s">
        <v>3999</v>
      </c>
      <c r="EUF2" s="4" t="s">
        <v>4000</v>
      </c>
      <c r="EUG2" s="4" t="s">
        <v>4001</v>
      </c>
      <c r="EUH2" s="4" t="s">
        <v>4002</v>
      </c>
      <c r="EUI2" s="4" t="s">
        <v>4003</v>
      </c>
      <c r="EUJ2" s="4" t="s">
        <v>4004</v>
      </c>
      <c r="EUK2" s="4" t="s">
        <v>4005</v>
      </c>
      <c r="EUL2" s="4" t="s">
        <v>4006</v>
      </c>
      <c r="EUM2" s="4" t="s">
        <v>4007</v>
      </c>
      <c r="EUN2" s="4" t="s">
        <v>4008</v>
      </c>
      <c r="EUO2" s="4" t="s">
        <v>4009</v>
      </c>
      <c r="EUP2" s="4" t="s">
        <v>4010</v>
      </c>
      <c r="EUQ2" s="4" t="s">
        <v>4011</v>
      </c>
      <c r="EUR2" s="4" t="s">
        <v>4012</v>
      </c>
      <c r="EUS2" s="4" t="s">
        <v>4013</v>
      </c>
      <c r="EUT2" s="4" t="s">
        <v>4014</v>
      </c>
      <c r="EUU2" s="4" t="s">
        <v>4015</v>
      </c>
      <c r="EUV2" s="4" t="s">
        <v>4016</v>
      </c>
      <c r="EUW2" s="4" t="s">
        <v>4017</v>
      </c>
      <c r="EUX2" s="4" t="s">
        <v>4018</v>
      </c>
      <c r="EUY2" s="4" t="s">
        <v>4019</v>
      </c>
      <c r="EUZ2" s="4" t="s">
        <v>4020</v>
      </c>
      <c r="EVA2" s="4" t="s">
        <v>4021</v>
      </c>
      <c r="EVB2" s="4" t="s">
        <v>4022</v>
      </c>
      <c r="EVC2" s="4" t="s">
        <v>4023</v>
      </c>
      <c r="EVD2" s="4" t="s">
        <v>4024</v>
      </c>
      <c r="EVE2" s="4" t="s">
        <v>4025</v>
      </c>
      <c r="EVF2" s="4" t="s">
        <v>4026</v>
      </c>
      <c r="EVG2" s="4" t="s">
        <v>4027</v>
      </c>
      <c r="EVH2" s="4" t="s">
        <v>4028</v>
      </c>
      <c r="EVI2" s="4" t="s">
        <v>4029</v>
      </c>
      <c r="EVJ2" s="4" t="s">
        <v>4030</v>
      </c>
      <c r="EVK2" s="4" t="s">
        <v>4031</v>
      </c>
      <c r="EVL2" s="4" t="s">
        <v>4032</v>
      </c>
      <c r="EVM2" s="4" t="s">
        <v>4033</v>
      </c>
      <c r="EVN2" s="4" t="s">
        <v>4034</v>
      </c>
      <c r="EVO2" s="4" t="s">
        <v>4035</v>
      </c>
      <c r="EVP2" s="4" t="s">
        <v>4036</v>
      </c>
      <c r="EVQ2" s="4" t="s">
        <v>4037</v>
      </c>
      <c r="EVR2" s="4" t="s">
        <v>4038</v>
      </c>
      <c r="EVS2" s="4" t="s">
        <v>4039</v>
      </c>
      <c r="EVT2" s="4" t="s">
        <v>4040</v>
      </c>
      <c r="EVU2" s="4" t="s">
        <v>4041</v>
      </c>
      <c r="EVV2" s="4" t="s">
        <v>4042</v>
      </c>
      <c r="EVW2" s="4" t="s">
        <v>4043</v>
      </c>
      <c r="EVX2" s="4" t="s">
        <v>4044</v>
      </c>
      <c r="EVY2" s="4" t="s">
        <v>4045</v>
      </c>
      <c r="EVZ2" s="4" t="s">
        <v>4046</v>
      </c>
      <c r="EWA2" s="4" t="s">
        <v>4047</v>
      </c>
      <c r="EWB2" s="4" t="s">
        <v>4048</v>
      </c>
      <c r="EWC2" s="4" t="s">
        <v>4049</v>
      </c>
      <c r="EWD2" s="4" t="s">
        <v>4050</v>
      </c>
      <c r="EWE2" s="4" t="s">
        <v>4051</v>
      </c>
      <c r="EWF2" s="4" t="s">
        <v>4052</v>
      </c>
      <c r="EWG2" s="4" t="s">
        <v>4053</v>
      </c>
      <c r="EWH2" s="4" t="s">
        <v>4054</v>
      </c>
      <c r="EWI2" s="4" t="s">
        <v>4055</v>
      </c>
      <c r="EWJ2" s="4" t="s">
        <v>4056</v>
      </c>
      <c r="EWK2" s="4" t="s">
        <v>4057</v>
      </c>
      <c r="EWL2" s="4" t="s">
        <v>4058</v>
      </c>
      <c r="EWM2" s="4" t="s">
        <v>4059</v>
      </c>
      <c r="EWN2" s="4" t="s">
        <v>4060</v>
      </c>
      <c r="EWO2" s="4" t="s">
        <v>4061</v>
      </c>
      <c r="EWP2" s="4" t="s">
        <v>4062</v>
      </c>
      <c r="EWQ2" s="4" t="s">
        <v>4063</v>
      </c>
      <c r="EWR2" s="4" t="s">
        <v>4064</v>
      </c>
      <c r="EWS2" s="4" t="s">
        <v>4065</v>
      </c>
      <c r="EWT2" s="4" t="s">
        <v>4066</v>
      </c>
      <c r="EWU2" s="4" t="s">
        <v>4067</v>
      </c>
      <c r="EWV2" s="4" t="s">
        <v>4068</v>
      </c>
      <c r="EWW2" s="4" t="s">
        <v>4069</v>
      </c>
      <c r="EWX2" s="4" t="s">
        <v>4070</v>
      </c>
      <c r="EWY2" s="4" t="s">
        <v>4071</v>
      </c>
      <c r="EWZ2" s="4" t="s">
        <v>4072</v>
      </c>
      <c r="EXA2" s="4" t="s">
        <v>4073</v>
      </c>
      <c r="EXB2" s="4" t="s">
        <v>4074</v>
      </c>
      <c r="EXC2" s="4" t="s">
        <v>4075</v>
      </c>
      <c r="EXD2" s="4" t="s">
        <v>4076</v>
      </c>
      <c r="EXE2" s="4" t="s">
        <v>4077</v>
      </c>
      <c r="EXF2" s="4" t="s">
        <v>4078</v>
      </c>
      <c r="EXG2" s="4" t="s">
        <v>4079</v>
      </c>
      <c r="EXH2" s="4" t="s">
        <v>4080</v>
      </c>
      <c r="EXI2" s="4" t="s">
        <v>4081</v>
      </c>
      <c r="EXJ2" s="4" t="s">
        <v>4082</v>
      </c>
      <c r="EXK2" s="4" t="s">
        <v>4083</v>
      </c>
      <c r="EXL2" s="4" t="s">
        <v>4084</v>
      </c>
      <c r="EXM2" s="4" t="s">
        <v>4085</v>
      </c>
      <c r="EXN2" s="4" t="s">
        <v>4086</v>
      </c>
      <c r="EXO2" s="4" t="s">
        <v>4087</v>
      </c>
      <c r="EXP2" s="4" t="s">
        <v>4088</v>
      </c>
      <c r="EXQ2" s="4" t="s">
        <v>4089</v>
      </c>
      <c r="EXR2" s="4" t="s">
        <v>4090</v>
      </c>
      <c r="EXS2" s="4" t="s">
        <v>4091</v>
      </c>
      <c r="EXT2" s="4" t="s">
        <v>4092</v>
      </c>
      <c r="EXU2" s="4" t="s">
        <v>4093</v>
      </c>
      <c r="EXV2" s="4" t="s">
        <v>4094</v>
      </c>
      <c r="EXW2" s="4" t="s">
        <v>4095</v>
      </c>
      <c r="EXX2" s="4" t="s">
        <v>4096</v>
      </c>
      <c r="EXY2" s="4" t="s">
        <v>4097</v>
      </c>
      <c r="EXZ2" s="4" t="s">
        <v>4098</v>
      </c>
      <c r="EYA2" s="4" t="s">
        <v>4099</v>
      </c>
      <c r="EYB2" s="4" t="s">
        <v>4100</v>
      </c>
      <c r="EYC2" s="4" t="s">
        <v>4101</v>
      </c>
      <c r="EYD2" s="4" t="s">
        <v>4102</v>
      </c>
      <c r="EYE2" s="4" t="s">
        <v>4103</v>
      </c>
      <c r="EYF2" s="4" t="s">
        <v>4104</v>
      </c>
      <c r="EYG2" s="4" t="s">
        <v>4105</v>
      </c>
      <c r="EYH2" s="4" t="s">
        <v>4106</v>
      </c>
      <c r="EYI2" s="4" t="s">
        <v>4107</v>
      </c>
      <c r="EYJ2" s="4" t="s">
        <v>4108</v>
      </c>
      <c r="EYK2" s="4" t="s">
        <v>4109</v>
      </c>
      <c r="EYL2" s="4" t="s">
        <v>4110</v>
      </c>
      <c r="EYM2" s="4" t="s">
        <v>4111</v>
      </c>
      <c r="EYN2" s="4" t="s">
        <v>4112</v>
      </c>
      <c r="EYO2" s="4" t="s">
        <v>4113</v>
      </c>
      <c r="EYP2" s="4" t="s">
        <v>4114</v>
      </c>
      <c r="EYQ2" s="4" t="s">
        <v>4115</v>
      </c>
      <c r="EYR2" s="4" t="s">
        <v>4116</v>
      </c>
      <c r="EYS2" s="4" t="s">
        <v>4117</v>
      </c>
      <c r="EYT2" s="4" t="s">
        <v>4118</v>
      </c>
      <c r="EYU2" s="4" t="s">
        <v>4119</v>
      </c>
      <c r="EYV2" s="4" t="s">
        <v>4120</v>
      </c>
      <c r="EYW2" s="4" t="s">
        <v>4121</v>
      </c>
      <c r="EYX2" s="4" t="s">
        <v>4122</v>
      </c>
      <c r="EYY2" s="4" t="s">
        <v>4123</v>
      </c>
      <c r="EYZ2" s="4" t="s">
        <v>4124</v>
      </c>
      <c r="EZA2" s="4" t="s">
        <v>4125</v>
      </c>
      <c r="EZB2" s="4" t="s">
        <v>4126</v>
      </c>
      <c r="EZC2" s="4" t="s">
        <v>4127</v>
      </c>
      <c r="EZD2" s="4" t="s">
        <v>4128</v>
      </c>
      <c r="EZE2" s="4" t="s">
        <v>4129</v>
      </c>
      <c r="EZF2" s="4" t="s">
        <v>4130</v>
      </c>
      <c r="EZG2" s="4" t="s">
        <v>4131</v>
      </c>
      <c r="EZH2" s="4" t="s">
        <v>4132</v>
      </c>
      <c r="EZI2" s="4" t="s">
        <v>4133</v>
      </c>
      <c r="EZJ2" s="4" t="s">
        <v>4134</v>
      </c>
      <c r="EZK2" s="4" t="s">
        <v>4135</v>
      </c>
      <c r="EZL2" s="4" t="s">
        <v>4136</v>
      </c>
      <c r="EZM2" s="4" t="s">
        <v>4137</v>
      </c>
      <c r="EZN2" s="4" t="s">
        <v>4138</v>
      </c>
      <c r="EZO2" s="4" t="s">
        <v>4139</v>
      </c>
      <c r="EZP2" s="4" t="s">
        <v>4140</v>
      </c>
      <c r="EZQ2" s="4" t="s">
        <v>4141</v>
      </c>
      <c r="EZR2" s="4" t="s">
        <v>4142</v>
      </c>
      <c r="EZS2" s="4" t="s">
        <v>4143</v>
      </c>
      <c r="EZT2" s="4" t="s">
        <v>4144</v>
      </c>
      <c r="EZU2" s="4" t="s">
        <v>4145</v>
      </c>
      <c r="EZV2" s="4" t="s">
        <v>4146</v>
      </c>
      <c r="EZW2" s="4" t="s">
        <v>4147</v>
      </c>
      <c r="EZX2" s="4" t="s">
        <v>4148</v>
      </c>
      <c r="EZY2" s="4" t="s">
        <v>4149</v>
      </c>
      <c r="EZZ2" s="4" t="s">
        <v>4150</v>
      </c>
      <c r="FAA2" s="4" t="s">
        <v>4151</v>
      </c>
      <c r="FAB2" s="4" t="s">
        <v>4152</v>
      </c>
      <c r="FAC2" s="4" t="s">
        <v>4153</v>
      </c>
      <c r="FAD2" s="4" t="s">
        <v>4154</v>
      </c>
      <c r="FAE2" s="4" t="s">
        <v>4155</v>
      </c>
      <c r="FAF2" s="4" t="s">
        <v>4156</v>
      </c>
      <c r="FAG2" s="4" t="s">
        <v>4157</v>
      </c>
      <c r="FAH2" s="4" t="s">
        <v>4158</v>
      </c>
      <c r="FAI2" s="4" t="s">
        <v>4159</v>
      </c>
      <c r="FAJ2" s="4" t="s">
        <v>4160</v>
      </c>
      <c r="FAK2" s="4" t="s">
        <v>4161</v>
      </c>
      <c r="FAL2" s="4" t="s">
        <v>4162</v>
      </c>
      <c r="FAM2" s="4" t="s">
        <v>4163</v>
      </c>
      <c r="FAN2" s="4" t="s">
        <v>4164</v>
      </c>
      <c r="FAO2" s="4" t="s">
        <v>4165</v>
      </c>
      <c r="FAP2" s="4" t="s">
        <v>4166</v>
      </c>
      <c r="FAQ2" s="4" t="s">
        <v>4167</v>
      </c>
      <c r="FAR2" s="4" t="s">
        <v>4168</v>
      </c>
      <c r="FAS2" s="4" t="s">
        <v>4169</v>
      </c>
      <c r="FAT2" s="4" t="s">
        <v>4170</v>
      </c>
      <c r="FAU2" s="4" t="s">
        <v>4171</v>
      </c>
      <c r="FAV2" s="4" t="s">
        <v>4172</v>
      </c>
      <c r="FAW2" s="4" t="s">
        <v>4173</v>
      </c>
      <c r="FAX2" s="4" t="s">
        <v>4174</v>
      </c>
      <c r="FAY2" s="4" t="s">
        <v>4175</v>
      </c>
      <c r="FAZ2" s="4" t="s">
        <v>4176</v>
      </c>
      <c r="FBA2" s="4" t="s">
        <v>4177</v>
      </c>
      <c r="FBB2" s="4" t="s">
        <v>4178</v>
      </c>
      <c r="FBC2" s="4" t="s">
        <v>4179</v>
      </c>
      <c r="FBD2" s="4" t="s">
        <v>4180</v>
      </c>
      <c r="FBE2" s="4" t="s">
        <v>4181</v>
      </c>
      <c r="FBF2" s="4" t="s">
        <v>4182</v>
      </c>
      <c r="FBG2" s="4" t="s">
        <v>4183</v>
      </c>
      <c r="FBH2" s="4" t="s">
        <v>4184</v>
      </c>
      <c r="FBI2" s="4" t="s">
        <v>4185</v>
      </c>
      <c r="FBJ2" s="4" t="s">
        <v>4186</v>
      </c>
      <c r="FBK2" s="4" t="s">
        <v>4187</v>
      </c>
      <c r="FBL2" s="4" t="s">
        <v>4188</v>
      </c>
      <c r="FBM2" s="4" t="s">
        <v>4189</v>
      </c>
      <c r="FBN2" s="4" t="s">
        <v>4190</v>
      </c>
      <c r="FBO2" s="4" t="s">
        <v>4191</v>
      </c>
      <c r="FBP2" s="4" t="s">
        <v>4192</v>
      </c>
      <c r="FBQ2" s="4" t="s">
        <v>4193</v>
      </c>
      <c r="FBR2" s="4" t="s">
        <v>4194</v>
      </c>
      <c r="FBS2" s="4" t="s">
        <v>4195</v>
      </c>
      <c r="FBT2" s="4" t="s">
        <v>4196</v>
      </c>
      <c r="FBU2" s="4" t="s">
        <v>4197</v>
      </c>
      <c r="FBV2" s="4" t="s">
        <v>4198</v>
      </c>
      <c r="FBW2" s="4" t="s">
        <v>4199</v>
      </c>
      <c r="FBX2" s="4" t="s">
        <v>4200</v>
      </c>
      <c r="FBY2" s="4" t="s">
        <v>4201</v>
      </c>
      <c r="FBZ2" s="4" t="s">
        <v>4202</v>
      </c>
      <c r="FCA2" s="4" t="s">
        <v>4203</v>
      </c>
      <c r="FCB2" s="4" t="s">
        <v>4204</v>
      </c>
      <c r="FCC2" s="4" t="s">
        <v>4205</v>
      </c>
      <c r="FCD2" s="4" t="s">
        <v>4206</v>
      </c>
      <c r="FCE2" s="4" t="s">
        <v>4207</v>
      </c>
      <c r="FCF2" s="4" t="s">
        <v>4208</v>
      </c>
      <c r="FCG2" s="4" t="s">
        <v>4209</v>
      </c>
      <c r="FCH2" s="4" t="s">
        <v>4210</v>
      </c>
      <c r="FCI2" s="4" t="s">
        <v>4211</v>
      </c>
      <c r="FCJ2" s="4" t="s">
        <v>4212</v>
      </c>
      <c r="FCK2" s="4" t="s">
        <v>4213</v>
      </c>
      <c r="FCL2" s="4" t="s">
        <v>4214</v>
      </c>
      <c r="FCM2" s="4" t="s">
        <v>4215</v>
      </c>
      <c r="FCN2" s="4" t="s">
        <v>4216</v>
      </c>
      <c r="FCO2" s="4" t="s">
        <v>4217</v>
      </c>
      <c r="FCP2" s="4" t="s">
        <v>4218</v>
      </c>
      <c r="FCQ2" s="4" t="s">
        <v>4219</v>
      </c>
      <c r="FCR2" s="4" t="s">
        <v>4220</v>
      </c>
      <c r="FCS2" s="4" t="s">
        <v>4221</v>
      </c>
      <c r="FCT2" s="4" t="s">
        <v>4222</v>
      </c>
      <c r="FCU2" s="4" t="s">
        <v>4223</v>
      </c>
      <c r="FCV2" s="4" t="s">
        <v>4224</v>
      </c>
      <c r="FCW2" s="4" t="s">
        <v>4225</v>
      </c>
      <c r="FCX2" s="4" t="s">
        <v>4226</v>
      </c>
      <c r="FCY2" s="4" t="s">
        <v>4227</v>
      </c>
      <c r="FCZ2" s="4" t="s">
        <v>4228</v>
      </c>
      <c r="FDA2" s="4" t="s">
        <v>4229</v>
      </c>
      <c r="FDB2" s="4" t="s">
        <v>4230</v>
      </c>
      <c r="FDC2" s="4" t="s">
        <v>4231</v>
      </c>
      <c r="FDD2" s="4" t="s">
        <v>4232</v>
      </c>
      <c r="FDE2" s="4" t="s">
        <v>4233</v>
      </c>
      <c r="FDF2" s="4" t="s">
        <v>4234</v>
      </c>
      <c r="FDG2" s="4" t="s">
        <v>4235</v>
      </c>
      <c r="FDH2" s="4" t="s">
        <v>4236</v>
      </c>
      <c r="FDI2" s="4" t="s">
        <v>4237</v>
      </c>
      <c r="FDJ2" s="4" t="s">
        <v>4238</v>
      </c>
      <c r="FDK2" s="4" t="s">
        <v>4239</v>
      </c>
      <c r="FDL2" s="4" t="s">
        <v>4240</v>
      </c>
      <c r="FDM2" s="4" t="s">
        <v>4241</v>
      </c>
      <c r="FDN2" s="4" t="s">
        <v>4242</v>
      </c>
      <c r="FDO2" s="4" t="s">
        <v>4243</v>
      </c>
      <c r="FDP2" s="4" t="s">
        <v>4244</v>
      </c>
      <c r="FDQ2" s="4" t="s">
        <v>4245</v>
      </c>
      <c r="FDR2" s="4" t="s">
        <v>4246</v>
      </c>
      <c r="FDS2" s="4" t="s">
        <v>4247</v>
      </c>
      <c r="FDT2" s="4" t="s">
        <v>4248</v>
      </c>
      <c r="FDU2" s="4" t="s">
        <v>4249</v>
      </c>
      <c r="FDV2" s="4" t="s">
        <v>4250</v>
      </c>
      <c r="FDW2" s="4" t="s">
        <v>4251</v>
      </c>
      <c r="FDX2" s="4" t="s">
        <v>4252</v>
      </c>
      <c r="FDY2" s="4" t="s">
        <v>4253</v>
      </c>
      <c r="FDZ2" s="4" t="s">
        <v>4254</v>
      </c>
      <c r="FEA2" s="4" t="s">
        <v>4255</v>
      </c>
      <c r="FEB2" s="4" t="s">
        <v>4256</v>
      </c>
      <c r="FEC2" s="4" t="s">
        <v>4257</v>
      </c>
      <c r="FED2" s="4" t="s">
        <v>4258</v>
      </c>
      <c r="FEE2" s="4" t="s">
        <v>4259</v>
      </c>
      <c r="FEF2" s="4" t="s">
        <v>4260</v>
      </c>
      <c r="FEG2" s="4" t="s">
        <v>4261</v>
      </c>
      <c r="FEH2" s="4" t="s">
        <v>4262</v>
      </c>
      <c r="FEI2" s="4" t="s">
        <v>4263</v>
      </c>
      <c r="FEJ2" s="4" t="s">
        <v>4264</v>
      </c>
      <c r="FEK2" s="4" t="s">
        <v>4265</v>
      </c>
      <c r="FEL2" s="4" t="s">
        <v>4266</v>
      </c>
      <c r="FEM2" s="4" t="s">
        <v>4267</v>
      </c>
      <c r="FEN2" s="4" t="s">
        <v>4268</v>
      </c>
      <c r="FEO2" s="4" t="s">
        <v>4269</v>
      </c>
      <c r="FEP2" s="4" t="s">
        <v>4270</v>
      </c>
      <c r="FEQ2" s="4" t="s">
        <v>4271</v>
      </c>
      <c r="FER2" s="4" t="s">
        <v>4272</v>
      </c>
      <c r="FES2" s="4" t="s">
        <v>4273</v>
      </c>
      <c r="FET2" s="4" t="s">
        <v>4274</v>
      </c>
      <c r="FEU2" s="4" t="s">
        <v>4275</v>
      </c>
      <c r="FEV2" s="4" t="s">
        <v>4276</v>
      </c>
      <c r="FEW2" s="4" t="s">
        <v>4277</v>
      </c>
      <c r="FEX2" s="4" t="s">
        <v>4278</v>
      </c>
      <c r="FEY2" s="4" t="s">
        <v>4279</v>
      </c>
      <c r="FEZ2" s="4" t="s">
        <v>4280</v>
      </c>
      <c r="FFA2" s="4" t="s">
        <v>4281</v>
      </c>
      <c r="FFB2" s="4" t="s">
        <v>4282</v>
      </c>
      <c r="FFC2" s="4" t="s">
        <v>4283</v>
      </c>
      <c r="FFD2" s="4" t="s">
        <v>4284</v>
      </c>
      <c r="FFE2" s="4" t="s">
        <v>4285</v>
      </c>
      <c r="FFF2" s="4" t="s">
        <v>4286</v>
      </c>
      <c r="FFG2" s="4" t="s">
        <v>4287</v>
      </c>
      <c r="FFH2" s="4" t="s">
        <v>4288</v>
      </c>
      <c r="FFI2" s="4" t="s">
        <v>4289</v>
      </c>
      <c r="FFJ2" s="4" t="s">
        <v>4290</v>
      </c>
      <c r="FFK2" s="4" t="s">
        <v>4291</v>
      </c>
      <c r="FFL2" s="4" t="s">
        <v>4292</v>
      </c>
      <c r="FFM2" s="4" t="s">
        <v>4293</v>
      </c>
      <c r="FFN2" s="4" t="s">
        <v>4294</v>
      </c>
      <c r="FFO2" s="4" t="s">
        <v>4295</v>
      </c>
      <c r="FFP2" s="4" t="s">
        <v>4296</v>
      </c>
      <c r="FFQ2" s="4" t="s">
        <v>4297</v>
      </c>
      <c r="FFR2" s="4" t="s">
        <v>4298</v>
      </c>
      <c r="FFS2" s="4" t="s">
        <v>4299</v>
      </c>
      <c r="FFT2" s="4" t="s">
        <v>4300</v>
      </c>
      <c r="FFU2" s="4" t="s">
        <v>4301</v>
      </c>
      <c r="FFV2" s="4" t="s">
        <v>4302</v>
      </c>
      <c r="FFW2" s="4" t="s">
        <v>4303</v>
      </c>
      <c r="FFX2" s="4" t="s">
        <v>4304</v>
      </c>
      <c r="FFY2" s="4" t="s">
        <v>4305</v>
      </c>
      <c r="FFZ2" s="4" t="s">
        <v>4306</v>
      </c>
      <c r="FGA2" s="4" t="s">
        <v>4307</v>
      </c>
      <c r="FGB2" s="4" t="s">
        <v>4308</v>
      </c>
      <c r="FGC2" s="4" t="s">
        <v>4309</v>
      </c>
      <c r="FGD2" s="4" t="s">
        <v>4310</v>
      </c>
      <c r="FGE2" s="4" t="s">
        <v>4311</v>
      </c>
      <c r="FGF2" s="4" t="s">
        <v>4312</v>
      </c>
      <c r="FGG2" s="4" t="s">
        <v>4313</v>
      </c>
      <c r="FGH2" s="4" t="s">
        <v>4314</v>
      </c>
      <c r="FGI2" s="4" t="s">
        <v>4315</v>
      </c>
      <c r="FGJ2" s="4" t="s">
        <v>4316</v>
      </c>
      <c r="FGK2" s="4" t="s">
        <v>4317</v>
      </c>
      <c r="FGL2" s="4" t="s">
        <v>4318</v>
      </c>
      <c r="FGM2" s="4" t="s">
        <v>4319</v>
      </c>
      <c r="FGN2" s="4" t="s">
        <v>4320</v>
      </c>
      <c r="FGO2" s="4" t="s">
        <v>4321</v>
      </c>
      <c r="FGP2" s="4" t="s">
        <v>4322</v>
      </c>
      <c r="FGQ2" s="4" t="s">
        <v>4323</v>
      </c>
      <c r="FGR2" s="4" t="s">
        <v>4324</v>
      </c>
      <c r="FGS2" s="4" t="s">
        <v>4325</v>
      </c>
      <c r="FGT2" s="4" t="s">
        <v>4326</v>
      </c>
      <c r="FGU2" s="4" t="s">
        <v>4327</v>
      </c>
      <c r="FGV2" s="4" t="s">
        <v>4328</v>
      </c>
      <c r="FGW2" s="4" t="s">
        <v>4329</v>
      </c>
      <c r="FGX2" s="4" t="s">
        <v>4330</v>
      </c>
      <c r="FGY2" s="4" t="s">
        <v>4331</v>
      </c>
      <c r="FGZ2" s="4" t="s">
        <v>4332</v>
      </c>
      <c r="FHA2" s="4" t="s">
        <v>4333</v>
      </c>
      <c r="FHB2" s="4" t="s">
        <v>4334</v>
      </c>
      <c r="FHC2" s="4" t="s">
        <v>4335</v>
      </c>
      <c r="FHD2" s="4" t="s">
        <v>4336</v>
      </c>
      <c r="FHE2" s="4" t="s">
        <v>4337</v>
      </c>
      <c r="FHF2" s="4" t="s">
        <v>4338</v>
      </c>
      <c r="FHG2" s="4" t="s">
        <v>4339</v>
      </c>
      <c r="FHH2" s="4" t="s">
        <v>4340</v>
      </c>
      <c r="FHI2" s="4" t="s">
        <v>4341</v>
      </c>
      <c r="FHJ2" s="4" t="s">
        <v>4342</v>
      </c>
      <c r="FHK2" s="4" t="s">
        <v>4343</v>
      </c>
      <c r="FHL2" s="4" t="s">
        <v>4344</v>
      </c>
      <c r="FHM2" s="4" t="s">
        <v>4345</v>
      </c>
      <c r="FHN2" s="4" t="s">
        <v>4346</v>
      </c>
      <c r="FHO2" s="4" t="s">
        <v>4347</v>
      </c>
      <c r="FHP2" s="4" t="s">
        <v>4348</v>
      </c>
      <c r="FHQ2" s="4" t="s">
        <v>4349</v>
      </c>
      <c r="FHR2" s="4" t="s">
        <v>4350</v>
      </c>
      <c r="FHS2" s="4" t="s">
        <v>4351</v>
      </c>
      <c r="FHT2" s="4" t="s">
        <v>4352</v>
      </c>
      <c r="FHU2" s="4" t="s">
        <v>4353</v>
      </c>
      <c r="FHV2" s="4" t="s">
        <v>4354</v>
      </c>
      <c r="FHW2" s="4" t="s">
        <v>4355</v>
      </c>
      <c r="FHX2" s="4" t="s">
        <v>4356</v>
      </c>
      <c r="FHY2" s="4" t="s">
        <v>4357</v>
      </c>
      <c r="FHZ2" s="4" t="s">
        <v>4358</v>
      </c>
      <c r="FIA2" s="4" t="s">
        <v>4359</v>
      </c>
      <c r="FIB2" s="4" t="s">
        <v>4360</v>
      </c>
      <c r="FIC2" s="4" t="s">
        <v>4361</v>
      </c>
      <c r="FID2" s="4" t="s">
        <v>4362</v>
      </c>
      <c r="FIE2" s="4" t="s">
        <v>4363</v>
      </c>
      <c r="FIF2" s="4" t="s">
        <v>4364</v>
      </c>
      <c r="FIG2" s="4" t="s">
        <v>4365</v>
      </c>
      <c r="FIH2" s="4" t="s">
        <v>4366</v>
      </c>
      <c r="FII2" s="4" t="s">
        <v>4367</v>
      </c>
      <c r="FIJ2" s="4" t="s">
        <v>4368</v>
      </c>
      <c r="FIK2" s="4" t="s">
        <v>4369</v>
      </c>
      <c r="FIL2" s="4" t="s">
        <v>4370</v>
      </c>
      <c r="FIM2" s="4" t="s">
        <v>4371</v>
      </c>
      <c r="FIN2" s="4" t="s">
        <v>4372</v>
      </c>
      <c r="FIO2" s="4" t="s">
        <v>4373</v>
      </c>
      <c r="FIP2" s="4" t="s">
        <v>4374</v>
      </c>
      <c r="FIQ2" s="4" t="s">
        <v>4375</v>
      </c>
      <c r="FIR2" s="4" t="s">
        <v>4376</v>
      </c>
      <c r="FIS2" s="4" t="s">
        <v>4377</v>
      </c>
      <c r="FIT2" s="4" t="s">
        <v>4378</v>
      </c>
      <c r="FIU2" s="4" t="s">
        <v>4379</v>
      </c>
      <c r="FIV2" s="4" t="s">
        <v>4380</v>
      </c>
      <c r="FIW2" s="4" t="s">
        <v>4381</v>
      </c>
      <c r="FIX2" s="4" t="s">
        <v>4382</v>
      </c>
      <c r="FIY2" s="4" t="s">
        <v>4383</v>
      </c>
      <c r="FIZ2" s="4" t="s">
        <v>4384</v>
      </c>
      <c r="FJA2" s="4" t="s">
        <v>4385</v>
      </c>
      <c r="FJB2" s="4" t="s">
        <v>4386</v>
      </c>
      <c r="FJC2" s="4" t="s">
        <v>4387</v>
      </c>
      <c r="FJD2" s="4" t="s">
        <v>4388</v>
      </c>
      <c r="FJE2" s="4" t="s">
        <v>4389</v>
      </c>
      <c r="FJF2" s="4" t="s">
        <v>4390</v>
      </c>
      <c r="FJG2" s="4" t="s">
        <v>4391</v>
      </c>
      <c r="FJH2" s="4" t="s">
        <v>4392</v>
      </c>
      <c r="FJI2" s="4" t="s">
        <v>4393</v>
      </c>
      <c r="FJJ2" s="4" t="s">
        <v>4394</v>
      </c>
      <c r="FJK2" s="4" t="s">
        <v>4395</v>
      </c>
      <c r="FJL2" s="4" t="s">
        <v>4396</v>
      </c>
      <c r="FJM2" s="4" t="s">
        <v>4397</v>
      </c>
      <c r="FJN2" s="4" t="s">
        <v>4398</v>
      </c>
      <c r="FJO2" s="4" t="s">
        <v>4399</v>
      </c>
      <c r="FJP2" s="4" t="s">
        <v>4400</v>
      </c>
      <c r="FJQ2" s="4" t="s">
        <v>4401</v>
      </c>
      <c r="FJR2" s="4" t="s">
        <v>4402</v>
      </c>
      <c r="FJS2" s="4" t="s">
        <v>4403</v>
      </c>
      <c r="FJT2" s="4" t="s">
        <v>4404</v>
      </c>
      <c r="FJU2" s="4" t="s">
        <v>4405</v>
      </c>
      <c r="FJV2" s="4" t="s">
        <v>4406</v>
      </c>
      <c r="FJW2" s="4" t="s">
        <v>4407</v>
      </c>
      <c r="FJX2" s="4" t="s">
        <v>4408</v>
      </c>
      <c r="FJY2" s="4" t="s">
        <v>4409</v>
      </c>
      <c r="FJZ2" s="4" t="s">
        <v>4410</v>
      </c>
      <c r="FKA2" s="4" t="s">
        <v>4411</v>
      </c>
      <c r="FKB2" s="4" t="s">
        <v>4412</v>
      </c>
      <c r="FKC2" s="4" t="s">
        <v>4413</v>
      </c>
      <c r="FKD2" s="4" t="s">
        <v>4414</v>
      </c>
      <c r="FKE2" s="4" t="s">
        <v>4415</v>
      </c>
      <c r="FKF2" s="4" t="s">
        <v>4416</v>
      </c>
      <c r="FKG2" s="4" t="s">
        <v>4417</v>
      </c>
      <c r="FKH2" s="4" t="s">
        <v>4418</v>
      </c>
      <c r="FKI2" s="4" t="s">
        <v>4419</v>
      </c>
      <c r="FKJ2" s="4" t="s">
        <v>4420</v>
      </c>
      <c r="FKK2" s="4" t="s">
        <v>4421</v>
      </c>
      <c r="FKL2" s="4" t="s">
        <v>4422</v>
      </c>
      <c r="FKM2" s="4" t="s">
        <v>4423</v>
      </c>
      <c r="FKN2" s="4" t="s">
        <v>4424</v>
      </c>
      <c r="FKO2" s="4" t="s">
        <v>4425</v>
      </c>
      <c r="FKP2" s="4" t="s">
        <v>4426</v>
      </c>
      <c r="FKQ2" s="4" t="s">
        <v>4427</v>
      </c>
      <c r="FKR2" s="4" t="s">
        <v>4428</v>
      </c>
      <c r="FKS2" s="4" t="s">
        <v>4429</v>
      </c>
      <c r="FKT2" s="4" t="s">
        <v>4430</v>
      </c>
      <c r="FKU2" s="4" t="s">
        <v>4431</v>
      </c>
      <c r="FKV2" s="4" t="s">
        <v>4432</v>
      </c>
      <c r="FKW2" s="4" t="s">
        <v>4433</v>
      </c>
      <c r="FKX2" s="4" t="s">
        <v>4434</v>
      </c>
      <c r="FKY2" s="4" t="s">
        <v>4435</v>
      </c>
      <c r="FKZ2" s="4" t="s">
        <v>4436</v>
      </c>
      <c r="FLA2" s="4" t="s">
        <v>4437</v>
      </c>
      <c r="FLB2" s="4" t="s">
        <v>4438</v>
      </c>
      <c r="FLC2" s="4" t="s">
        <v>4439</v>
      </c>
      <c r="FLD2" s="4" t="s">
        <v>4440</v>
      </c>
      <c r="FLE2" s="4" t="s">
        <v>4441</v>
      </c>
      <c r="FLF2" s="4" t="s">
        <v>4442</v>
      </c>
      <c r="FLG2" s="4" t="s">
        <v>4443</v>
      </c>
      <c r="FLH2" s="4" t="s">
        <v>4444</v>
      </c>
      <c r="FLI2" s="4" t="s">
        <v>4445</v>
      </c>
      <c r="FLJ2" s="4" t="s">
        <v>4446</v>
      </c>
      <c r="FLK2" s="4" t="s">
        <v>4447</v>
      </c>
      <c r="FLL2" s="4" t="s">
        <v>4448</v>
      </c>
      <c r="FLM2" s="4" t="s">
        <v>4449</v>
      </c>
      <c r="FLN2" s="4" t="s">
        <v>4450</v>
      </c>
      <c r="FLO2" s="4" t="s">
        <v>4451</v>
      </c>
      <c r="FLP2" s="4" t="s">
        <v>4452</v>
      </c>
      <c r="FLQ2" s="4" t="s">
        <v>4453</v>
      </c>
      <c r="FLR2" s="4" t="s">
        <v>4454</v>
      </c>
      <c r="FLS2" s="4" t="s">
        <v>4455</v>
      </c>
      <c r="FLT2" s="4" t="s">
        <v>4456</v>
      </c>
      <c r="FLU2" s="4" t="s">
        <v>4457</v>
      </c>
      <c r="FLV2" s="4" t="s">
        <v>4458</v>
      </c>
      <c r="FLW2" s="4" t="s">
        <v>4459</v>
      </c>
      <c r="FLX2" s="4" t="s">
        <v>4460</v>
      </c>
      <c r="FLY2" s="4" t="s">
        <v>4461</v>
      </c>
      <c r="FLZ2" s="4" t="s">
        <v>4462</v>
      </c>
      <c r="FMA2" s="4" t="s">
        <v>4463</v>
      </c>
      <c r="FMB2" s="4" t="s">
        <v>4464</v>
      </c>
      <c r="FMC2" s="4" t="s">
        <v>4465</v>
      </c>
      <c r="FMD2" s="4" t="s">
        <v>4466</v>
      </c>
      <c r="FME2" s="4" t="s">
        <v>4467</v>
      </c>
      <c r="FMF2" s="4" t="s">
        <v>4468</v>
      </c>
      <c r="FMG2" s="4" t="s">
        <v>4469</v>
      </c>
      <c r="FMH2" s="4" t="s">
        <v>4470</v>
      </c>
      <c r="FMI2" s="4" t="s">
        <v>4471</v>
      </c>
      <c r="FMJ2" s="4" t="s">
        <v>4472</v>
      </c>
      <c r="FMK2" s="4" t="s">
        <v>4473</v>
      </c>
      <c r="FML2" s="4" t="s">
        <v>4474</v>
      </c>
      <c r="FMM2" s="4" t="s">
        <v>4475</v>
      </c>
      <c r="FMN2" s="4" t="s">
        <v>4476</v>
      </c>
      <c r="FMO2" s="4" t="s">
        <v>4477</v>
      </c>
      <c r="FMP2" s="4" t="s">
        <v>4478</v>
      </c>
      <c r="FMQ2" s="4" t="s">
        <v>4479</v>
      </c>
      <c r="FMR2" s="4" t="s">
        <v>4480</v>
      </c>
      <c r="FMS2" s="4" t="s">
        <v>4481</v>
      </c>
      <c r="FMT2" s="4" t="s">
        <v>4482</v>
      </c>
      <c r="FMU2" s="4" t="s">
        <v>4483</v>
      </c>
      <c r="FMV2" s="4" t="s">
        <v>4484</v>
      </c>
      <c r="FMW2" s="4" t="s">
        <v>4485</v>
      </c>
      <c r="FMX2" s="4" t="s">
        <v>4486</v>
      </c>
      <c r="FMY2" s="4" t="s">
        <v>4487</v>
      </c>
      <c r="FMZ2" s="4" t="s">
        <v>4488</v>
      </c>
      <c r="FNA2" s="4" t="s">
        <v>4489</v>
      </c>
      <c r="FNB2" s="4" t="s">
        <v>4490</v>
      </c>
      <c r="FNC2" s="4" t="s">
        <v>4491</v>
      </c>
      <c r="FND2" s="4" t="s">
        <v>4492</v>
      </c>
      <c r="FNE2" s="4" t="s">
        <v>4493</v>
      </c>
      <c r="FNF2" s="4" t="s">
        <v>4494</v>
      </c>
      <c r="FNG2" s="4" t="s">
        <v>4495</v>
      </c>
      <c r="FNH2" s="4" t="s">
        <v>4496</v>
      </c>
      <c r="FNI2" s="4" t="s">
        <v>4497</v>
      </c>
      <c r="FNJ2" s="4" t="s">
        <v>4498</v>
      </c>
      <c r="FNK2" s="4" t="s">
        <v>4499</v>
      </c>
      <c r="FNL2" s="4" t="s">
        <v>4500</v>
      </c>
      <c r="FNM2" s="4" t="s">
        <v>4501</v>
      </c>
      <c r="FNN2" s="4" t="s">
        <v>4502</v>
      </c>
      <c r="FNO2" s="4" t="s">
        <v>4503</v>
      </c>
      <c r="FNP2" s="4" t="s">
        <v>4504</v>
      </c>
      <c r="FNQ2" s="4" t="s">
        <v>4505</v>
      </c>
      <c r="FNR2" s="4" t="s">
        <v>4506</v>
      </c>
      <c r="FNS2" s="4" t="s">
        <v>4507</v>
      </c>
      <c r="FNT2" s="4" t="s">
        <v>4508</v>
      </c>
      <c r="FNU2" s="4" t="s">
        <v>4509</v>
      </c>
      <c r="FNV2" s="4" t="s">
        <v>4510</v>
      </c>
      <c r="FNW2" s="4" t="s">
        <v>4511</v>
      </c>
      <c r="FNX2" s="4" t="s">
        <v>4512</v>
      </c>
      <c r="FNY2" s="4" t="s">
        <v>4513</v>
      </c>
      <c r="FNZ2" s="4" t="s">
        <v>4514</v>
      </c>
      <c r="FOA2" s="4" t="s">
        <v>4515</v>
      </c>
      <c r="FOB2" s="4" t="s">
        <v>4516</v>
      </c>
      <c r="FOC2" s="4" t="s">
        <v>4517</v>
      </c>
      <c r="FOD2" s="4" t="s">
        <v>4518</v>
      </c>
      <c r="FOE2" s="4" t="s">
        <v>4519</v>
      </c>
      <c r="FOF2" s="4" t="s">
        <v>4520</v>
      </c>
      <c r="FOG2" s="4" t="s">
        <v>4521</v>
      </c>
      <c r="FOH2" s="4" t="s">
        <v>4522</v>
      </c>
      <c r="FOI2" s="4" t="s">
        <v>4523</v>
      </c>
      <c r="FOJ2" s="4" t="s">
        <v>4524</v>
      </c>
      <c r="FOK2" s="4" t="s">
        <v>4525</v>
      </c>
      <c r="FOL2" s="4" t="s">
        <v>4526</v>
      </c>
      <c r="FOM2" s="4" t="s">
        <v>4527</v>
      </c>
      <c r="FON2" s="4" t="s">
        <v>4528</v>
      </c>
      <c r="FOO2" s="4" t="s">
        <v>4529</v>
      </c>
      <c r="FOP2" s="4" t="s">
        <v>4530</v>
      </c>
      <c r="FOQ2" s="4" t="s">
        <v>4531</v>
      </c>
      <c r="FOR2" s="4" t="s">
        <v>4532</v>
      </c>
      <c r="FOS2" s="4" t="s">
        <v>4533</v>
      </c>
      <c r="FOT2" s="4" t="s">
        <v>4534</v>
      </c>
      <c r="FOU2" s="4" t="s">
        <v>4535</v>
      </c>
      <c r="FOV2" s="4" t="s">
        <v>4536</v>
      </c>
      <c r="FOW2" s="4" t="s">
        <v>4537</v>
      </c>
      <c r="FOX2" s="4" t="s">
        <v>4538</v>
      </c>
      <c r="FOY2" s="4" t="s">
        <v>4539</v>
      </c>
      <c r="FOZ2" s="4" t="s">
        <v>4540</v>
      </c>
      <c r="FPA2" s="4" t="s">
        <v>4541</v>
      </c>
      <c r="FPB2" s="4" t="s">
        <v>4542</v>
      </c>
      <c r="FPC2" s="4" t="s">
        <v>4543</v>
      </c>
      <c r="FPD2" s="4" t="s">
        <v>4544</v>
      </c>
      <c r="FPE2" s="4" t="s">
        <v>4545</v>
      </c>
      <c r="FPF2" s="4" t="s">
        <v>4546</v>
      </c>
      <c r="FPG2" s="4" t="s">
        <v>4547</v>
      </c>
      <c r="FPH2" s="4" t="s">
        <v>4548</v>
      </c>
      <c r="FPI2" s="4" t="s">
        <v>4549</v>
      </c>
      <c r="FPJ2" s="4" t="s">
        <v>4550</v>
      </c>
      <c r="FPK2" s="4" t="s">
        <v>4551</v>
      </c>
      <c r="FPL2" s="4" t="s">
        <v>4552</v>
      </c>
      <c r="FPM2" s="4" t="s">
        <v>4553</v>
      </c>
      <c r="FPN2" s="4" t="s">
        <v>4554</v>
      </c>
      <c r="FPO2" s="4" t="s">
        <v>4555</v>
      </c>
      <c r="FPP2" s="4" t="s">
        <v>4556</v>
      </c>
      <c r="FPQ2" s="4" t="s">
        <v>4557</v>
      </c>
      <c r="FPR2" s="4" t="s">
        <v>4558</v>
      </c>
      <c r="FPS2" s="4" t="s">
        <v>4559</v>
      </c>
      <c r="FPT2" s="4" t="s">
        <v>4560</v>
      </c>
      <c r="FPU2" s="4" t="s">
        <v>4561</v>
      </c>
      <c r="FPV2" s="4" t="s">
        <v>4562</v>
      </c>
      <c r="FPW2" s="4" t="s">
        <v>4563</v>
      </c>
      <c r="FPX2" s="4" t="s">
        <v>4564</v>
      </c>
      <c r="FPY2" s="4" t="s">
        <v>4565</v>
      </c>
      <c r="FPZ2" s="4" t="s">
        <v>4566</v>
      </c>
      <c r="FQA2" s="4" t="s">
        <v>4567</v>
      </c>
      <c r="FQB2" s="4" t="s">
        <v>4568</v>
      </c>
      <c r="FQC2" s="4" t="s">
        <v>4569</v>
      </c>
      <c r="FQD2" s="4" t="s">
        <v>4570</v>
      </c>
      <c r="FQE2" s="4" t="s">
        <v>4571</v>
      </c>
      <c r="FQF2" s="4" t="s">
        <v>4572</v>
      </c>
      <c r="FQG2" s="4" t="s">
        <v>4573</v>
      </c>
      <c r="FQH2" s="4" t="s">
        <v>4574</v>
      </c>
      <c r="FQI2" s="4" t="s">
        <v>4575</v>
      </c>
      <c r="FQJ2" s="4" t="s">
        <v>4576</v>
      </c>
      <c r="FQK2" s="4" t="s">
        <v>4577</v>
      </c>
      <c r="FQL2" s="4" t="s">
        <v>4578</v>
      </c>
      <c r="FQM2" s="4" t="s">
        <v>4579</v>
      </c>
      <c r="FQN2" s="4" t="s">
        <v>4580</v>
      </c>
      <c r="FQO2" s="4" t="s">
        <v>4581</v>
      </c>
      <c r="FQP2" s="4" t="s">
        <v>4582</v>
      </c>
      <c r="FQQ2" s="4" t="s">
        <v>4583</v>
      </c>
      <c r="FQR2" s="4" t="s">
        <v>4584</v>
      </c>
      <c r="FQS2" s="4" t="s">
        <v>4585</v>
      </c>
      <c r="FQT2" s="4" t="s">
        <v>4586</v>
      </c>
      <c r="FQU2" s="4" t="s">
        <v>4587</v>
      </c>
      <c r="FQV2" s="4" t="s">
        <v>4588</v>
      </c>
      <c r="FQW2" s="4" t="s">
        <v>4589</v>
      </c>
      <c r="FQX2" s="4" t="s">
        <v>4590</v>
      </c>
      <c r="FQY2" s="4" t="s">
        <v>4591</v>
      </c>
      <c r="FQZ2" s="4" t="s">
        <v>4592</v>
      </c>
      <c r="FRA2" s="4" t="s">
        <v>4593</v>
      </c>
      <c r="FRB2" s="4" t="s">
        <v>4594</v>
      </c>
      <c r="FRC2" s="4" t="s">
        <v>4595</v>
      </c>
      <c r="FRD2" s="4" t="s">
        <v>4596</v>
      </c>
      <c r="FRE2" s="4" t="s">
        <v>4597</v>
      </c>
      <c r="FRF2" s="4" t="s">
        <v>4598</v>
      </c>
      <c r="FRG2" s="4" t="s">
        <v>4599</v>
      </c>
      <c r="FRH2" s="4" t="s">
        <v>4600</v>
      </c>
      <c r="FRI2" s="4" t="s">
        <v>4601</v>
      </c>
      <c r="FRJ2" s="4" t="s">
        <v>4602</v>
      </c>
      <c r="FRK2" s="4" t="s">
        <v>4603</v>
      </c>
      <c r="FRL2" s="4" t="s">
        <v>4604</v>
      </c>
      <c r="FRM2" s="4" t="s">
        <v>4605</v>
      </c>
      <c r="FRN2" s="4" t="s">
        <v>4606</v>
      </c>
      <c r="FRO2" s="4" t="s">
        <v>4607</v>
      </c>
      <c r="FRP2" s="4" t="s">
        <v>4608</v>
      </c>
      <c r="FRQ2" s="4" t="s">
        <v>4609</v>
      </c>
      <c r="FRR2" s="4" t="s">
        <v>4610</v>
      </c>
      <c r="FRS2" s="4" t="s">
        <v>4611</v>
      </c>
      <c r="FRT2" s="4" t="s">
        <v>4612</v>
      </c>
      <c r="FRU2" s="4" t="s">
        <v>4613</v>
      </c>
      <c r="FRV2" s="4" t="s">
        <v>4614</v>
      </c>
      <c r="FRW2" s="4" t="s">
        <v>4615</v>
      </c>
      <c r="FRX2" s="4" t="s">
        <v>4616</v>
      </c>
      <c r="FRY2" s="4" t="s">
        <v>4617</v>
      </c>
      <c r="FRZ2" s="4" t="s">
        <v>4618</v>
      </c>
      <c r="FSA2" s="4" t="s">
        <v>4619</v>
      </c>
      <c r="FSB2" s="4" t="s">
        <v>4620</v>
      </c>
      <c r="FSC2" s="4" t="s">
        <v>4621</v>
      </c>
      <c r="FSD2" s="4" t="s">
        <v>4622</v>
      </c>
      <c r="FSE2" s="4" t="s">
        <v>4623</v>
      </c>
      <c r="FSF2" s="4" t="s">
        <v>4624</v>
      </c>
      <c r="FSG2" s="4" t="s">
        <v>4625</v>
      </c>
      <c r="FSH2" s="4" t="s">
        <v>4626</v>
      </c>
      <c r="FSI2" s="4" t="s">
        <v>4627</v>
      </c>
      <c r="FSJ2" s="4" t="s">
        <v>4628</v>
      </c>
      <c r="FSK2" s="4" t="s">
        <v>4629</v>
      </c>
      <c r="FSL2" s="4" t="s">
        <v>4630</v>
      </c>
      <c r="FSM2" s="4" t="s">
        <v>4631</v>
      </c>
      <c r="FSN2" s="4" t="s">
        <v>4632</v>
      </c>
      <c r="FSO2" s="4" t="s">
        <v>4633</v>
      </c>
      <c r="FSP2" s="4" t="s">
        <v>4634</v>
      </c>
      <c r="FSQ2" s="4" t="s">
        <v>4635</v>
      </c>
      <c r="FSR2" s="4" t="s">
        <v>4636</v>
      </c>
      <c r="FSS2" s="4" t="s">
        <v>4637</v>
      </c>
      <c r="FST2" s="4" t="s">
        <v>4638</v>
      </c>
      <c r="FSU2" s="4" t="s">
        <v>4639</v>
      </c>
      <c r="FSV2" s="4" t="s">
        <v>4640</v>
      </c>
      <c r="FSW2" s="4" t="s">
        <v>4641</v>
      </c>
      <c r="FSX2" s="4" t="s">
        <v>4642</v>
      </c>
      <c r="FSY2" s="4" t="s">
        <v>4643</v>
      </c>
      <c r="FSZ2" s="4" t="s">
        <v>4644</v>
      </c>
      <c r="FTA2" s="4" t="s">
        <v>4645</v>
      </c>
      <c r="FTB2" s="4" t="s">
        <v>4646</v>
      </c>
      <c r="FTC2" s="4" t="s">
        <v>4647</v>
      </c>
      <c r="FTD2" s="4" t="s">
        <v>4648</v>
      </c>
      <c r="FTE2" s="4" t="s">
        <v>4649</v>
      </c>
      <c r="FTF2" s="4" t="s">
        <v>4650</v>
      </c>
      <c r="FTG2" s="4" t="s">
        <v>4651</v>
      </c>
      <c r="FTH2" s="4" t="s">
        <v>4652</v>
      </c>
      <c r="FTI2" s="4" t="s">
        <v>4653</v>
      </c>
      <c r="FTJ2" s="4" t="s">
        <v>4654</v>
      </c>
      <c r="FTK2" s="4" t="s">
        <v>4655</v>
      </c>
      <c r="FTL2" s="4" t="s">
        <v>4656</v>
      </c>
      <c r="FTM2" s="4" t="s">
        <v>4657</v>
      </c>
      <c r="FTN2" s="4" t="s">
        <v>4658</v>
      </c>
      <c r="FTO2" s="4" t="s">
        <v>4659</v>
      </c>
      <c r="FTP2" s="4" t="s">
        <v>4660</v>
      </c>
      <c r="FTQ2" s="4" t="s">
        <v>4661</v>
      </c>
      <c r="FTR2" s="4" t="s">
        <v>4662</v>
      </c>
      <c r="FTS2" s="4" t="s">
        <v>4663</v>
      </c>
      <c r="FTT2" s="4" t="s">
        <v>4664</v>
      </c>
      <c r="FTU2" s="4" t="s">
        <v>4665</v>
      </c>
      <c r="FTV2" s="4" t="s">
        <v>4666</v>
      </c>
      <c r="FTW2" s="4" t="s">
        <v>4667</v>
      </c>
      <c r="FTX2" s="4" t="s">
        <v>4668</v>
      </c>
      <c r="FTY2" s="4" t="s">
        <v>4669</v>
      </c>
      <c r="FTZ2" s="4" t="s">
        <v>4670</v>
      </c>
      <c r="FUA2" s="4" t="s">
        <v>4671</v>
      </c>
      <c r="FUB2" s="4" t="s">
        <v>4672</v>
      </c>
      <c r="FUC2" s="4" t="s">
        <v>4673</v>
      </c>
      <c r="FUD2" s="4" t="s">
        <v>4674</v>
      </c>
      <c r="FUE2" s="4" t="s">
        <v>4675</v>
      </c>
      <c r="FUF2" s="4" t="s">
        <v>4676</v>
      </c>
      <c r="FUG2" s="4" t="s">
        <v>4677</v>
      </c>
      <c r="FUH2" s="4" t="s">
        <v>4678</v>
      </c>
      <c r="FUI2" s="4" t="s">
        <v>4679</v>
      </c>
      <c r="FUJ2" s="4" t="s">
        <v>4680</v>
      </c>
      <c r="FUK2" s="4" t="s">
        <v>4681</v>
      </c>
      <c r="FUL2" s="4" t="s">
        <v>4682</v>
      </c>
      <c r="FUM2" s="4" t="s">
        <v>4683</v>
      </c>
      <c r="FUN2" s="4" t="s">
        <v>4684</v>
      </c>
      <c r="FUO2" s="4" t="s">
        <v>4685</v>
      </c>
      <c r="FUP2" s="4" t="s">
        <v>4686</v>
      </c>
      <c r="FUQ2" s="4" t="s">
        <v>4687</v>
      </c>
      <c r="FUR2" s="4" t="s">
        <v>4688</v>
      </c>
      <c r="FUS2" s="4" t="s">
        <v>4689</v>
      </c>
      <c r="FUT2" s="4" t="s">
        <v>4690</v>
      </c>
      <c r="FUU2" s="4" t="s">
        <v>4691</v>
      </c>
      <c r="FUV2" s="4" t="s">
        <v>4692</v>
      </c>
      <c r="FUW2" s="4" t="s">
        <v>4693</v>
      </c>
      <c r="FUX2" s="4" t="s">
        <v>4694</v>
      </c>
      <c r="FUY2" s="4" t="s">
        <v>4695</v>
      </c>
      <c r="FUZ2" s="4" t="s">
        <v>4696</v>
      </c>
      <c r="FVA2" s="4" t="s">
        <v>4697</v>
      </c>
      <c r="FVB2" s="4" t="s">
        <v>4698</v>
      </c>
      <c r="FVC2" s="4" t="s">
        <v>4699</v>
      </c>
      <c r="FVD2" s="4" t="s">
        <v>4700</v>
      </c>
      <c r="FVE2" s="4" t="s">
        <v>4701</v>
      </c>
      <c r="FVF2" s="4" t="s">
        <v>4702</v>
      </c>
      <c r="FVG2" s="4" t="s">
        <v>4703</v>
      </c>
      <c r="FVH2" s="4" t="s">
        <v>4704</v>
      </c>
      <c r="FVI2" s="4" t="s">
        <v>4705</v>
      </c>
      <c r="FVJ2" s="4" t="s">
        <v>4706</v>
      </c>
      <c r="FVK2" s="4" t="s">
        <v>4707</v>
      </c>
      <c r="FVL2" s="4" t="s">
        <v>4708</v>
      </c>
      <c r="FVM2" s="4" t="s">
        <v>4709</v>
      </c>
      <c r="FVN2" s="4" t="s">
        <v>4710</v>
      </c>
      <c r="FVO2" s="4" t="s">
        <v>4711</v>
      </c>
      <c r="FVP2" s="4" t="s">
        <v>4712</v>
      </c>
      <c r="FVQ2" s="4" t="s">
        <v>4713</v>
      </c>
      <c r="FVR2" s="4" t="s">
        <v>4714</v>
      </c>
      <c r="FVS2" s="4" t="s">
        <v>4715</v>
      </c>
      <c r="FVT2" s="4" t="s">
        <v>4716</v>
      </c>
      <c r="FVU2" s="4" t="s">
        <v>4717</v>
      </c>
      <c r="FVV2" s="4" t="s">
        <v>4718</v>
      </c>
      <c r="FVW2" s="4" t="s">
        <v>4719</v>
      </c>
      <c r="FVX2" s="4" t="s">
        <v>4720</v>
      </c>
      <c r="FVY2" s="4" t="s">
        <v>4721</v>
      </c>
      <c r="FVZ2" s="4" t="s">
        <v>4722</v>
      </c>
      <c r="FWA2" s="4" t="s">
        <v>4723</v>
      </c>
      <c r="FWB2" s="4" t="s">
        <v>4724</v>
      </c>
      <c r="FWC2" s="4" t="s">
        <v>4725</v>
      </c>
      <c r="FWD2" s="4" t="s">
        <v>4726</v>
      </c>
      <c r="FWE2" s="4" t="s">
        <v>4727</v>
      </c>
      <c r="FWF2" s="4" t="s">
        <v>4728</v>
      </c>
      <c r="FWG2" s="4" t="s">
        <v>4729</v>
      </c>
      <c r="FWH2" s="4" t="s">
        <v>4730</v>
      </c>
      <c r="FWI2" s="4" t="s">
        <v>4731</v>
      </c>
      <c r="FWJ2" s="4" t="s">
        <v>4732</v>
      </c>
      <c r="FWK2" s="4" t="s">
        <v>4733</v>
      </c>
      <c r="FWL2" s="4" t="s">
        <v>4734</v>
      </c>
      <c r="FWM2" s="4" t="s">
        <v>4735</v>
      </c>
      <c r="FWN2" s="4" t="s">
        <v>4736</v>
      </c>
      <c r="FWO2" s="4" t="s">
        <v>4737</v>
      </c>
      <c r="FWP2" s="4" t="s">
        <v>4738</v>
      </c>
      <c r="FWQ2" s="4" t="s">
        <v>4739</v>
      </c>
      <c r="FWR2" s="4" t="s">
        <v>4740</v>
      </c>
      <c r="FWS2" s="4" t="s">
        <v>4741</v>
      </c>
      <c r="FWT2" s="4" t="s">
        <v>4742</v>
      </c>
      <c r="FWU2" s="4" t="s">
        <v>4743</v>
      </c>
      <c r="FWV2" s="4" t="s">
        <v>4744</v>
      </c>
      <c r="FWW2" s="4" t="s">
        <v>4745</v>
      </c>
      <c r="FWX2" s="4" t="s">
        <v>4746</v>
      </c>
      <c r="FWY2" s="4" t="s">
        <v>4747</v>
      </c>
      <c r="FWZ2" s="4" t="s">
        <v>4748</v>
      </c>
      <c r="FXA2" s="4" t="s">
        <v>4749</v>
      </c>
      <c r="FXB2" s="4" t="s">
        <v>4750</v>
      </c>
      <c r="FXC2" s="4" t="s">
        <v>4751</v>
      </c>
      <c r="FXD2" s="4" t="s">
        <v>4752</v>
      </c>
      <c r="FXE2" s="4" t="s">
        <v>4753</v>
      </c>
      <c r="FXF2" s="4" t="s">
        <v>4754</v>
      </c>
      <c r="FXG2" s="4" t="s">
        <v>4755</v>
      </c>
      <c r="FXH2" s="4" t="s">
        <v>4756</v>
      </c>
      <c r="FXI2" s="4" t="s">
        <v>4757</v>
      </c>
      <c r="FXJ2" s="4" t="s">
        <v>4758</v>
      </c>
      <c r="FXK2" s="4" t="s">
        <v>4759</v>
      </c>
      <c r="FXL2" s="4" t="s">
        <v>4760</v>
      </c>
      <c r="FXM2" s="4" t="s">
        <v>4761</v>
      </c>
      <c r="FXN2" s="4" t="s">
        <v>4762</v>
      </c>
      <c r="FXO2" s="4" t="s">
        <v>4763</v>
      </c>
      <c r="FXP2" s="4" t="s">
        <v>4764</v>
      </c>
      <c r="FXQ2" s="4" t="s">
        <v>4765</v>
      </c>
      <c r="FXR2" s="4" t="s">
        <v>4766</v>
      </c>
      <c r="FXS2" s="4" t="s">
        <v>4767</v>
      </c>
      <c r="FXT2" s="4" t="s">
        <v>4768</v>
      </c>
      <c r="FXU2" s="4" t="s">
        <v>4769</v>
      </c>
      <c r="FXV2" s="4" t="s">
        <v>4770</v>
      </c>
      <c r="FXW2" s="4" t="s">
        <v>4771</v>
      </c>
      <c r="FXX2" s="4" t="s">
        <v>4772</v>
      </c>
      <c r="FXY2" s="4" t="s">
        <v>4773</v>
      </c>
      <c r="FXZ2" s="4" t="s">
        <v>4774</v>
      </c>
      <c r="FYA2" s="4" t="s">
        <v>4775</v>
      </c>
      <c r="FYB2" s="4" t="s">
        <v>4776</v>
      </c>
      <c r="FYC2" s="4" t="s">
        <v>4777</v>
      </c>
      <c r="FYD2" s="4" t="s">
        <v>4778</v>
      </c>
      <c r="FYE2" s="4" t="s">
        <v>4779</v>
      </c>
      <c r="FYF2" s="4" t="s">
        <v>4780</v>
      </c>
      <c r="FYG2" s="4" t="s">
        <v>4781</v>
      </c>
      <c r="FYH2" s="4" t="s">
        <v>4782</v>
      </c>
      <c r="FYI2" s="4" t="s">
        <v>4783</v>
      </c>
      <c r="FYJ2" s="4" t="s">
        <v>4784</v>
      </c>
      <c r="FYK2" s="4" t="s">
        <v>4785</v>
      </c>
      <c r="FYL2" s="4" t="s">
        <v>4786</v>
      </c>
      <c r="FYM2" s="4" t="s">
        <v>4787</v>
      </c>
      <c r="FYN2" s="4" t="s">
        <v>4788</v>
      </c>
      <c r="FYO2" s="4" t="s">
        <v>4789</v>
      </c>
      <c r="FYP2" s="4" t="s">
        <v>4790</v>
      </c>
      <c r="FYQ2" s="4" t="s">
        <v>4791</v>
      </c>
      <c r="FYR2" s="4" t="s">
        <v>4792</v>
      </c>
      <c r="FYS2" s="4" t="s">
        <v>4793</v>
      </c>
      <c r="FYT2" s="4" t="s">
        <v>4794</v>
      </c>
      <c r="FYU2" s="4" t="s">
        <v>4795</v>
      </c>
      <c r="FYV2" s="4" t="s">
        <v>4796</v>
      </c>
      <c r="FYW2" s="4" t="s">
        <v>4797</v>
      </c>
      <c r="FYX2" s="4" t="s">
        <v>4798</v>
      </c>
      <c r="FYY2" s="4" t="s">
        <v>4799</v>
      </c>
      <c r="FYZ2" s="4" t="s">
        <v>4800</v>
      </c>
      <c r="FZA2" s="4" t="s">
        <v>4801</v>
      </c>
      <c r="FZB2" s="4" t="s">
        <v>4802</v>
      </c>
      <c r="FZC2" s="4" t="s">
        <v>4803</v>
      </c>
      <c r="FZD2" s="4" t="s">
        <v>4804</v>
      </c>
      <c r="FZE2" s="4" t="s">
        <v>4805</v>
      </c>
      <c r="FZF2" s="4" t="s">
        <v>4806</v>
      </c>
      <c r="FZG2" s="4" t="s">
        <v>4807</v>
      </c>
      <c r="FZH2" s="4" t="s">
        <v>4808</v>
      </c>
      <c r="FZI2" s="4" t="s">
        <v>4809</v>
      </c>
      <c r="FZJ2" s="4" t="s">
        <v>4810</v>
      </c>
      <c r="FZK2" s="4" t="s">
        <v>4811</v>
      </c>
      <c r="FZL2" s="4" t="s">
        <v>4812</v>
      </c>
      <c r="FZM2" s="4" t="s">
        <v>4813</v>
      </c>
      <c r="FZN2" s="4" t="s">
        <v>4814</v>
      </c>
      <c r="FZO2" s="4" t="s">
        <v>4815</v>
      </c>
      <c r="FZP2" s="4" t="s">
        <v>4816</v>
      </c>
      <c r="FZQ2" s="4" t="s">
        <v>4817</v>
      </c>
      <c r="FZR2" s="4" t="s">
        <v>4818</v>
      </c>
      <c r="FZS2" s="4" t="s">
        <v>4819</v>
      </c>
      <c r="FZT2" s="4" t="s">
        <v>4820</v>
      </c>
      <c r="FZU2" s="4" t="s">
        <v>4821</v>
      </c>
      <c r="FZV2" s="4" t="s">
        <v>4822</v>
      </c>
      <c r="FZW2" s="4" t="s">
        <v>4823</v>
      </c>
      <c r="FZX2" s="4" t="s">
        <v>4824</v>
      </c>
      <c r="FZY2" s="4" t="s">
        <v>4825</v>
      </c>
      <c r="FZZ2" s="4" t="s">
        <v>4826</v>
      </c>
      <c r="GAA2" s="4" t="s">
        <v>4827</v>
      </c>
      <c r="GAB2" s="4" t="s">
        <v>4828</v>
      </c>
      <c r="GAC2" s="4" t="s">
        <v>4829</v>
      </c>
      <c r="GAD2" s="4" t="s">
        <v>4830</v>
      </c>
      <c r="GAE2" s="4" t="s">
        <v>4831</v>
      </c>
      <c r="GAF2" s="4" t="s">
        <v>4832</v>
      </c>
      <c r="GAG2" s="4" t="s">
        <v>4833</v>
      </c>
      <c r="GAH2" s="4" t="s">
        <v>4834</v>
      </c>
      <c r="GAI2" s="4" t="s">
        <v>4835</v>
      </c>
      <c r="GAJ2" s="4" t="s">
        <v>4836</v>
      </c>
      <c r="GAK2" s="4" t="s">
        <v>4837</v>
      </c>
      <c r="GAL2" s="4" t="s">
        <v>4838</v>
      </c>
      <c r="GAM2" s="4" t="s">
        <v>4839</v>
      </c>
      <c r="GAN2" s="4" t="s">
        <v>4840</v>
      </c>
      <c r="GAO2" s="4" t="s">
        <v>4841</v>
      </c>
      <c r="GAP2" s="4" t="s">
        <v>4842</v>
      </c>
      <c r="GAQ2" s="4" t="s">
        <v>4843</v>
      </c>
      <c r="GAR2" s="4" t="s">
        <v>4844</v>
      </c>
      <c r="GAS2" s="4" t="s">
        <v>4845</v>
      </c>
      <c r="GAT2" s="4" t="s">
        <v>4846</v>
      </c>
      <c r="GAU2" s="4" t="s">
        <v>4847</v>
      </c>
      <c r="GAV2" s="4" t="s">
        <v>4848</v>
      </c>
      <c r="GAW2" s="4" t="s">
        <v>4849</v>
      </c>
      <c r="GAX2" s="4" t="s">
        <v>4850</v>
      </c>
      <c r="GAY2" s="4" t="s">
        <v>4851</v>
      </c>
      <c r="GAZ2" s="4" t="s">
        <v>4852</v>
      </c>
      <c r="GBA2" s="4" t="s">
        <v>4853</v>
      </c>
      <c r="GBB2" s="4" t="s">
        <v>4854</v>
      </c>
      <c r="GBC2" s="4" t="s">
        <v>4855</v>
      </c>
      <c r="GBD2" s="4" t="s">
        <v>4856</v>
      </c>
      <c r="GBE2" s="4" t="s">
        <v>4857</v>
      </c>
      <c r="GBF2" s="4" t="s">
        <v>4858</v>
      </c>
      <c r="GBG2" s="4" t="s">
        <v>4859</v>
      </c>
      <c r="GBH2" s="4" t="s">
        <v>4860</v>
      </c>
      <c r="GBI2" s="4" t="s">
        <v>4861</v>
      </c>
      <c r="GBJ2" s="4" t="s">
        <v>4862</v>
      </c>
      <c r="GBK2" s="4" t="s">
        <v>4863</v>
      </c>
      <c r="GBL2" s="4" t="s">
        <v>4864</v>
      </c>
      <c r="GBM2" s="4" t="s">
        <v>4865</v>
      </c>
      <c r="GBN2" s="4" t="s">
        <v>4866</v>
      </c>
      <c r="GBO2" s="4" t="s">
        <v>4867</v>
      </c>
      <c r="GBP2" s="4" t="s">
        <v>4868</v>
      </c>
      <c r="GBQ2" s="4" t="s">
        <v>4869</v>
      </c>
      <c r="GBR2" s="4" t="s">
        <v>4870</v>
      </c>
      <c r="GBS2" s="4" t="s">
        <v>4871</v>
      </c>
      <c r="GBT2" s="4" t="s">
        <v>4872</v>
      </c>
      <c r="GBU2" s="4" t="s">
        <v>4873</v>
      </c>
      <c r="GBV2" s="4" t="s">
        <v>4874</v>
      </c>
      <c r="GBW2" s="4" t="s">
        <v>4875</v>
      </c>
      <c r="GBX2" s="4" t="s">
        <v>4876</v>
      </c>
      <c r="GBY2" s="4" t="s">
        <v>4877</v>
      </c>
      <c r="GBZ2" s="4" t="s">
        <v>4878</v>
      </c>
      <c r="GCA2" s="4" t="s">
        <v>4879</v>
      </c>
      <c r="GCB2" s="4" t="s">
        <v>4880</v>
      </c>
      <c r="GCC2" s="4" t="s">
        <v>4881</v>
      </c>
      <c r="GCD2" s="4" t="s">
        <v>4882</v>
      </c>
      <c r="GCE2" s="4" t="s">
        <v>4883</v>
      </c>
      <c r="GCF2" s="4" t="s">
        <v>4884</v>
      </c>
      <c r="GCG2" s="4" t="s">
        <v>4885</v>
      </c>
      <c r="GCH2" s="4" t="s">
        <v>4886</v>
      </c>
      <c r="GCI2" s="4" t="s">
        <v>4887</v>
      </c>
      <c r="GCJ2" s="4" t="s">
        <v>4888</v>
      </c>
      <c r="GCK2" s="4" t="s">
        <v>4889</v>
      </c>
      <c r="GCL2" s="4" t="s">
        <v>4890</v>
      </c>
      <c r="GCM2" s="4" t="s">
        <v>4891</v>
      </c>
      <c r="GCN2" s="4" t="s">
        <v>4892</v>
      </c>
      <c r="GCO2" s="4" t="s">
        <v>4893</v>
      </c>
      <c r="GCP2" s="4" t="s">
        <v>4894</v>
      </c>
      <c r="GCQ2" s="4" t="s">
        <v>4895</v>
      </c>
      <c r="GCR2" s="4" t="s">
        <v>4896</v>
      </c>
      <c r="GCS2" s="4" t="s">
        <v>4897</v>
      </c>
      <c r="GCT2" s="4" t="s">
        <v>4898</v>
      </c>
      <c r="GCU2" s="4" t="s">
        <v>4899</v>
      </c>
      <c r="GCV2" s="4" t="s">
        <v>4900</v>
      </c>
      <c r="GCW2" s="4" t="s">
        <v>4901</v>
      </c>
      <c r="GCX2" s="4" t="s">
        <v>4902</v>
      </c>
      <c r="GCY2" s="4" t="s">
        <v>4903</v>
      </c>
      <c r="GCZ2" s="4" t="s">
        <v>4904</v>
      </c>
      <c r="GDA2" s="4" t="s">
        <v>4905</v>
      </c>
      <c r="GDB2" s="4" t="s">
        <v>4906</v>
      </c>
      <c r="GDC2" s="4" t="s">
        <v>4907</v>
      </c>
      <c r="GDD2" s="4" t="s">
        <v>4908</v>
      </c>
      <c r="GDE2" s="4" t="s">
        <v>4909</v>
      </c>
      <c r="GDF2" s="4" t="s">
        <v>4910</v>
      </c>
      <c r="GDG2" s="4" t="s">
        <v>4911</v>
      </c>
      <c r="GDH2" s="4" t="s">
        <v>4912</v>
      </c>
      <c r="GDI2" s="4" t="s">
        <v>4913</v>
      </c>
      <c r="GDJ2" s="4" t="s">
        <v>4914</v>
      </c>
      <c r="GDK2" s="4" t="s">
        <v>4915</v>
      </c>
      <c r="GDL2" s="4" t="s">
        <v>4916</v>
      </c>
      <c r="GDM2" s="4" t="s">
        <v>4917</v>
      </c>
      <c r="GDN2" s="4" t="s">
        <v>4918</v>
      </c>
      <c r="GDO2" s="4" t="s">
        <v>4919</v>
      </c>
      <c r="GDP2" s="4" t="s">
        <v>4920</v>
      </c>
      <c r="GDQ2" s="4" t="s">
        <v>4921</v>
      </c>
      <c r="GDR2" s="4" t="s">
        <v>4922</v>
      </c>
      <c r="GDS2" s="4" t="s">
        <v>4923</v>
      </c>
      <c r="GDT2" s="4" t="s">
        <v>4924</v>
      </c>
      <c r="GDU2" s="4" t="s">
        <v>4925</v>
      </c>
      <c r="GDV2" s="4" t="s">
        <v>4926</v>
      </c>
      <c r="GDW2" s="4" t="s">
        <v>4927</v>
      </c>
      <c r="GDX2" s="4" t="s">
        <v>4928</v>
      </c>
      <c r="GDY2" s="4" t="s">
        <v>4929</v>
      </c>
      <c r="GDZ2" s="4" t="s">
        <v>4930</v>
      </c>
      <c r="GEA2" s="4" t="s">
        <v>4931</v>
      </c>
      <c r="GEB2" s="4" t="s">
        <v>4932</v>
      </c>
      <c r="GEC2" s="4" t="s">
        <v>4933</v>
      </c>
      <c r="GED2" s="4" t="s">
        <v>4934</v>
      </c>
      <c r="GEE2" s="4" t="s">
        <v>4935</v>
      </c>
      <c r="GEF2" s="4" t="s">
        <v>4936</v>
      </c>
      <c r="GEG2" s="4" t="s">
        <v>4937</v>
      </c>
      <c r="GEH2" s="4" t="s">
        <v>4938</v>
      </c>
      <c r="GEI2" s="4" t="s">
        <v>4939</v>
      </c>
      <c r="GEJ2" s="4" t="s">
        <v>4940</v>
      </c>
      <c r="GEK2" s="4" t="s">
        <v>4941</v>
      </c>
      <c r="GEL2" s="4" t="s">
        <v>4942</v>
      </c>
      <c r="GEM2" s="4" t="s">
        <v>4943</v>
      </c>
      <c r="GEN2" s="4" t="s">
        <v>4944</v>
      </c>
      <c r="GEO2" s="4" t="s">
        <v>4945</v>
      </c>
      <c r="GEP2" s="4" t="s">
        <v>4946</v>
      </c>
      <c r="GEQ2" s="4" t="s">
        <v>4947</v>
      </c>
      <c r="GER2" s="4" t="s">
        <v>4948</v>
      </c>
      <c r="GES2" s="4" t="s">
        <v>4949</v>
      </c>
      <c r="GET2" s="4" t="s">
        <v>4950</v>
      </c>
      <c r="GEU2" s="4" t="s">
        <v>4951</v>
      </c>
      <c r="GEV2" s="4" t="s">
        <v>4952</v>
      </c>
      <c r="GEW2" s="4" t="s">
        <v>4953</v>
      </c>
      <c r="GEX2" s="4" t="s">
        <v>4954</v>
      </c>
      <c r="GEY2" s="4" t="s">
        <v>4955</v>
      </c>
      <c r="GEZ2" s="4" t="s">
        <v>4956</v>
      </c>
      <c r="GFA2" s="4" t="s">
        <v>4957</v>
      </c>
      <c r="GFB2" s="4" t="s">
        <v>4958</v>
      </c>
      <c r="GFC2" s="4" t="s">
        <v>4959</v>
      </c>
      <c r="GFD2" s="4" t="s">
        <v>4960</v>
      </c>
      <c r="GFE2" s="4" t="s">
        <v>4961</v>
      </c>
      <c r="GFF2" s="4" t="s">
        <v>4962</v>
      </c>
      <c r="GFG2" s="4" t="s">
        <v>4963</v>
      </c>
      <c r="GFH2" s="4" t="s">
        <v>4964</v>
      </c>
      <c r="GFI2" s="4" t="s">
        <v>4965</v>
      </c>
      <c r="GFJ2" s="4" t="s">
        <v>4966</v>
      </c>
      <c r="GFK2" s="4" t="s">
        <v>4967</v>
      </c>
      <c r="GFL2" s="4" t="s">
        <v>4968</v>
      </c>
      <c r="GFM2" s="4" t="s">
        <v>4969</v>
      </c>
      <c r="GFN2" s="4" t="s">
        <v>4970</v>
      </c>
      <c r="GFO2" s="4" t="s">
        <v>4971</v>
      </c>
      <c r="GFP2" s="4" t="s">
        <v>4972</v>
      </c>
      <c r="GFQ2" s="4" t="s">
        <v>4973</v>
      </c>
      <c r="GFR2" s="4" t="s">
        <v>4974</v>
      </c>
      <c r="GFS2" s="4" t="s">
        <v>4975</v>
      </c>
      <c r="GFT2" s="4" t="s">
        <v>4976</v>
      </c>
      <c r="GFU2" s="4" t="s">
        <v>4977</v>
      </c>
      <c r="GFV2" s="4" t="s">
        <v>4978</v>
      </c>
      <c r="GFW2" s="4" t="s">
        <v>4979</v>
      </c>
      <c r="GFX2" s="4" t="s">
        <v>4980</v>
      </c>
      <c r="GFY2" s="4" t="s">
        <v>4981</v>
      </c>
      <c r="GFZ2" s="4" t="s">
        <v>4982</v>
      </c>
      <c r="GGA2" s="4" t="s">
        <v>4983</v>
      </c>
      <c r="GGB2" s="4" t="s">
        <v>4984</v>
      </c>
      <c r="GGC2" s="4" t="s">
        <v>4985</v>
      </c>
      <c r="GGD2" s="4" t="s">
        <v>4986</v>
      </c>
      <c r="GGE2" s="4" t="s">
        <v>4987</v>
      </c>
      <c r="GGF2" s="4" t="s">
        <v>4988</v>
      </c>
      <c r="GGG2" s="4" t="s">
        <v>4989</v>
      </c>
      <c r="GGH2" s="4" t="s">
        <v>4990</v>
      </c>
      <c r="GGI2" s="4" t="s">
        <v>4991</v>
      </c>
      <c r="GGJ2" s="4" t="s">
        <v>4992</v>
      </c>
      <c r="GGK2" s="4" t="s">
        <v>4993</v>
      </c>
      <c r="GGL2" s="4" t="s">
        <v>4994</v>
      </c>
      <c r="GGM2" s="4" t="s">
        <v>4995</v>
      </c>
      <c r="GGN2" s="4" t="s">
        <v>4996</v>
      </c>
      <c r="GGO2" s="4" t="s">
        <v>4997</v>
      </c>
      <c r="GGP2" s="4" t="s">
        <v>4998</v>
      </c>
      <c r="GGQ2" s="4" t="s">
        <v>4999</v>
      </c>
      <c r="GGR2" s="4" t="s">
        <v>5000</v>
      </c>
      <c r="GGS2" s="4" t="s">
        <v>5001</v>
      </c>
      <c r="GGT2" s="4" t="s">
        <v>5002</v>
      </c>
      <c r="GGU2" s="4" t="s">
        <v>5003</v>
      </c>
      <c r="GGV2" s="4" t="s">
        <v>5004</v>
      </c>
      <c r="GGW2" s="4" t="s">
        <v>5005</v>
      </c>
      <c r="GGX2" s="4" t="s">
        <v>5006</v>
      </c>
      <c r="GGY2" s="4" t="s">
        <v>5007</v>
      </c>
      <c r="GGZ2" s="4" t="s">
        <v>5008</v>
      </c>
      <c r="GHA2" s="4" t="s">
        <v>5009</v>
      </c>
      <c r="GHB2" s="4" t="s">
        <v>5010</v>
      </c>
      <c r="GHC2" s="4" t="s">
        <v>5011</v>
      </c>
      <c r="GHD2" s="4" t="s">
        <v>5012</v>
      </c>
      <c r="GHE2" s="4" t="s">
        <v>5013</v>
      </c>
      <c r="GHF2" s="4" t="s">
        <v>5014</v>
      </c>
      <c r="GHG2" s="4" t="s">
        <v>5015</v>
      </c>
      <c r="GHH2" s="4" t="s">
        <v>5016</v>
      </c>
      <c r="GHI2" s="4" t="s">
        <v>5017</v>
      </c>
      <c r="GHJ2" s="4" t="s">
        <v>5018</v>
      </c>
      <c r="GHK2" s="4" t="s">
        <v>5019</v>
      </c>
      <c r="GHL2" s="4" t="s">
        <v>5020</v>
      </c>
      <c r="GHM2" s="4" t="s">
        <v>5021</v>
      </c>
      <c r="GHN2" s="4" t="s">
        <v>5022</v>
      </c>
      <c r="GHO2" s="4" t="s">
        <v>5023</v>
      </c>
      <c r="GHP2" s="4" t="s">
        <v>5024</v>
      </c>
      <c r="GHQ2" s="4" t="s">
        <v>5025</v>
      </c>
      <c r="GHR2" s="4" t="s">
        <v>5026</v>
      </c>
      <c r="GHS2" s="4" t="s">
        <v>5027</v>
      </c>
      <c r="GHT2" s="4" t="s">
        <v>5028</v>
      </c>
      <c r="GHU2" s="4" t="s">
        <v>5029</v>
      </c>
      <c r="GHV2" s="4" t="s">
        <v>5030</v>
      </c>
      <c r="GHW2" s="4" t="s">
        <v>5031</v>
      </c>
      <c r="GHX2" s="4" t="s">
        <v>5032</v>
      </c>
      <c r="GHY2" s="4" t="s">
        <v>5033</v>
      </c>
      <c r="GHZ2" s="4" t="s">
        <v>5034</v>
      </c>
      <c r="GIA2" s="4" t="s">
        <v>5035</v>
      </c>
      <c r="GIB2" s="4" t="s">
        <v>5036</v>
      </c>
      <c r="GIC2" s="4" t="s">
        <v>5037</v>
      </c>
      <c r="GID2" s="4" t="s">
        <v>5038</v>
      </c>
      <c r="GIE2" s="4" t="s">
        <v>5039</v>
      </c>
      <c r="GIF2" s="4" t="s">
        <v>5040</v>
      </c>
      <c r="GIG2" s="4" t="s">
        <v>5041</v>
      </c>
      <c r="GIH2" s="4" t="s">
        <v>5042</v>
      </c>
      <c r="GII2" s="4" t="s">
        <v>5043</v>
      </c>
      <c r="GIJ2" s="4" t="s">
        <v>5044</v>
      </c>
      <c r="GIK2" s="4" t="s">
        <v>5045</v>
      </c>
      <c r="GIL2" s="4" t="s">
        <v>5046</v>
      </c>
      <c r="GIM2" s="4" t="s">
        <v>5047</v>
      </c>
      <c r="GIN2" s="4" t="s">
        <v>5048</v>
      </c>
      <c r="GIO2" s="4" t="s">
        <v>5049</v>
      </c>
      <c r="GIP2" s="4" t="s">
        <v>5050</v>
      </c>
      <c r="GIQ2" s="4" t="s">
        <v>5051</v>
      </c>
      <c r="GIR2" s="4" t="s">
        <v>5052</v>
      </c>
      <c r="GIS2" s="4" t="s">
        <v>5053</v>
      </c>
      <c r="GIT2" s="4" t="s">
        <v>5054</v>
      </c>
      <c r="GIU2" s="4" t="s">
        <v>5055</v>
      </c>
      <c r="GIV2" s="4" t="s">
        <v>5056</v>
      </c>
      <c r="GIW2" s="4" t="s">
        <v>5057</v>
      </c>
      <c r="GIX2" s="4" t="s">
        <v>5058</v>
      </c>
      <c r="GIY2" s="4" t="s">
        <v>5059</v>
      </c>
      <c r="GIZ2" s="4" t="s">
        <v>5060</v>
      </c>
      <c r="GJA2" s="4" t="s">
        <v>5061</v>
      </c>
      <c r="GJB2" s="4" t="s">
        <v>5062</v>
      </c>
      <c r="GJC2" s="4" t="s">
        <v>5063</v>
      </c>
      <c r="GJD2" s="4" t="s">
        <v>5064</v>
      </c>
      <c r="GJE2" s="4" t="s">
        <v>5065</v>
      </c>
      <c r="GJF2" s="4" t="s">
        <v>5066</v>
      </c>
      <c r="GJG2" s="4" t="s">
        <v>5067</v>
      </c>
      <c r="GJH2" s="4" t="s">
        <v>5068</v>
      </c>
      <c r="GJI2" s="4" t="s">
        <v>5069</v>
      </c>
      <c r="GJJ2" s="4" t="s">
        <v>5070</v>
      </c>
      <c r="GJK2" s="4" t="s">
        <v>5071</v>
      </c>
      <c r="GJL2" s="4" t="s">
        <v>5072</v>
      </c>
      <c r="GJM2" s="4" t="s">
        <v>5073</v>
      </c>
      <c r="GJN2" s="4" t="s">
        <v>5074</v>
      </c>
      <c r="GJO2" s="4" t="s">
        <v>5075</v>
      </c>
      <c r="GJP2" s="4" t="s">
        <v>5076</v>
      </c>
      <c r="GJQ2" s="4" t="s">
        <v>5077</v>
      </c>
      <c r="GJR2" s="4" t="s">
        <v>5078</v>
      </c>
      <c r="GJS2" s="4" t="s">
        <v>5079</v>
      </c>
      <c r="GJT2" s="4" t="s">
        <v>5080</v>
      </c>
      <c r="GJU2" s="4" t="s">
        <v>5081</v>
      </c>
      <c r="GJV2" s="4" t="s">
        <v>5082</v>
      </c>
      <c r="GJW2" s="4" t="s">
        <v>5083</v>
      </c>
      <c r="GJX2" s="4" t="s">
        <v>5084</v>
      </c>
      <c r="GJY2" s="4" t="s">
        <v>5085</v>
      </c>
      <c r="GJZ2" s="4" t="s">
        <v>5086</v>
      </c>
      <c r="GKA2" s="4" t="s">
        <v>5087</v>
      </c>
      <c r="GKB2" s="4" t="s">
        <v>5088</v>
      </c>
      <c r="GKC2" s="4" t="s">
        <v>5089</v>
      </c>
      <c r="GKD2" s="4" t="s">
        <v>5090</v>
      </c>
      <c r="GKE2" s="4" t="s">
        <v>5091</v>
      </c>
      <c r="GKF2" s="4" t="s">
        <v>5092</v>
      </c>
      <c r="GKG2" s="4" t="s">
        <v>5093</v>
      </c>
      <c r="GKH2" s="4" t="s">
        <v>5094</v>
      </c>
      <c r="GKI2" s="4" t="s">
        <v>5095</v>
      </c>
      <c r="GKJ2" s="4" t="s">
        <v>5096</v>
      </c>
      <c r="GKK2" s="4" t="s">
        <v>5097</v>
      </c>
      <c r="GKL2" s="4" t="s">
        <v>5098</v>
      </c>
      <c r="GKM2" s="4" t="s">
        <v>5099</v>
      </c>
      <c r="GKN2" s="4" t="s">
        <v>5100</v>
      </c>
      <c r="GKO2" s="4" t="s">
        <v>5101</v>
      </c>
      <c r="GKP2" s="4" t="s">
        <v>5102</v>
      </c>
      <c r="GKQ2" s="4" t="s">
        <v>5103</v>
      </c>
      <c r="GKR2" s="4" t="s">
        <v>5104</v>
      </c>
      <c r="GKS2" s="4" t="s">
        <v>5105</v>
      </c>
      <c r="GKT2" s="4" t="s">
        <v>5106</v>
      </c>
      <c r="GKU2" s="4" t="s">
        <v>5107</v>
      </c>
      <c r="GKV2" s="4" t="s">
        <v>5108</v>
      </c>
      <c r="GKW2" s="4" t="s">
        <v>5109</v>
      </c>
      <c r="GKX2" s="4" t="s">
        <v>5110</v>
      </c>
      <c r="GKY2" s="4" t="s">
        <v>5111</v>
      </c>
      <c r="GKZ2" s="4" t="s">
        <v>5112</v>
      </c>
      <c r="GLA2" s="4" t="s">
        <v>5113</v>
      </c>
      <c r="GLB2" s="4" t="s">
        <v>5114</v>
      </c>
      <c r="GLC2" s="4" t="s">
        <v>5115</v>
      </c>
      <c r="GLD2" s="4" t="s">
        <v>5116</v>
      </c>
      <c r="GLE2" s="4" t="s">
        <v>5117</v>
      </c>
      <c r="GLF2" s="4" t="s">
        <v>5118</v>
      </c>
      <c r="GLG2" s="4" t="s">
        <v>5119</v>
      </c>
      <c r="GLH2" s="4" t="s">
        <v>5120</v>
      </c>
      <c r="GLI2" s="4" t="s">
        <v>5121</v>
      </c>
      <c r="GLJ2" s="4" t="s">
        <v>5122</v>
      </c>
      <c r="GLK2" s="4" t="s">
        <v>5123</v>
      </c>
      <c r="GLL2" s="4" t="s">
        <v>5124</v>
      </c>
      <c r="GLM2" s="4" t="s">
        <v>5125</v>
      </c>
      <c r="GLN2" s="4" t="s">
        <v>5126</v>
      </c>
      <c r="GLO2" s="4" t="s">
        <v>5127</v>
      </c>
      <c r="GLP2" s="4" t="s">
        <v>5128</v>
      </c>
      <c r="GLQ2" s="4" t="s">
        <v>5129</v>
      </c>
      <c r="GLR2" s="4" t="s">
        <v>5130</v>
      </c>
      <c r="GLS2" s="4" t="s">
        <v>5131</v>
      </c>
      <c r="GLT2" s="4" t="s">
        <v>5132</v>
      </c>
      <c r="GLU2" s="4" t="s">
        <v>5133</v>
      </c>
      <c r="GLV2" s="4" t="s">
        <v>5134</v>
      </c>
      <c r="GLW2" s="4" t="s">
        <v>5135</v>
      </c>
      <c r="GLX2" s="4" t="s">
        <v>5136</v>
      </c>
      <c r="GLY2" s="4" t="s">
        <v>5137</v>
      </c>
      <c r="GLZ2" s="4" t="s">
        <v>5138</v>
      </c>
      <c r="GMA2" s="4" t="s">
        <v>5139</v>
      </c>
      <c r="GMB2" s="4" t="s">
        <v>5140</v>
      </c>
      <c r="GMC2" s="4" t="s">
        <v>5141</v>
      </c>
      <c r="GMD2" s="4" t="s">
        <v>5142</v>
      </c>
      <c r="GME2" s="4" t="s">
        <v>5143</v>
      </c>
      <c r="GMF2" s="4" t="s">
        <v>5144</v>
      </c>
      <c r="GMG2" s="4" t="s">
        <v>5145</v>
      </c>
      <c r="GMH2" s="4" t="s">
        <v>5146</v>
      </c>
      <c r="GMI2" s="4" t="s">
        <v>5147</v>
      </c>
      <c r="GMJ2" s="4" t="s">
        <v>5148</v>
      </c>
      <c r="GMK2" s="4" t="s">
        <v>5149</v>
      </c>
      <c r="GML2" s="4" t="s">
        <v>5150</v>
      </c>
      <c r="GMM2" s="4" t="s">
        <v>5151</v>
      </c>
      <c r="GMN2" s="4" t="s">
        <v>5152</v>
      </c>
      <c r="GMO2" s="4" t="s">
        <v>5153</v>
      </c>
      <c r="GMP2" s="4" t="s">
        <v>5154</v>
      </c>
      <c r="GMQ2" s="4" t="s">
        <v>5155</v>
      </c>
      <c r="GMR2" s="4" t="s">
        <v>5156</v>
      </c>
      <c r="GMS2" s="4" t="s">
        <v>5157</v>
      </c>
      <c r="GMT2" s="4" t="s">
        <v>5158</v>
      </c>
      <c r="GMU2" s="4" t="s">
        <v>5159</v>
      </c>
      <c r="GMV2" s="4" t="s">
        <v>5160</v>
      </c>
      <c r="GMW2" s="4" t="s">
        <v>5161</v>
      </c>
      <c r="GMX2" s="4" t="s">
        <v>5162</v>
      </c>
      <c r="GMY2" s="4" t="s">
        <v>5163</v>
      </c>
      <c r="GMZ2" s="4" t="s">
        <v>5164</v>
      </c>
      <c r="GNA2" s="4" t="s">
        <v>5165</v>
      </c>
      <c r="GNB2" s="4" t="s">
        <v>5166</v>
      </c>
      <c r="GNC2" s="4" t="s">
        <v>5167</v>
      </c>
      <c r="GND2" s="4" t="s">
        <v>5168</v>
      </c>
      <c r="GNE2" s="4" t="s">
        <v>5169</v>
      </c>
      <c r="GNF2" s="4" t="s">
        <v>5170</v>
      </c>
      <c r="GNG2" s="4" t="s">
        <v>5171</v>
      </c>
      <c r="GNH2" s="4" t="s">
        <v>5172</v>
      </c>
      <c r="GNI2" s="4" t="s">
        <v>5173</v>
      </c>
      <c r="GNJ2" s="4" t="s">
        <v>5174</v>
      </c>
      <c r="GNK2" s="4" t="s">
        <v>5175</v>
      </c>
      <c r="GNL2" s="4" t="s">
        <v>5176</v>
      </c>
      <c r="GNM2" s="4" t="s">
        <v>5177</v>
      </c>
      <c r="GNN2" s="4" t="s">
        <v>5178</v>
      </c>
      <c r="GNO2" s="4" t="s">
        <v>5179</v>
      </c>
      <c r="GNP2" s="4" t="s">
        <v>5180</v>
      </c>
      <c r="GNQ2" s="4" t="s">
        <v>5181</v>
      </c>
      <c r="GNR2" s="4" t="s">
        <v>5182</v>
      </c>
      <c r="GNS2" s="4" t="s">
        <v>5183</v>
      </c>
      <c r="GNT2" s="4" t="s">
        <v>5184</v>
      </c>
      <c r="GNU2" s="4" t="s">
        <v>5185</v>
      </c>
      <c r="GNV2" s="4" t="s">
        <v>5186</v>
      </c>
      <c r="GNW2" s="4" t="s">
        <v>5187</v>
      </c>
      <c r="GNX2" s="4" t="s">
        <v>5188</v>
      </c>
      <c r="GNY2" s="4" t="s">
        <v>5189</v>
      </c>
      <c r="GNZ2" s="4" t="s">
        <v>5190</v>
      </c>
      <c r="GOA2" s="4" t="s">
        <v>5191</v>
      </c>
      <c r="GOB2" s="4" t="s">
        <v>5192</v>
      </c>
      <c r="GOC2" s="4" t="s">
        <v>5193</v>
      </c>
      <c r="GOD2" s="4" t="s">
        <v>5194</v>
      </c>
      <c r="GOE2" s="4" t="s">
        <v>5195</v>
      </c>
      <c r="GOF2" s="4" t="s">
        <v>5196</v>
      </c>
      <c r="GOG2" s="4" t="s">
        <v>5197</v>
      </c>
      <c r="GOH2" s="4" t="s">
        <v>5198</v>
      </c>
      <c r="GOI2" s="4" t="s">
        <v>5199</v>
      </c>
      <c r="GOJ2" s="4" t="s">
        <v>5200</v>
      </c>
      <c r="GOK2" s="4" t="s">
        <v>5201</v>
      </c>
      <c r="GOL2" s="4" t="s">
        <v>5202</v>
      </c>
      <c r="GOM2" s="4" t="s">
        <v>5203</v>
      </c>
      <c r="GON2" s="4" t="s">
        <v>5204</v>
      </c>
      <c r="GOO2" s="4" t="s">
        <v>5205</v>
      </c>
      <c r="GOP2" s="4" t="s">
        <v>5206</v>
      </c>
      <c r="GOQ2" s="4" t="s">
        <v>5207</v>
      </c>
      <c r="GOR2" s="4" t="s">
        <v>5208</v>
      </c>
      <c r="GOS2" s="4" t="s">
        <v>5209</v>
      </c>
      <c r="GOT2" s="4" t="s">
        <v>5210</v>
      </c>
      <c r="GOU2" s="4" t="s">
        <v>5211</v>
      </c>
      <c r="GOV2" s="4" t="s">
        <v>5212</v>
      </c>
      <c r="GOW2" s="4" t="s">
        <v>5213</v>
      </c>
      <c r="GOX2" s="4" t="s">
        <v>5214</v>
      </c>
      <c r="GOY2" s="4" t="s">
        <v>5215</v>
      </c>
      <c r="GOZ2" s="4" t="s">
        <v>5216</v>
      </c>
      <c r="GPA2" s="4" t="s">
        <v>5217</v>
      </c>
      <c r="GPB2" s="4" t="s">
        <v>5218</v>
      </c>
      <c r="GPC2" s="4" t="s">
        <v>5219</v>
      </c>
      <c r="GPD2" s="4" t="s">
        <v>5220</v>
      </c>
      <c r="GPE2" s="4" t="s">
        <v>5221</v>
      </c>
      <c r="GPF2" s="4" t="s">
        <v>5222</v>
      </c>
      <c r="GPG2" s="4" t="s">
        <v>5223</v>
      </c>
      <c r="GPH2" s="4" t="s">
        <v>5224</v>
      </c>
      <c r="GPI2" s="4" t="s">
        <v>5225</v>
      </c>
      <c r="GPJ2" s="4" t="s">
        <v>5226</v>
      </c>
      <c r="GPK2" s="4" t="s">
        <v>5227</v>
      </c>
      <c r="GPL2" s="4" t="s">
        <v>5228</v>
      </c>
      <c r="GPM2" s="4" t="s">
        <v>5229</v>
      </c>
      <c r="GPN2" s="4" t="s">
        <v>5230</v>
      </c>
      <c r="GPO2" s="4" t="s">
        <v>5231</v>
      </c>
      <c r="GPP2" s="4" t="s">
        <v>5232</v>
      </c>
      <c r="GPQ2" s="4" t="s">
        <v>5233</v>
      </c>
      <c r="GPR2" s="4" t="s">
        <v>5234</v>
      </c>
      <c r="GPS2" s="4" t="s">
        <v>5235</v>
      </c>
      <c r="GPT2" s="4" t="s">
        <v>5236</v>
      </c>
      <c r="GPU2" s="4" t="s">
        <v>5237</v>
      </c>
      <c r="GPV2" s="4" t="s">
        <v>5238</v>
      </c>
      <c r="GPW2" s="4" t="s">
        <v>5239</v>
      </c>
      <c r="GPX2" s="4" t="s">
        <v>5240</v>
      </c>
      <c r="GPY2" s="4" t="s">
        <v>5241</v>
      </c>
      <c r="GPZ2" s="4" t="s">
        <v>5242</v>
      </c>
      <c r="GQA2" s="4" t="s">
        <v>5243</v>
      </c>
      <c r="GQB2" s="4" t="s">
        <v>5244</v>
      </c>
      <c r="GQC2" s="4" t="s">
        <v>5245</v>
      </c>
      <c r="GQD2" s="4" t="s">
        <v>5246</v>
      </c>
      <c r="GQE2" s="4" t="s">
        <v>5247</v>
      </c>
      <c r="GQF2" s="4" t="s">
        <v>5248</v>
      </c>
      <c r="GQG2" s="4" t="s">
        <v>5249</v>
      </c>
      <c r="GQH2" s="4" t="s">
        <v>5250</v>
      </c>
      <c r="GQI2" s="4" t="s">
        <v>5251</v>
      </c>
      <c r="GQJ2" s="4" t="s">
        <v>5252</v>
      </c>
      <c r="GQK2" s="4" t="s">
        <v>5253</v>
      </c>
      <c r="GQL2" s="4" t="s">
        <v>5254</v>
      </c>
      <c r="GQM2" s="4" t="s">
        <v>5255</v>
      </c>
      <c r="GQN2" s="4" t="s">
        <v>5256</v>
      </c>
      <c r="GQO2" s="4" t="s">
        <v>5257</v>
      </c>
      <c r="GQP2" s="4" t="s">
        <v>5258</v>
      </c>
      <c r="GQQ2" s="4" t="s">
        <v>5259</v>
      </c>
      <c r="GQR2" s="4" t="s">
        <v>5260</v>
      </c>
      <c r="GQS2" s="4" t="s">
        <v>5261</v>
      </c>
      <c r="GQT2" s="4" t="s">
        <v>5262</v>
      </c>
      <c r="GQU2" s="4" t="s">
        <v>5263</v>
      </c>
      <c r="GQV2" s="4" t="s">
        <v>5264</v>
      </c>
      <c r="GQW2" s="4" t="s">
        <v>5265</v>
      </c>
      <c r="GQX2" s="4" t="s">
        <v>5266</v>
      </c>
      <c r="GQY2" s="4" t="s">
        <v>5267</v>
      </c>
      <c r="GQZ2" s="4" t="s">
        <v>5268</v>
      </c>
      <c r="GRA2" s="4" t="s">
        <v>5269</v>
      </c>
      <c r="GRB2" s="4" t="s">
        <v>5270</v>
      </c>
      <c r="GRC2" s="4" t="s">
        <v>5271</v>
      </c>
      <c r="GRD2" s="4" t="s">
        <v>5272</v>
      </c>
      <c r="GRE2" s="4" t="s">
        <v>5273</v>
      </c>
      <c r="GRF2" s="4" t="s">
        <v>5274</v>
      </c>
      <c r="GRG2" s="4" t="s">
        <v>5275</v>
      </c>
      <c r="GRH2" s="4" t="s">
        <v>5276</v>
      </c>
      <c r="GRI2" s="4" t="s">
        <v>5277</v>
      </c>
      <c r="GRJ2" s="4" t="s">
        <v>5278</v>
      </c>
      <c r="GRK2" s="4" t="s">
        <v>5279</v>
      </c>
      <c r="GRL2" s="4" t="s">
        <v>5280</v>
      </c>
      <c r="GRM2" s="4" t="s">
        <v>5281</v>
      </c>
      <c r="GRN2" s="4" t="s">
        <v>5282</v>
      </c>
      <c r="GRO2" s="4" t="s">
        <v>5283</v>
      </c>
      <c r="GRP2" s="4" t="s">
        <v>5284</v>
      </c>
      <c r="GRQ2" s="4" t="s">
        <v>5285</v>
      </c>
      <c r="GRR2" s="4" t="s">
        <v>5286</v>
      </c>
      <c r="GRS2" s="4" t="s">
        <v>5287</v>
      </c>
      <c r="GRT2" s="4" t="s">
        <v>5288</v>
      </c>
      <c r="GRU2" s="4" t="s">
        <v>5289</v>
      </c>
      <c r="GRV2" s="4" t="s">
        <v>5290</v>
      </c>
      <c r="GRW2" s="4" t="s">
        <v>5291</v>
      </c>
      <c r="GRX2" s="4" t="s">
        <v>5292</v>
      </c>
      <c r="GRY2" s="4" t="s">
        <v>5293</v>
      </c>
      <c r="GRZ2" s="4" t="s">
        <v>5294</v>
      </c>
      <c r="GSA2" s="4" t="s">
        <v>5295</v>
      </c>
      <c r="GSB2" s="4" t="s">
        <v>5296</v>
      </c>
      <c r="GSC2" s="4" t="s">
        <v>5297</v>
      </c>
      <c r="GSD2" s="4" t="s">
        <v>5298</v>
      </c>
      <c r="GSE2" s="4" t="s">
        <v>5299</v>
      </c>
      <c r="GSF2" s="4" t="s">
        <v>5300</v>
      </c>
      <c r="GSG2" s="4" t="s">
        <v>5301</v>
      </c>
      <c r="GSH2" s="4" t="s">
        <v>5302</v>
      </c>
      <c r="GSI2" s="4" t="s">
        <v>5303</v>
      </c>
      <c r="GSJ2" s="4" t="s">
        <v>5304</v>
      </c>
      <c r="GSK2" s="4" t="s">
        <v>5305</v>
      </c>
      <c r="GSL2" s="4" t="s">
        <v>5306</v>
      </c>
      <c r="GSM2" s="4" t="s">
        <v>5307</v>
      </c>
      <c r="GSN2" s="4" t="s">
        <v>5308</v>
      </c>
      <c r="GSO2" s="4" t="s">
        <v>5309</v>
      </c>
      <c r="GSP2" s="4" t="s">
        <v>5310</v>
      </c>
      <c r="GSQ2" s="4" t="s">
        <v>5311</v>
      </c>
      <c r="GSR2" s="4" t="s">
        <v>5312</v>
      </c>
      <c r="GSS2" s="4" t="s">
        <v>5313</v>
      </c>
      <c r="GST2" s="4" t="s">
        <v>5314</v>
      </c>
      <c r="GSU2" s="4" t="s">
        <v>5315</v>
      </c>
      <c r="GSV2" s="4" t="s">
        <v>5316</v>
      </c>
      <c r="GSW2" s="4" t="s">
        <v>5317</v>
      </c>
      <c r="GSX2" s="4" t="s">
        <v>5318</v>
      </c>
      <c r="GSY2" s="4" t="s">
        <v>5319</v>
      </c>
      <c r="GSZ2" s="4" t="s">
        <v>5320</v>
      </c>
      <c r="GTA2" s="4" t="s">
        <v>5321</v>
      </c>
      <c r="GTB2" s="4" t="s">
        <v>5322</v>
      </c>
      <c r="GTC2" s="4" t="s">
        <v>5323</v>
      </c>
      <c r="GTD2" s="4" t="s">
        <v>5324</v>
      </c>
      <c r="GTE2" s="4" t="s">
        <v>5325</v>
      </c>
      <c r="GTF2" s="4" t="s">
        <v>5326</v>
      </c>
      <c r="GTG2" s="4" t="s">
        <v>5327</v>
      </c>
      <c r="GTH2" s="4" t="s">
        <v>5328</v>
      </c>
      <c r="GTI2" s="4" t="s">
        <v>5329</v>
      </c>
      <c r="GTJ2" s="4" t="s">
        <v>5330</v>
      </c>
      <c r="GTK2" s="4" t="s">
        <v>5331</v>
      </c>
      <c r="GTL2" s="4" t="s">
        <v>5332</v>
      </c>
      <c r="GTM2" s="4" t="s">
        <v>5333</v>
      </c>
      <c r="GTN2" s="4" t="s">
        <v>5334</v>
      </c>
      <c r="GTO2" s="4" t="s">
        <v>5335</v>
      </c>
      <c r="GTP2" s="4" t="s">
        <v>5336</v>
      </c>
      <c r="GTQ2" s="4" t="s">
        <v>5337</v>
      </c>
      <c r="GTR2" s="4" t="s">
        <v>5338</v>
      </c>
      <c r="GTS2" s="4" t="s">
        <v>5339</v>
      </c>
      <c r="GTT2" s="4" t="s">
        <v>5340</v>
      </c>
      <c r="GTU2" s="4" t="s">
        <v>5341</v>
      </c>
      <c r="GTV2" s="4" t="s">
        <v>5342</v>
      </c>
      <c r="GTW2" s="4" t="s">
        <v>5343</v>
      </c>
      <c r="GTX2" s="4" t="s">
        <v>5344</v>
      </c>
      <c r="GTY2" s="4" t="s">
        <v>5345</v>
      </c>
      <c r="GTZ2" s="4" t="s">
        <v>5346</v>
      </c>
      <c r="GUA2" s="4" t="s">
        <v>5347</v>
      </c>
      <c r="GUB2" s="4" t="s">
        <v>5348</v>
      </c>
      <c r="GUC2" s="4" t="s">
        <v>5349</v>
      </c>
      <c r="GUD2" s="4" t="s">
        <v>5350</v>
      </c>
      <c r="GUE2" s="4" t="s">
        <v>5351</v>
      </c>
      <c r="GUF2" s="4" t="s">
        <v>5352</v>
      </c>
      <c r="GUG2" s="4" t="s">
        <v>5353</v>
      </c>
      <c r="GUH2" s="4" t="s">
        <v>5354</v>
      </c>
      <c r="GUI2" s="4" t="s">
        <v>5355</v>
      </c>
      <c r="GUJ2" s="4" t="s">
        <v>5356</v>
      </c>
      <c r="GUK2" s="4" t="s">
        <v>5357</v>
      </c>
      <c r="GUL2" s="4" t="s">
        <v>5358</v>
      </c>
      <c r="GUM2" s="4" t="s">
        <v>5359</v>
      </c>
      <c r="GUN2" s="4" t="s">
        <v>5360</v>
      </c>
      <c r="GUO2" s="4" t="s">
        <v>5361</v>
      </c>
      <c r="GUP2" s="4" t="s">
        <v>5362</v>
      </c>
      <c r="GUQ2" s="4" t="s">
        <v>5363</v>
      </c>
      <c r="GUR2" s="4" t="s">
        <v>5364</v>
      </c>
      <c r="GUS2" s="4" t="s">
        <v>5365</v>
      </c>
      <c r="GUT2" s="4" t="s">
        <v>5366</v>
      </c>
      <c r="GUU2" s="4" t="s">
        <v>5367</v>
      </c>
      <c r="GUV2" s="4" t="s">
        <v>5368</v>
      </c>
      <c r="GUW2" s="4" t="s">
        <v>5369</v>
      </c>
      <c r="GUX2" s="4" t="s">
        <v>5370</v>
      </c>
      <c r="GUY2" s="4" t="s">
        <v>5371</v>
      </c>
      <c r="GUZ2" s="4" t="s">
        <v>5372</v>
      </c>
      <c r="GVA2" s="4" t="s">
        <v>5373</v>
      </c>
      <c r="GVB2" s="4" t="s">
        <v>5374</v>
      </c>
      <c r="GVC2" s="4" t="s">
        <v>5375</v>
      </c>
      <c r="GVD2" s="4" t="s">
        <v>5376</v>
      </c>
      <c r="GVE2" s="4" t="s">
        <v>5377</v>
      </c>
      <c r="GVF2" s="4" t="s">
        <v>5378</v>
      </c>
      <c r="GVG2" s="4" t="s">
        <v>5379</v>
      </c>
      <c r="GVH2" s="4" t="s">
        <v>5380</v>
      </c>
      <c r="GVI2" s="4" t="s">
        <v>5381</v>
      </c>
      <c r="GVJ2" s="4" t="s">
        <v>5382</v>
      </c>
      <c r="GVK2" s="4" t="s">
        <v>5383</v>
      </c>
      <c r="GVL2" s="4" t="s">
        <v>5384</v>
      </c>
      <c r="GVM2" s="4" t="s">
        <v>5385</v>
      </c>
      <c r="GVN2" s="4" t="s">
        <v>5386</v>
      </c>
      <c r="GVO2" s="4" t="s">
        <v>5387</v>
      </c>
      <c r="GVP2" s="4" t="s">
        <v>5388</v>
      </c>
      <c r="GVQ2" s="4" t="s">
        <v>5389</v>
      </c>
      <c r="GVR2" s="4" t="s">
        <v>5390</v>
      </c>
      <c r="GVS2" s="4" t="s">
        <v>5391</v>
      </c>
      <c r="GVT2" s="4" t="s">
        <v>5392</v>
      </c>
      <c r="GVU2" s="4" t="s">
        <v>5393</v>
      </c>
      <c r="GVV2" s="4" t="s">
        <v>5394</v>
      </c>
      <c r="GVW2" s="4" t="s">
        <v>5395</v>
      </c>
      <c r="GVX2" s="4" t="s">
        <v>5396</v>
      </c>
      <c r="GVY2" s="4" t="s">
        <v>5397</v>
      </c>
      <c r="GVZ2" s="4" t="s">
        <v>5398</v>
      </c>
      <c r="GWA2" s="4" t="s">
        <v>5399</v>
      </c>
      <c r="GWB2" s="4" t="s">
        <v>5400</v>
      </c>
      <c r="GWC2" s="4" t="s">
        <v>5401</v>
      </c>
      <c r="GWD2" s="4" t="s">
        <v>5402</v>
      </c>
      <c r="GWE2" s="4" t="s">
        <v>5403</v>
      </c>
      <c r="GWF2" s="4" t="s">
        <v>5404</v>
      </c>
      <c r="GWG2" s="4" t="s">
        <v>5405</v>
      </c>
      <c r="GWH2" s="4" t="s">
        <v>5406</v>
      </c>
      <c r="GWI2" s="4" t="s">
        <v>5407</v>
      </c>
      <c r="GWJ2" s="4" t="s">
        <v>5408</v>
      </c>
      <c r="GWK2" s="4" t="s">
        <v>5409</v>
      </c>
      <c r="GWL2" s="4" t="s">
        <v>5410</v>
      </c>
      <c r="GWM2" s="4" t="s">
        <v>5411</v>
      </c>
      <c r="GWN2" s="4" t="s">
        <v>5412</v>
      </c>
      <c r="GWO2" s="4" t="s">
        <v>5413</v>
      </c>
      <c r="GWP2" s="4" t="s">
        <v>5414</v>
      </c>
      <c r="GWQ2" s="4" t="s">
        <v>5415</v>
      </c>
      <c r="GWR2" s="4" t="s">
        <v>5416</v>
      </c>
      <c r="GWS2" s="4" t="s">
        <v>5417</v>
      </c>
      <c r="GWT2" s="4" t="s">
        <v>5418</v>
      </c>
      <c r="GWU2" s="4" t="s">
        <v>5419</v>
      </c>
      <c r="GWV2" s="4" t="s">
        <v>5420</v>
      </c>
      <c r="GWW2" s="4" t="s">
        <v>5421</v>
      </c>
      <c r="GWX2" s="4" t="s">
        <v>5422</v>
      </c>
      <c r="GWY2" s="4" t="s">
        <v>5423</v>
      </c>
      <c r="GWZ2" s="4" t="s">
        <v>5424</v>
      </c>
      <c r="GXA2" s="4" t="s">
        <v>5425</v>
      </c>
      <c r="GXB2" s="4" t="s">
        <v>5426</v>
      </c>
      <c r="GXC2" s="4" t="s">
        <v>5427</v>
      </c>
      <c r="GXD2" s="4" t="s">
        <v>5428</v>
      </c>
      <c r="GXE2" s="4" t="s">
        <v>5429</v>
      </c>
      <c r="GXF2" s="4" t="s">
        <v>5430</v>
      </c>
      <c r="GXG2" s="4" t="s">
        <v>5431</v>
      </c>
      <c r="GXH2" s="4" t="s">
        <v>5432</v>
      </c>
      <c r="GXI2" s="4" t="s">
        <v>5433</v>
      </c>
      <c r="GXJ2" s="4" t="s">
        <v>5434</v>
      </c>
      <c r="GXK2" s="4" t="s">
        <v>5435</v>
      </c>
      <c r="GXL2" s="4" t="s">
        <v>5436</v>
      </c>
      <c r="GXM2" s="4" t="s">
        <v>5437</v>
      </c>
      <c r="GXN2" s="4" t="s">
        <v>5438</v>
      </c>
      <c r="GXO2" s="4" t="s">
        <v>5439</v>
      </c>
      <c r="GXP2" s="4" t="s">
        <v>5440</v>
      </c>
      <c r="GXQ2" s="4" t="s">
        <v>5441</v>
      </c>
      <c r="GXR2" s="4" t="s">
        <v>5442</v>
      </c>
      <c r="GXS2" s="4" t="s">
        <v>5443</v>
      </c>
      <c r="GXT2" s="4" t="s">
        <v>5444</v>
      </c>
      <c r="GXU2" s="4" t="s">
        <v>5445</v>
      </c>
      <c r="GXV2" s="4" t="s">
        <v>5446</v>
      </c>
      <c r="GXW2" s="4" t="s">
        <v>5447</v>
      </c>
      <c r="GXX2" s="4" t="s">
        <v>5448</v>
      </c>
      <c r="GXY2" s="4" t="s">
        <v>5449</v>
      </c>
      <c r="GXZ2" s="4" t="s">
        <v>5450</v>
      </c>
      <c r="GYA2" s="4" t="s">
        <v>5451</v>
      </c>
      <c r="GYB2" s="4" t="s">
        <v>5452</v>
      </c>
      <c r="GYC2" s="4" t="s">
        <v>5453</v>
      </c>
      <c r="GYD2" s="4" t="s">
        <v>5454</v>
      </c>
      <c r="GYE2" s="4" t="s">
        <v>5455</v>
      </c>
      <c r="GYF2" s="4" t="s">
        <v>5456</v>
      </c>
      <c r="GYG2" s="4" t="s">
        <v>5457</v>
      </c>
      <c r="GYH2" s="4" t="s">
        <v>5458</v>
      </c>
      <c r="GYI2" s="4" t="s">
        <v>5459</v>
      </c>
      <c r="GYJ2" s="4" t="s">
        <v>5460</v>
      </c>
      <c r="GYK2" s="4" t="s">
        <v>5461</v>
      </c>
      <c r="GYL2" s="4" t="s">
        <v>5462</v>
      </c>
      <c r="GYM2" s="4" t="s">
        <v>5463</v>
      </c>
      <c r="GYN2" s="4" t="s">
        <v>5464</v>
      </c>
      <c r="GYO2" s="4" t="s">
        <v>5465</v>
      </c>
      <c r="GYP2" s="4" t="s">
        <v>5466</v>
      </c>
      <c r="GYQ2" s="4" t="s">
        <v>5467</v>
      </c>
      <c r="GYR2" s="4" t="s">
        <v>5468</v>
      </c>
      <c r="GYS2" s="4" t="s">
        <v>5469</v>
      </c>
      <c r="GYT2" s="4" t="s">
        <v>5470</v>
      </c>
      <c r="GYU2" s="4" t="s">
        <v>5471</v>
      </c>
      <c r="GYV2" s="4" t="s">
        <v>5472</v>
      </c>
      <c r="GYW2" s="4" t="s">
        <v>5473</v>
      </c>
      <c r="GYX2" s="4" t="s">
        <v>5474</v>
      </c>
      <c r="GYY2" s="4" t="s">
        <v>5475</v>
      </c>
      <c r="GYZ2" s="4" t="s">
        <v>5476</v>
      </c>
      <c r="GZA2" s="4" t="s">
        <v>5477</v>
      </c>
      <c r="GZB2" s="4" t="s">
        <v>5478</v>
      </c>
      <c r="GZC2" s="4" t="s">
        <v>5479</v>
      </c>
      <c r="GZD2" s="4" t="s">
        <v>5480</v>
      </c>
      <c r="GZE2" s="4" t="s">
        <v>5481</v>
      </c>
      <c r="GZF2" s="4" t="s">
        <v>5482</v>
      </c>
      <c r="GZG2" s="4" t="s">
        <v>5483</v>
      </c>
      <c r="GZH2" s="4" t="s">
        <v>5484</v>
      </c>
      <c r="GZI2" s="4" t="s">
        <v>5485</v>
      </c>
      <c r="GZJ2" s="4" t="s">
        <v>5486</v>
      </c>
      <c r="GZK2" s="4" t="s">
        <v>5487</v>
      </c>
      <c r="GZL2" s="4" t="s">
        <v>5488</v>
      </c>
      <c r="GZM2" s="4" t="s">
        <v>5489</v>
      </c>
      <c r="GZN2" s="4" t="s">
        <v>5490</v>
      </c>
      <c r="GZO2" s="4" t="s">
        <v>5491</v>
      </c>
      <c r="GZP2" s="4" t="s">
        <v>5492</v>
      </c>
      <c r="GZQ2" s="4" t="s">
        <v>5493</v>
      </c>
      <c r="GZR2" s="4" t="s">
        <v>5494</v>
      </c>
      <c r="GZS2" s="4" t="s">
        <v>5495</v>
      </c>
      <c r="GZT2" s="4" t="s">
        <v>5496</v>
      </c>
      <c r="GZU2" s="4" t="s">
        <v>5497</v>
      </c>
      <c r="GZV2" s="4" t="s">
        <v>5498</v>
      </c>
      <c r="GZW2" s="4" t="s">
        <v>5499</v>
      </c>
      <c r="GZX2" s="4" t="s">
        <v>5500</v>
      </c>
      <c r="GZY2" s="4" t="s">
        <v>5501</v>
      </c>
      <c r="GZZ2" s="4" t="s">
        <v>5502</v>
      </c>
      <c r="HAA2" s="4" t="s">
        <v>5503</v>
      </c>
      <c r="HAB2" s="4" t="s">
        <v>5504</v>
      </c>
      <c r="HAC2" s="4" t="s">
        <v>5505</v>
      </c>
      <c r="HAD2" s="4" t="s">
        <v>5506</v>
      </c>
      <c r="HAE2" s="4" t="s">
        <v>5507</v>
      </c>
      <c r="HAF2" s="4" t="s">
        <v>5508</v>
      </c>
      <c r="HAG2" s="4" t="s">
        <v>5509</v>
      </c>
      <c r="HAH2" s="4" t="s">
        <v>5510</v>
      </c>
      <c r="HAI2" s="4" t="s">
        <v>5511</v>
      </c>
      <c r="HAJ2" s="4" t="s">
        <v>5512</v>
      </c>
      <c r="HAK2" s="4" t="s">
        <v>5513</v>
      </c>
      <c r="HAL2" s="4" t="s">
        <v>5514</v>
      </c>
      <c r="HAM2" s="4" t="s">
        <v>5515</v>
      </c>
      <c r="HAN2" s="4" t="s">
        <v>5516</v>
      </c>
      <c r="HAO2" s="4" t="s">
        <v>5517</v>
      </c>
      <c r="HAP2" s="4" t="s">
        <v>5518</v>
      </c>
      <c r="HAQ2" s="4" t="s">
        <v>5519</v>
      </c>
      <c r="HAR2" s="4" t="s">
        <v>5520</v>
      </c>
      <c r="HAS2" s="4" t="s">
        <v>5521</v>
      </c>
      <c r="HAT2" s="4" t="s">
        <v>5522</v>
      </c>
      <c r="HAU2" s="4" t="s">
        <v>5523</v>
      </c>
      <c r="HAV2" s="4" t="s">
        <v>5524</v>
      </c>
      <c r="HAW2" s="4" t="s">
        <v>5525</v>
      </c>
      <c r="HAX2" s="4" t="s">
        <v>5526</v>
      </c>
      <c r="HAY2" s="4" t="s">
        <v>5527</v>
      </c>
      <c r="HAZ2" s="4" t="s">
        <v>5528</v>
      </c>
      <c r="HBA2" s="4" t="s">
        <v>5529</v>
      </c>
      <c r="HBB2" s="4" t="s">
        <v>5530</v>
      </c>
      <c r="HBC2" s="4" t="s">
        <v>5531</v>
      </c>
      <c r="HBD2" s="4" t="s">
        <v>5532</v>
      </c>
      <c r="HBE2" s="4" t="s">
        <v>5533</v>
      </c>
      <c r="HBF2" s="4" t="s">
        <v>5534</v>
      </c>
      <c r="HBG2" s="4" t="s">
        <v>5535</v>
      </c>
      <c r="HBH2" s="4" t="s">
        <v>5536</v>
      </c>
      <c r="HBI2" s="4" t="s">
        <v>5537</v>
      </c>
      <c r="HBJ2" s="4" t="s">
        <v>5538</v>
      </c>
      <c r="HBK2" s="4" t="s">
        <v>5539</v>
      </c>
      <c r="HBL2" s="4" t="s">
        <v>5540</v>
      </c>
      <c r="HBM2" s="4" t="s">
        <v>5541</v>
      </c>
      <c r="HBN2" s="4" t="s">
        <v>5542</v>
      </c>
      <c r="HBO2" s="4" t="s">
        <v>5543</v>
      </c>
      <c r="HBP2" s="4" t="s">
        <v>5544</v>
      </c>
      <c r="HBQ2" s="4" t="s">
        <v>5545</v>
      </c>
      <c r="HBR2" s="4" t="s">
        <v>5546</v>
      </c>
      <c r="HBS2" s="4" t="s">
        <v>5547</v>
      </c>
      <c r="HBT2" s="4" t="s">
        <v>5548</v>
      </c>
      <c r="HBU2" s="4" t="s">
        <v>5549</v>
      </c>
      <c r="HBV2" s="4" t="s">
        <v>5550</v>
      </c>
      <c r="HBW2" s="4" t="s">
        <v>5551</v>
      </c>
      <c r="HBX2" s="4" t="s">
        <v>5552</v>
      </c>
      <c r="HBY2" s="4" t="s">
        <v>5553</v>
      </c>
      <c r="HBZ2" s="4" t="s">
        <v>5554</v>
      </c>
      <c r="HCA2" s="4" t="s">
        <v>5555</v>
      </c>
      <c r="HCB2" s="4" t="s">
        <v>5556</v>
      </c>
      <c r="HCC2" s="4" t="s">
        <v>5557</v>
      </c>
      <c r="HCD2" s="4" t="s">
        <v>5558</v>
      </c>
      <c r="HCE2" s="4" t="s">
        <v>5559</v>
      </c>
      <c r="HCF2" s="4" t="s">
        <v>5560</v>
      </c>
      <c r="HCG2" s="4" t="s">
        <v>5561</v>
      </c>
      <c r="HCH2" s="4" t="s">
        <v>5562</v>
      </c>
      <c r="HCI2" s="4" t="s">
        <v>5563</v>
      </c>
      <c r="HCJ2" s="4" t="s">
        <v>5564</v>
      </c>
      <c r="HCK2" s="4" t="s">
        <v>5565</v>
      </c>
      <c r="HCL2" s="4" t="s">
        <v>5566</v>
      </c>
      <c r="HCM2" s="4" t="s">
        <v>5567</v>
      </c>
      <c r="HCN2" s="4" t="s">
        <v>5568</v>
      </c>
      <c r="HCO2" s="4" t="s">
        <v>5569</v>
      </c>
      <c r="HCP2" s="4" t="s">
        <v>5570</v>
      </c>
      <c r="HCQ2" s="4" t="s">
        <v>5571</v>
      </c>
      <c r="HCR2" s="4" t="s">
        <v>5572</v>
      </c>
      <c r="HCS2" s="4" t="s">
        <v>5573</v>
      </c>
      <c r="HCT2" s="4" t="s">
        <v>5574</v>
      </c>
      <c r="HCU2" s="4" t="s">
        <v>5575</v>
      </c>
      <c r="HCV2" s="4" t="s">
        <v>5576</v>
      </c>
      <c r="HCW2" s="4" t="s">
        <v>5577</v>
      </c>
      <c r="HCX2" s="4" t="s">
        <v>5578</v>
      </c>
      <c r="HCY2" s="4" t="s">
        <v>5579</v>
      </c>
      <c r="HCZ2" s="4" t="s">
        <v>5580</v>
      </c>
      <c r="HDA2" s="4" t="s">
        <v>5581</v>
      </c>
      <c r="HDB2" s="4" t="s">
        <v>5582</v>
      </c>
      <c r="HDC2" s="4" t="s">
        <v>5583</v>
      </c>
      <c r="HDD2" s="4" t="s">
        <v>5584</v>
      </c>
      <c r="HDE2" s="4" t="s">
        <v>5585</v>
      </c>
      <c r="HDF2" s="4" t="s">
        <v>5586</v>
      </c>
      <c r="HDG2" s="4" t="s">
        <v>5587</v>
      </c>
      <c r="HDH2" s="4" t="s">
        <v>5588</v>
      </c>
      <c r="HDI2" s="4" t="s">
        <v>5589</v>
      </c>
      <c r="HDJ2" s="4" t="s">
        <v>5590</v>
      </c>
      <c r="HDK2" s="4" t="s">
        <v>5591</v>
      </c>
      <c r="HDL2" s="4" t="s">
        <v>5592</v>
      </c>
      <c r="HDM2" s="4" t="s">
        <v>5593</v>
      </c>
      <c r="HDN2" s="4" t="s">
        <v>5594</v>
      </c>
      <c r="HDO2" s="4" t="s">
        <v>5595</v>
      </c>
      <c r="HDP2" s="4" t="s">
        <v>5596</v>
      </c>
      <c r="HDQ2" s="4" t="s">
        <v>5597</v>
      </c>
      <c r="HDR2" s="4" t="s">
        <v>5598</v>
      </c>
      <c r="HDS2" s="4" t="s">
        <v>5599</v>
      </c>
      <c r="HDT2" s="4" t="s">
        <v>5600</v>
      </c>
      <c r="HDU2" s="4" t="s">
        <v>5601</v>
      </c>
      <c r="HDV2" s="4" t="s">
        <v>5602</v>
      </c>
      <c r="HDW2" s="4" t="s">
        <v>5603</v>
      </c>
      <c r="HDX2" s="4" t="s">
        <v>5604</v>
      </c>
      <c r="HDY2" s="4" t="s">
        <v>5605</v>
      </c>
      <c r="HDZ2" s="4" t="s">
        <v>5606</v>
      </c>
      <c r="HEA2" s="4" t="s">
        <v>5607</v>
      </c>
      <c r="HEB2" s="4" t="s">
        <v>5608</v>
      </c>
      <c r="HEC2" s="4" t="s">
        <v>5609</v>
      </c>
      <c r="HED2" s="4" t="s">
        <v>5610</v>
      </c>
      <c r="HEE2" s="4" t="s">
        <v>5611</v>
      </c>
      <c r="HEF2" s="4" t="s">
        <v>5612</v>
      </c>
      <c r="HEG2" s="4" t="s">
        <v>5613</v>
      </c>
      <c r="HEH2" s="4" t="s">
        <v>5614</v>
      </c>
      <c r="HEI2" s="4" t="s">
        <v>5615</v>
      </c>
      <c r="HEJ2" s="4" t="s">
        <v>5616</v>
      </c>
      <c r="HEK2" s="4" t="s">
        <v>5617</v>
      </c>
      <c r="HEL2" s="4" t="s">
        <v>5618</v>
      </c>
      <c r="HEM2" s="4" t="s">
        <v>5619</v>
      </c>
      <c r="HEN2" s="4" t="s">
        <v>5620</v>
      </c>
      <c r="HEO2" s="4" t="s">
        <v>5621</v>
      </c>
      <c r="HEP2" s="4" t="s">
        <v>5622</v>
      </c>
      <c r="HEQ2" s="4" t="s">
        <v>5623</v>
      </c>
      <c r="HER2" s="4" t="s">
        <v>5624</v>
      </c>
      <c r="HES2" s="4" t="s">
        <v>5625</v>
      </c>
      <c r="HET2" s="4" t="s">
        <v>5626</v>
      </c>
      <c r="HEU2" s="4" t="s">
        <v>5627</v>
      </c>
      <c r="HEV2" s="4" t="s">
        <v>5628</v>
      </c>
      <c r="HEW2" s="4" t="s">
        <v>5629</v>
      </c>
      <c r="HEX2" s="4" t="s">
        <v>5630</v>
      </c>
      <c r="HEY2" s="4" t="s">
        <v>5631</v>
      </c>
      <c r="HEZ2" s="4" t="s">
        <v>5632</v>
      </c>
      <c r="HFA2" s="4" t="s">
        <v>5633</v>
      </c>
      <c r="HFB2" s="4" t="s">
        <v>5634</v>
      </c>
      <c r="HFC2" s="4" t="s">
        <v>5635</v>
      </c>
      <c r="HFD2" s="4" t="s">
        <v>5636</v>
      </c>
      <c r="HFE2" s="4" t="s">
        <v>5637</v>
      </c>
      <c r="HFF2" s="4" t="s">
        <v>5638</v>
      </c>
      <c r="HFG2" s="4" t="s">
        <v>5639</v>
      </c>
      <c r="HFH2" s="4" t="s">
        <v>5640</v>
      </c>
      <c r="HFI2" s="4" t="s">
        <v>5641</v>
      </c>
      <c r="HFJ2" s="4" t="s">
        <v>5642</v>
      </c>
      <c r="HFK2" s="4" t="s">
        <v>5643</v>
      </c>
      <c r="HFL2" s="4" t="s">
        <v>5644</v>
      </c>
      <c r="HFM2" s="4" t="s">
        <v>5645</v>
      </c>
      <c r="HFN2" s="4" t="s">
        <v>5646</v>
      </c>
      <c r="HFO2" s="4" t="s">
        <v>5647</v>
      </c>
      <c r="HFP2" s="4" t="s">
        <v>5648</v>
      </c>
      <c r="HFQ2" s="4" t="s">
        <v>5649</v>
      </c>
      <c r="HFR2" s="4" t="s">
        <v>5650</v>
      </c>
      <c r="HFS2" s="4" t="s">
        <v>5651</v>
      </c>
      <c r="HFT2" s="4" t="s">
        <v>5652</v>
      </c>
      <c r="HFU2" s="4" t="s">
        <v>5653</v>
      </c>
      <c r="HFV2" s="4" t="s">
        <v>5654</v>
      </c>
      <c r="HFW2" s="4" t="s">
        <v>5655</v>
      </c>
      <c r="HFX2" s="4" t="s">
        <v>5656</v>
      </c>
      <c r="HFY2" s="4" t="s">
        <v>5657</v>
      </c>
      <c r="HFZ2" s="4" t="s">
        <v>5658</v>
      </c>
      <c r="HGA2" s="4" t="s">
        <v>5659</v>
      </c>
      <c r="HGB2" s="4" t="s">
        <v>5660</v>
      </c>
      <c r="HGC2" s="4" t="s">
        <v>5661</v>
      </c>
      <c r="HGD2" s="4" t="s">
        <v>5662</v>
      </c>
      <c r="HGE2" s="4" t="s">
        <v>5663</v>
      </c>
      <c r="HGF2" s="4" t="s">
        <v>5664</v>
      </c>
      <c r="HGG2" s="4" t="s">
        <v>5665</v>
      </c>
      <c r="HGH2" s="4" t="s">
        <v>5666</v>
      </c>
      <c r="HGI2" s="4" t="s">
        <v>5667</v>
      </c>
      <c r="HGJ2" s="4" t="s">
        <v>5668</v>
      </c>
      <c r="HGK2" s="4" t="s">
        <v>5669</v>
      </c>
      <c r="HGL2" s="4" t="s">
        <v>5670</v>
      </c>
      <c r="HGM2" s="4" t="s">
        <v>5671</v>
      </c>
      <c r="HGN2" s="4" t="s">
        <v>5672</v>
      </c>
      <c r="HGO2" s="4" t="s">
        <v>5673</v>
      </c>
      <c r="HGP2" s="4" t="s">
        <v>5674</v>
      </c>
      <c r="HGQ2" s="4" t="s">
        <v>5675</v>
      </c>
      <c r="HGR2" s="4" t="s">
        <v>5676</v>
      </c>
      <c r="HGS2" s="4" t="s">
        <v>5677</v>
      </c>
      <c r="HGT2" s="4" t="s">
        <v>5678</v>
      </c>
      <c r="HGU2" s="4" t="s">
        <v>5679</v>
      </c>
      <c r="HGV2" s="4" t="s">
        <v>5680</v>
      </c>
      <c r="HGW2" s="4" t="s">
        <v>5681</v>
      </c>
      <c r="HGX2" s="4" t="s">
        <v>5682</v>
      </c>
      <c r="HGY2" s="4" t="s">
        <v>5683</v>
      </c>
      <c r="HGZ2" s="4" t="s">
        <v>5684</v>
      </c>
      <c r="HHA2" s="4" t="s">
        <v>5685</v>
      </c>
      <c r="HHB2" s="4" t="s">
        <v>5686</v>
      </c>
      <c r="HHC2" s="4" t="s">
        <v>5687</v>
      </c>
      <c r="HHD2" s="4" t="s">
        <v>5688</v>
      </c>
      <c r="HHE2" s="4" t="s">
        <v>5689</v>
      </c>
      <c r="HHF2" s="4" t="s">
        <v>5690</v>
      </c>
      <c r="HHG2" s="4" t="s">
        <v>5691</v>
      </c>
      <c r="HHH2" s="4" t="s">
        <v>5692</v>
      </c>
      <c r="HHI2" s="4" t="s">
        <v>5693</v>
      </c>
      <c r="HHJ2" s="4" t="s">
        <v>5694</v>
      </c>
      <c r="HHK2" s="4" t="s">
        <v>5695</v>
      </c>
      <c r="HHL2" s="4" t="s">
        <v>5696</v>
      </c>
      <c r="HHM2" s="4" t="s">
        <v>5697</v>
      </c>
      <c r="HHN2" s="4" t="s">
        <v>5698</v>
      </c>
      <c r="HHO2" s="4" t="s">
        <v>5699</v>
      </c>
      <c r="HHP2" s="4" t="s">
        <v>5700</v>
      </c>
      <c r="HHQ2" s="4" t="s">
        <v>5701</v>
      </c>
      <c r="HHR2" s="4" t="s">
        <v>5702</v>
      </c>
      <c r="HHS2" s="4" t="s">
        <v>5703</v>
      </c>
      <c r="HHT2" s="4" t="s">
        <v>5704</v>
      </c>
      <c r="HHU2" s="4" t="s">
        <v>5705</v>
      </c>
      <c r="HHV2" s="4" t="s">
        <v>5706</v>
      </c>
      <c r="HHW2" s="4" t="s">
        <v>5707</v>
      </c>
      <c r="HHX2" s="4" t="s">
        <v>5708</v>
      </c>
      <c r="HHY2" s="4" t="s">
        <v>5709</v>
      </c>
      <c r="HHZ2" s="4" t="s">
        <v>5710</v>
      </c>
      <c r="HIA2" s="4" t="s">
        <v>5711</v>
      </c>
      <c r="HIB2" s="4" t="s">
        <v>5712</v>
      </c>
      <c r="HIC2" s="4" t="s">
        <v>5713</v>
      </c>
      <c r="HID2" s="4" t="s">
        <v>5714</v>
      </c>
      <c r="HIE2" s="4" t="s">
        <v>5715</v>
      </c>
      <c r="HIF2" s="4" t="s">
        <v>5716</v>
      </c>
      <c r="HIG2" s="4" t="s">
        <v>5717</v>
      </c>
      <c r="HIH2" s="4" t="s">
        <v>5718</v>
      </c>
      <c r="HII2" s="4" t="s">
        <v>5719</v>
      </c>
      <c r="HIJ2" s="4" t="s">
        <v>5720</v>
      </c>
      <c r="HIK2" s="4" t="s">
        <v>5721</v>
      </c>
      <c r="HIL2" s="4" t="s">
        <v>5722</v>
      </c>
      <c r="HIM2" s="4" t="s">
        <v>5723</v>
      </c>
      <c r="HIN2" s="4" t="s">
        <v>5724</v>
      </c>
      <c r="HIO2" s="4" t="s">
        <v>5725</v>
      </c>
      <c r="HIP2" s="4" t="s">
        <v>5726</v>
      </c>
      <c r="HIQ2" s="4" t="s">
        <v>5727</v>
      </c>
      <c r="HIR2" s="4" t="s">
        <v>5728</v>
      </c>
      <c r="HIS2" s="4" t="s">
        <v>5729</v>
      </c>
      <c r="HIT2" s="4" t="s">
        <v>5730</v>
      </c>
      <c r="HIU2" s="4" t="s">
        <v>5731</v>
      </c>
      <c r="HIV2" s="4" t="s">
        <v>5732</v>
      </c>
      <c r="HIW2" s="4" t="s">
        <v>5733</v>
      </c>
      <c r="HIX2" s="4" t="s">
        <v>5734</v>
      </c>
      <c r="HIY2" s="4" t="s">
        <v>5735</v>
      </c>
      <c r="HIZ2" s="4" t="s">
        <v>5736</v>
      </c>
      <c r="HJA2" s="4" t="s">
        <v>5737</v>
      </c>
      <c r="HJB2" s="4" t="s">
        <v>5738</v>
      </c>
      <c r="HJC2" s="4" t="s">
        <v>5739</v>
      </c>
      <c r="HJD2" s="4" t="s">
        <v>5740</v>
      </c>
      <c r="HJE2" s="4" t="s">
        <v>5741</v>
      </c>
      <c r="HJF2" s="4" t="s">
        <v>5742</v>
      </c>
      <c r="HJG2" s="4" t="s">
        <v>5743</v>
      </c>
      <c r="HJH2" s="4" t="s">
        <v>5744</v>
      </c>
      <c r="HJI2" s="4" t="s">
        <v>5745</v>
      </c>
      <c r="HJJ2" s="4" t="s">
        <v>5746</v>
      </c>
      <c r="HJK2" s="4" t="s">
        <v>5747</v>
      </c>
      <c r="HJL2" s="4" t="s">
        <v>5748</v>
      </c>
      <c r="HJM2" s="4" t="s">
        <v>5749</v>
      </c>
      <c r="HJN2" s="4" t="s">
        <v>5750</v>
      </c>
      <c r="HJO2" s="4" t="s">
        <v>5751</v>
      </c>
      <c r="HJP2" s="4" t="s">
        <v>5752</v>
      </c>
      <c r="HJQ2" s="4" t="s">
        <v>5753</v>
      </c>
      <c r="HJR2" s="4" t="s">
        <v>5754</v>
      </c>
      <c r="HJS2" s="4" t="s">
        <v>5755</v>
      </c>
      <c r="HJT2" s="4" t="s">
        <v>5756</v>
      </c>
      <c r="HJU2" s="4" t="s">
        <v>5757</v>
      </c>
      <c r="HJV2" s="4" t="s">
        <v>5758</v>
      </c>
      <c r="HJW2" s="4" t="s">
        <v>5759</v>
      </c>
      <c r="HJX2" s="4" t="s">
        <v>5760</v>
      </c>
      <c r="HJY2" s="4" t="s">
        <v>5761</v>
      </c>
      <c r="HJZ2" s="4" t="s">
        <v>5762</v>
      </c>
      <c r="HKA2" s="4" t="s">
        <v>5763</v>
      </c>
      <c r="HKB2" s="4" t="s">
        <v>5764</v>
      </c>
      <c r="HKC2" s="4" t="s">
        <v>5765</v>
      </c>
      <c r="HKD2" s="4" t="s">
        <v>5766</v>
      </c>
      <c r="HKE2" s="4" t="s">
        <v>5767</v>
      </c>
      <c r="HKF2" s="4" t="s">
        <v>5768</v>
      </c>
      <c r="HKG2" s="4" t="s">
        <v>5769</v>
      </c>
      <c r="HKH2" s="4" t="s">
        <v>5770</v>
      </c>
      <c r="HKI2" s="4" t="s">
        <v>5771</v>
      </c>
      <c r="HKJ2" s="4" t="s">
        <v>5772</v>
      </c>
      <c r="HKK2" s="4" t="s">
        <v>5773</v>
      </c>
      <c r="HKL2" s="4" t="s">
        <v>5774</v>
      </c>
      <c r="HKM2" s="4" t="s">
        <v>5775</v>
      </c>
      <c r="HKN2" s="4" t="s">
        <v>5776</v>
      </c>
      <c r="HKO2" s="4" t="s">
        <v>5777</v>
      </c>
      <c r="HKP2" s="4" t="s">
        <v>5778</v>
      </c>
      <c r="HKQ2" s="4" t="s">
        <v>5779</v>
      </c>
      <c r="HKR2" s="4" t="s">
        <v>5780</v>
      </c>
      <c r="HKS2" s="4" t="s">
        <v>5781</v>
      </c>
      <c r="HKT2" s="4" t="s">
        <v>5782</v>
      </c>
      <c r="HKU2" s="4" t="s">
        <v>5783</v>
      </c>
      <c r="HKV2" s="4" t="s">
        <v>5784</v>
      </c>
      <c r="HKW2" s="4" t="s">
        <v>5785</v>
      </c>
      <c r="HKX2" s="4" t="s">
        <v>5786</v>
      </c>
      <c r="HKY2" s="4" t="s">
        <v>5787</v>
      </c>
      <c r="HKZ2" s="4" t="s">
        <v>5788</v>
      </c>
      <c r="HLA2" s="4" t="s">
        <v>5789</v>
      </c>
      <c r="HLB2" s="4" t="s">
        <v>5790</v>
      </c>
      <c r="HLC2" s="4" t="s">
        <v>5791</v>
      </c>
      <c r="HLD2" s="4" t="s">
        <v>5792</v>
      </c>
      <c r="HLE2" s="4" t="s">
        <v>5793</v>
      </c>
      <c r="HLF2" s="4" t="s">
        <v>5794</v>
      </c>
      <c r="HLG2" s="4" t="s">
        <v>5795</v>
      </c>
      <c r="HLH2" s="4" t="s">
        <v>5796</v>
      </c>
      <c r="HLI2" s="4" t="s">
        <v>5797</v>
      </c>
      <c r="HLJ2" s="4" t="s">
        <v>5798</v>
      </c>
      <c r="HLK2" s="4" t="s">
        <v>5799</v>
      </c>
      <c r="HLL2" s="4" t="s">
        <v>5800</v>
      </c>
      <c r="HLM2" s="4" t="s">
        <v>5801</v>
      </c>
      <c r="HLN2" s="4" t="s">
        <v>5802</v>
      </c>
      <c r="HLO2" s="4" t="s">
        <v>5803</v>
      </c>
      <c r="HLP2" s="4" t="s">
        <v>5804</v>
      </c>
      <c r="HLQ2" s="4" t="s">
        <v>5805</v>
      </c>
      <c r="HLR2" s="4" t="s">
        <v>5806</v>
      </c>
      <c r="HLS2" s="4" t="s">
        <v>5807</v>
      </c>
      <c r="HLT2" s="4" t="s">
        <v>5808</v>
      </c>
      <c r="HLU2" s="4" t="s">
        <v>5809</v>
      </c>
      <c r="HLV2" s="4" t="s">
        <v>5810</v>
      </c>
      <c r="HLW2" s="4" t="s">
        <v>5811</v>
      </c>
      <c r="HLX2" s="4" t="s">
        <v>5812</v>
      </c>
      <c r="HLY2" s="4" t="s">
        <v>5813</v>
      </c>
      <c r="HLZ2" s="4" t="s">
        <v>5814</v>
      </c>
      <c r="HMA2" s="4" t="s">
        <v>5815</v>
      </c>
      <c r="HMB2" s="4" t="s">
        <v>5816</v>
      </c>
      <c r="HMC2" s="4" t="s">
        <v>5817</v>
      </c>
      <c r="HMD2" s="4" t="s">
        <v>5818</v>
      </c>
      <c r="HME2" s="4" t="s">
        <v>5819</v>
      </c>
      <c r="HMF2" s="4" t="s">
        <v>5820</v>
      </c>
      <c r="HMG2" s="4" t="s">
        <v>5821</v>
      </c>
      <c r="HMH2" s="4" t="s">
        <v>5822</v>
      </c>
      <c r="HMI2" s="4" t="s">
        <v>5823</v>
      </c>
      <c r="HMJ2" s="4" t="s">
        <v>5824</v>
      </c>
      <c r="HMK2" s="4" t="s">
        <v>5825</v>
      </c>
      <c r="HML2" s="4" t="s">
        <v>5826</v>
      </c>
      <c r="HMM2" s="4" t="s">
        <v>5827</v>
      </c>
      <c r="HMN2" s="4" t="s">
        <v>5828</v>
      </c>
      <c r="HMO2" s="4" t="s">
        <v>5829</v>
      </c>
      <c r="HMP2" s="4" t="s">
        <v>5830</v>
      </c>
      <c r="HMQ2" s="4" t="s">
        <v>5831</v>
      </c>
      <c r="HMR2" s="4" t="s">
        <v>5832</v>
      </c>
      <c r="HMS2" s="4" t="s">
        <v>5833</v>
      </c>
      <c r="HMT2" s="4" t="s">
        <v>5834</v>
      </c>
      <c r="HMU2" s="4" t="s">
        <v>5835</v>
      </c>
      <c r="HMV2" s="4" t="s">
        <v>5836</v>
      </c>
      <c r="HMW2" s="4" t="s">
        <v>5837</v>
      </c>
      <c r="HMX2" s="4" t="s">
        <v>5838</v>
      </c>
      <c r="HMY2" s="4" t="s">
        <v>5839</v>
      </c>
      <c r="HMZ2" s="4" t="s">
        <v>5840</v>
      </c>
      <c r="HNA2" s="4" t="s">
        <v>5841</v>
      </c>
      <c r="HNB2" s="4" t="s">
        <v>5842</v>
      </c>
      <c r="HNC2" s="4" t="s">
        <v>5843</v>
      </c>
      <c r="HND2" s="4" t="s">
        <v>5844</v>
      </c>
      <c r="HNE2" s="4" t="s">
        <v>5845</v>
      </c>
      <c r="HNF2" s="4" t="s">
        <v>5846</v>
      </c>
      <c r="HNG2" s="4" t="s">
        <v>5847</v>
      </c>
      <c r="HNH2" s="4" t="s">
        <v>5848</v>
      </c>
      <c r="HNI2" s="4" t="s">
        <v>5849</v>
      </c>
      <c r="HNJ2" s="4" t="s">
        <v>5850</v>
      </c>
      <c r="HNK2" s="4" t="s">
        <v>5851</v>
      </c>
      <c r="HNL2" s="4" t="s">
        <v>5852</v>
      </c>
      <c r="HNM2" s="4" t="s">
        <v>5853</v>
      </c>
      <c r="HNN2" s="4" t="s">
        <v>5854</v>
      </c>
      <c r="HNO2" s="4" t="s">
        <v>5855</v>
      </c>
      <c r="HNP2" s="4" t="s">
        <v>5856</v>
      </c>
      <c r="HNQ2" s="4" t="s">
        <v>5857</v>
      </c>
      <c r="HNR2" s="4" t="s">
        <v>5858</v>
      </c>
      <c r="HNS2" s="4" t="s">
        <v>5859</v>
      </c>
      <c r="HNT2" s="4" t="s">
        <v>5860</v>
      </c>
      <c r="HNU2" s="4" t="s">
        <v>5861</v>
      </c>
      <c r="HNV2" s="4" t="s">
        <v>5862</v>
      </c>
      <c r="HNW2" s="4" t="s">
        <v>5863</v>
      </c>
      <c r="HNX2" s="4" t="s">
        <v>5864</v>
      </c>
      <c r="HNY2" s="4" t="s">
        <v>5865</v>
      </c>
      <c r="HNZ2" s="4" t="s">
        <v>5866</v>
      </c>
      <c r="HOA2" s="4" t="s">
        <v>5867</v>
      </c>
      <c r="HOB2" s="4" t="s">
        <v>5868</v>
      </c>
      <c r="HOC2" s="4" t="s">
        <v>5869</v>
      </c>
      <c r="HOD2" s="4" t="s">
        <v>5870</v>
      </c>
      <c r="HOE2" s="4" t="s">
        <v>5871</v>
      </c>
      <c r="HOF2" s="4" t="s">
        <v>5872</v>
      </c>
      <c r="HOG2" s="4" t="s">
        <v>5873</v>
      </c>
      <c r="HOH2" s="4" t="s">
        <v>5874</v>
      </c>
      <c r="HOI2" s="4" t="s">
        <v>5875</v>
      </c>
      <c r="HOJ2" s="4" t="s">
        <v>5876</v>
      </c>
      <c r="HOK2" s="4" t="s">
        <v>5877</v>
      </c>
      <c r="HOL2" s="4" t="s">
        <v>5878</v>
      </c>
      <c r="HOM2" s="4" t="s">
        <v>5879</v>
      </c>
      <c r="HON2" s="4" t="s">
        <v>5880</v>
      </c>
      <c r="HOO2" s="4" t="s">
        <v>5881</v>
      </c>
      <c r="HOP2" s="4" t="s">
        <v>5882</v>
      </c>
      <c r="HOQ2" s="4" t="s">
        <v>5883</v>
      </c>
      <c r="HOR2" s="4" t="s">
        <v>5884</v>
      </c>
      <c r="HOS2" s="4" t="s">
        <v>5885</v>
      </c>
      <c r="HOT2" s="4" t="s">
        <v>5886</v>
      </c>
      <c r="HOU2" s="4" t="s">
        <v>5887</v>
      </c>
      <c r="HOV2" s="4" t="s">
        <v>5888</v>
      </c>
      <c r="HOW2" s="4" t="s">
        <v>5889</v>
      </c>
      <c r="HOX2" s="4" t="s">
        <v>5890</v>
      </c>
      <c r="HOY2" s="4" t="s">
        <v>5891</v>
      </c>
      <c r="HOZ2" s="4" t="s">
        <v>5892</v>
      </c>
      <c r="HPA2" s="4" t="s">
        <v>5893</v>
      </c>
      <c r="HPB2" s="4" t="s">
        <v>5894</v>
      </c>
      <c r="HPC2" s="4" t="s">
        <v>5895</v>
      </c>
      <c r="HPD2" s="4" t="s">
        <v>5896</v>
      </c>
      <c r="HPE2" s="4" t="s">
        <v>5897</v>
      </c>
      <c r="HPF2" s="4" t="s">
        <v>5898</v>
      </c>
      <c r="HPG2" s="4" t="s">
        <v>5899</v>
      </c>
      <c r="HPH2" s="4" t="s">
        <v>5900</v>
      </c>
      <c r="HPI2" s="4" t="s">
        <v>5901</v>
      </c>
      <c r="HPJ2" s="4" t="s">
        <v>5902</v>
      </c>
      <c r="HPK2" s="4" t="s">
        <v>5903</v>
      </c>
      <c r="HPL2" s="4" t="s">
        <v>5904</v>
      </c>
      <c r="HPM2" s="4" t="s">
        <v>5905</v>
      </c>
      <c r="HPN2" s="4" t="s">
        <v>5906</v>
      </c>
      <c r="HPO2" s="4" t="s">
        <v>5907</v>
      </c>
      <c r="HPP2" s="4" t="s">
        <v>5908</v>
      </c>
      <c r="HPQ2" s="4" t="s">
        <v>5909</v>
      </c>
      <c r="HPR2" s="4" t="s">
        <v>5910</v>
      </c>
      <c r="HPS2" s="4" t="s">
        <v>5911</v>
      </c>
      <c r="HPT2" s="4" t="s">
        <v>5912</v>
      </c>
      <c r="HPU2" s="4" t="s">
        <v>5913</v>
      </c>
      <c r="HPV2" s="4" t="s">
        <v>5914</v>
      </c>
      <c r="HPW2" s="4" t="s">
        <v>5915</v>
      </c>
      <c r="HPX2" s="4" t="s">
        <v>5916</v>
      </c>
      <c r="HPY2" s="4" t="s">
        <v>5917</v>
      </c>
      <c r="HPZ2" s="4" t="s">
        <v>5918</v>
      </c>
      <c r="HQA2" s="4" t="s">
        <v>5919</v>
      </c>
      <c r="HQB2" s="4" t="s">
        <v>5920</v>
      </c>
      <c r="HQC2" s="4" t="s">
        <v>5921</v>
      </c>
      <c r="HQD2" s="4" t="s">
        <v>5922</v>
      </c>
      <c r="HQE2" s="4" t="s">
        <v>5923</v>
      </c>
      <c r="HQF2" s="4" t="s">
        <v>5924</v>
      </c>
      <c r="HQG2" s="4" t="s">
        <v>5925</v>
      </c>
      <c r="HQH2" s="4" t="s">
        <v>5926</v>
      </c>
      <c r="HQI2" s="4" t="s">
        <v>5927</v>
      </c>
      <c r="HQJ2" s="4" t="s">
        <v>5928</v>
      </c>
      <c r="HQK2" s="4" t="s">
        <v>5929</v>
      </c>
      <c r="HQL2" s="4" t="s">
        <v>5930</v>
      </c>
      <c r="HQM2" s="4" t="s">
        <v>5931</v>
      </c>
      <c r="HQN2" s="4" t="s">
        <v>5932</v>
      </c>
      <c r="HQO2" s="4" t="s">
        <v>5933</v>
      </c>
      <c r="HQP2" s="4" t="s">
        <v>5934</v>
      </c>
      <c r="HQQ2" s="4" t="s">
        <v>5935</v>
      </c>
      <c r="HQR2" s="4" t="s">
        <v>5936</v>
      </c>
      <c r="HQS2" s="4" t="s">
        <v>5937</v>
      </c>
      <c r="HQT2" s="4" t="s">
        <v>5938</v>
      </c>
      <c r="HQU2" s="4" t="s">
        <v>5939</v>
      </c>
      <c r="HQV2" s="4" t="s">
        <v>5940</v>
      </c>
      <c r="HQW2" s="4" t="s">
        <v>5941</v>
      </c>
      <c r="HQX2" s="4" t="s">
        <v>5942</v>
      </c>
      <c r="HQY2" s="4" t="s">
        <v>5943</v>
      </c>
      <c r="HQZ2" s="4" t="s">
        <v>5944</v>
      </c>
      <c r="HRA2" s="4" t="s">
        <v>5945</v>
      </c>
      <c r="HRB2" s="4" t="s">
        <v>5946</v>
      </c>
      <c r="HRC2" s="4" t="s">
        <v>5947</v>
      </c>
      <c r="HRD2" s="4" t="s">
        <v>5948</v>
      </c>
      <c r="HRE2" s="4" t="s">
        <v>5949</v>
      </c>
      <c r="HRF2" s="4" t="s">
        <v>5950</v>
      </c>
      <c r="HRG2" s="4" t="s">
        <v>5951</v>
      </c>
      <c r="HRH2" s="4" t="s">
        <v>5952</v>
      </c>
      <c r="HRI2" s="4" t="s">
        <v>5953</v>
      </c>
      <c r="HRJ2" s="4" t="s">
        <v>5954</v>
      </c>
      <c r="HRK2" s="4" t="s">
        <v>5955</v>
      </c>
      <c r="HRL2" s="4" t="s">
        <v>5956</v>
      </c>
      <c r="HRM2" s="4" t="s">
        <v>5957</v>
      </c>
      <c r="HRN2" s="4" t="s">
        <v>5958</v>
      </c>
      <c r="HRO2" s="4" t="s">
        <v>5959</v>
      </c>
      <c r="HRP2" s="4" t="s">
        <v>5960</v>
      </c>
      <c r="HRQ2" s="4" t="s">
        <v>5961</v>
      </c>
      <c r="HRR2" s="4" t="s">
        <v>5962</v>
      </c>
      <c r="HRS2" s="4" t="s">
        <v>5963</v>
      </c>
      <c r="HRT2" s="4" t="s">
        <v>5964</v>
      </c>
      <c r="HRU2" s="4" t="s">
        <v>5965</v>
      </c>
      <c r="HRV2" s="4" t="s">
        <v>5966</v>
      </c>
      <c r="HRW2" s="4" t="s">
        <v>5967</v>
      </c>
      <c r="HRX2" s="4" t="s">
        <v>5968</v>
      </c>
      <c r="HRY2" s="4" t="s">
        <v>5969</v>
      </c>
      <c r="HRZ2" s="4" t="s">
        <v>5970</v>
      </c>
      <c r="HSA2" s="4" t="s">
        <v>5971</v>
      </c>
      <c r="HSB2" s="4" t="s">
        <v>5972</v>
      </c>
      <c r="HSC2" s="4" t="s">
        <v>5973</v>
      </c>
      <c r="HSD2" s="4" t="s">
        <v>5974</v>
      </c>
      <c r="HSE2" s="4" t="s">
        <v>5975</v>
      </c>
      <c r="HSF2" s="4" t="s">
        <v>5976</v>
      </c>
      <c r="HSG2" s="4" t="s">
        <v>5977</v>
      </c>
      <c r="HSH2" s="4" t="s">
        <v>5978</v>
      </c>
      <c r="HSI2" s="4" t="s">
        <v>5979</v>
      </c>
      <c r="HSJ2" s="4" t="s">
        <v>5980</v>
      </c>
      <c r="HSK2" s="4" t="s">
        <v>5981</v>
      </c>
      <c r="HSL2" s="4" t="s">
        <v>5982</v>
      </c>
      <c r="HSM2" s="4" t="s">
        <v>5983</v>
      </c>
      <c r="HSN2" s="4" t="s">
        <v>5984</v>
      </c>
      <c r="HSO2" s="4" t="s">
        <v>5985</v>
      </c>
      <c r="HSP2" s="4" t="s">
        <v>5986</v>
      </c>
      <c r="HSQ2" s="4" t="s">
        <v>5987</v>
      </c>
      <c r="HSR2" s="4" t="s">
        <v>5988</v>
      </c>
      <c r="HSS2" s="4" t="s">
        <v>5989</v>
      </c>
      <c r="HST2" s="4" t="s">
        <v>5990</v>
      </c>
      <c r="HSU2" s="4" t="s">
        <v>5991</v>
      </c>
      <c r="HSV2" s="4" t="s">
        <v>5992</v>
      </c>
      <c r="HSW2" s="4" t="s">
        <v>5993</v>
      </c>
      <c r="HSX2" s="4" t="s">
        <v>5994</v>
      </c>
      <c r="HSY2" s="4" t="s">
        <v>5995</v>
      </c>
      <c r="HSZ2" s="4" t="s">
        <v>5996</v>
      </c>
      <c r="HTA2" s="4" t="s">
        <v>5997</v>
      </c>
      <c r="HTB2" s="4" t="s">
        <v>5998</v>
      </c>
      <c r="HTC2" s="4" t="s">
        <v>5999</v>
      </c>
      <c r="HTD2" s="4" t="s">
        <v>6000</v>
      </c>
      <c r="HTE2" s="4" t="s">
        <v>6001</v>
      </c>
      <c r="HTF2" s="4" t="s">
        <v>6002</v>
      </c>
      <c r="HTG2" s="4" t="s">
        <v>6003</v>
      </c>
      <c r="HTH2" s="4" t="s">
        <v>6004</v>
      </c>
      <c r="HTI2" s="4" t="s">
        <v>6005</v>
      </c>
      <c r="HTJ2" s="4" t="s">
        <v>6006</v>
      </c>
      <c r="HTK2" s="4" t="s">
        <v>6007</v>
      </c>
      <c r="HTL2" s="4" t="s">
        <v>6008</v>
      </c>
      <c r="HTM2" s="4" t="s">
        <v>6009</v>
      </c>
      <c r="HTN2" s="4" t="s">
        <v>6010</v>
      </c>
      <c r="HTO2" s="4" t="s">
        <v>6011</v>
      </c>
      <c r="HTP2" s="4" t="s">
        <v>6012</v>
      </c>
      <c r="HTQ2" s="4" t="s">
        <v>6013</v>
      </c>
      <c r="HTR2" s="4" t="s">
        <v>6014</v>
      </c>
      <c r="HTS2" s="4" t="s">
        <v>6015</v>
      </c>
      <c r="HTT2" s="4" t="s">
        <v>6016</v>
      </c>
      <c r="HTU2" s="4" t="s">
        <v>6017</v>
      </c>
      <c r="HTV2" s="4" t="s">
        <v>6018</v>
      </c>
      <c r="HTW2" s="4" t="s">
        <v>6019</v>
      </c>
      <c r="HTX2" s="4" t="s">
        <v>6020</v>
      </c>
      <c r="HTY2" s="4" t="s">
        <v>6021</v>
      </c>
      <c r="HTZ2" s="4" t="s">
        <v>6022</v>
      </c>
      <c r="HUA2" s="4" t="s">
        <v>6023</v>
      </c>
      <c r="HUB2" s="4" t="s">
        <v>6024</v>
      </c>
      <c r="HUC2" s="4" t="s">
        <v>6025</v>
      </c>
      <c r="HUD2" s="4" t="s">
        <v>6026</v>
      </c>
      <c r="HUE2" s="4" t="s">
        <v>6027</v>
      </c>
      <c r="HUF2" s="4" t="s">
        <v>6028</v>
      </c>
      <c r="HUG2" s="4" t="s">
        <v>6029</v>
      </c>
      <c r="HUH2" s="4" t="s">
        <v>6030</v>
      </c>
      <c r="HUI2" s="4" t="s">
        <v>6031</v>
      </c>
      <c r="HUJ2" s="4" t="s">
        <v>6032</v>
      </c>
      <c r="HUK2" s="4" t="s">
        <v>6033</v>
      </c>
      <c r="HUL2" s="4" t="s">
        <v>6034</v>
      </c>
      <c r="HUM2" s="4" t="s">
        <v>6035</v>
      </c>
      <c r="HUN2" s="4" t="s">
        <v>6036</v>
      </c>
      <c r="HUO2" s="4" t="s">
        <v>6037</v>
      </c>
      <c r="HUP2" s="4" t="s">
        <v>6038</v>
      </c>
      <c r="HUQ2" s="4" t="s">
        <v>6039</v>
      </c>
      <c r="HUR2" s="4" t="s">
        <v>6040</v>
      </c>
      <c r="HUS2" s="4" t="s">
        <v>6041</v>
      </c>
      <c r="HUT2" s="4" t="s">
        <v>6042</v>
      </c>
      <c r="HUU2" s="4" t="s">
        <v>6043</v>
      </c>
      <c r="HUV2" s="4" t="s">
        <v>6044</v>
      </c>
      <c r="HUW2" s="4" t="s">
        <v>6045</v>
      </c>
      <c r="HUX2" s="4" t="s">
        <v>6046</v>
      </c>
      <c r="HUY2" s="4" t="s">
        <v>6047</v>
      </c>
      <c r="HUZ2" s="4" t="s">
        <v>6048</v>
      </c>
      <c r="HVA2" s="4" t="s">
        <v>6049</v>
      </c>
      <c r="HVB2" s="4" t="s">
        <v>6050</v>
      </c>
      <c r="HVC2" s="4" t="s">
        <v>6051</v>
      </c>
      <c r="HVD2" s="4" t="s">
        <v>6052</v>
      </c>
      <c r="HVE2" s="4" t="s">
        <v>6053</v>
      </c>
      <c r="HVF2" s="4" t="s">
        <v>6054</v>
      </c>
      <c r="HVG2" s="4" t="s">
        <v>6055</v>
      </c>
      <c r="HVH2" s="4" t="s">
        <v>6056</v>
      </c>
      <c r="HVI2" s="4" t="s">
        <v>6057</v>
      </c>
      <c r="HVJ2" s="4" t="s">
        <v>6058</v>
      </c>
      <c r="HVK2" s="4" t="s">
        <v>6059</v>
      </c>
      <c r="HVL2" s="4" t="s">
        <v>6060</v>
      </c>
      <c r="HVM2" s="4" t="s">
        <v>6061</v>
      </c>
      <c r="HVN2" s="4" t="s">
        <v>6062</v>
      </c>
      <c r="HVO2" s="4" t="s">
        <v>6063</v>
      </c>
      <c r="HVP2" s="4" t="s">
        <v>6064</v>
      </c>
      <c r="HVQ2" s="4" t="s">
        <v>6065</v>
      </c>
      <c r="HVR2" s="4" t="s">
        <v>6066</v>
      </c>
      <c r="HVS2" s="4" t="s">
        <v>6067</v>
      </c>
      <c r="HVT2" s="4" t="s">
        <v>6068</v>
      </c>
      <c r="HVU2" s="4" t="s">
        <v>6069</v>
      </c>
      <c r="HVV2" s="4" t="s">
        <v>6070</v>
      </c>
      <c r="HVW2" s="4" t="s">
        <v>6071</v>
      </c>
      <c r="HVX2" s="4" t="s">
        <v>6072</v>
      </c>
      <c r="HVY2" s="4" t="s">
        <v>6073</v>
      </c>
      <c r="HVZ2" s="4" t="s">
        <v>6074</v>
      </c>
      <c r="HWA2" s="4" t="s">
        <v>6075</v>
      </c>
      <c r="HWB2" s="4" t="s">
        <v>6076</v>
      </c>
      <c r="HWC2" s="4" t="s">
        <v>6077</v>
      </c>
      <c r="HWD2" s="4" t="s">
        <v>6078</v>
      </c>
      <c r="HWE2" s="4" t="s">
        <v>6079</v>
      </c>
      <c r="HWF2" s="4" t="s">
        <v>6080</v>
      </c>
      <c r="HWG2" s="4" t="s">
        <v>6081</v>
      </c>
      <c r="HWH2" s="4" t="s">
        <v>6082</v>
      </c>
      <c r="HWI2" s="4" t="s">
        <v>6083</v>
      </c>
      <c r="HWJ2" s="4" t="s">
        <v>6084</v>
      </c>
      <c r="HWK2" s="4" t="s">
        <v>6085</v>
      </c>
      <c r="HWL2" s="4" t="s">
        <v>6086</v>
      </c>
      <c r="HWM2" s="4" t="s">
        <v>6087</v>
      </c>
      <c r="HWN2" s="4" t="s">
        <v>6088</v>
      </c>
      <c r="HWO2" s="4" t="s">
        <v>6089</v>
      </c>
      <c r="HWP2" s="4" t="s">
        <v>6090</v>
      </c>
      <c r="HWQ2" s="4" t="s">
        <v>6091</v>
      </c>
      <c r="HWR2" s="4" t="s">
        <v>6092</v>
      </c>
      <c r="HWS2" s="4" t="s">
        <v>6093</v>
      </c>
      <c r="HWT2" s="4" t="s">
        <v>6094</v>
      </c>
      <c r="HWU2" s="4" t="s">
        <v>6095</v>
      </c>
      <c r="HWV2" s="4" t="s">
        <v>6096</v>
      </c>
      <c r="HWW2" s="4" t="s">
        <v>6097</v>
      </c>
      <c r="HWX2" s="4" t="s">
        <v>6098</v>
      </c>
      <c r="HWY2" s="4" t="s">
        <v>6099</v>
      </c>
      <c r="HWZ2" s="4" t="s">
        <v>6100</v>
      </c>
      <c r="HXA2" s="4" t="s">
        <v>6101</v>
      </c>
      <c r="HXB2" s="4" t="s">
        <v>6102</v>
      </c>
      <c r="HXC2" s="4" t="s">
        <v>6103</v>
      </c>
      <c r="HXD2" s="4" t="s">
        <v>6104</v>
      </c>
      <c r="HXE2" s="4" t="s">
        <v>6105</v>
      </c>
      <c r="HXF2" s="4" t="s">
        <v>6106</v>
      </c>
      <c r="HXG2" s="4" t="s">
        <v>6107</v>
      </c>
      <c r="HXH2" s="4" t="s">
        <v>6108</v>
      </c>
      <c r="HXI2" s="4" t="s">
        <v>6109</v>
      </c>
      <c r="HXJ2" s="4" t="s">
        <v>6110</v>
      </c>
      <c r="HXK2" s="4" t="s">
        <v>6111</v>
      </c>
      <c r="HXL2" s="4" t="s">
        <v>6112</v>
      </c>
      <c r="HXM2" s="4" t="s">
        <v>6113</v>
      </c>
      <c r="HXN2" s="4" t="s">
        <v>6114</v>
      </c>
      <c r="HXO2" s="4" t="s">
        <v>6115</v>
      </c>
      <c r="HXP2" s="4" t="s">
        <v>6116</v>
      </c>
      <c r="HXQ2" s="4" t="s">
        <v>6117</v>
      </c>
      <c r="HXR2" s="4" t="s">
        <v>6118</v>
      </c>
      <c r="HXS2" s="4" t="s">
        <v>6119</v>
      </c>
      <c r="HXT2" s="4" t="s">
        <v>6120</v>
      </c>
      <c r="HXU2" s="4" t="s">
        <v>6121</v>
      </c>
      <c r="HXV2" s="4" t="s">
        <v>6122</v>
      </c>
      <c r="HXW2" s="4" t="s">
        <v>6123</v>
      </c>
      <c r="HXX2" s="4" t="s">
        <v>6124</v>
      </c>
      <c r="HXY2" s="4" t="s">
        <v>6125</v>
      </c>
      <c r="HXZ2" s="4" t="s">
        <v>6126</v>
      </c>
      <c r="HYA2" s="4" t="s">
        <v>6127</v>
      </c>
      <c r="HYB2" s="4" t="s">
        <v>6128</v>
      </c>
      <c r="HYC2" s="4" t="s">
        <v>6129</v>
      </c>
      <c r="HYD2" s="4" t="s">
        <v>6130</v>
      </c>
      <c r="HYE2" s="4" t="s">
        <v>6131</v>
      </c>
      <c r="HYF2" s="4" t="s">
        <v>6132</v>
      </c>
      <c r="HYG2" s="4" t="s">
        <v>6133</v>
      </c>
      <c r="HYH2" s="4" t="s">
        <v>6134</v>
      </c>
      <c r="HYI2" s="4" t="s">
        <v>6135</v>
      </c>
      <c r="HYJ2" s="4" t="s">
        <v>6136</v>
      </c>
      <c r="HYK2" s="4" t="s">
        <v>6137</v>
      </c>
      <c r="HYL2" s="4" t="s">
        <v>6138</v>
      </c>
      <c r="HYM2" s="4" t="s">
        <v>6139</v>
      </c>
      <c r="HYN2" s="4" t="s">
        <v>6140</v>
      </c>
      <c r="HYO2" s="4" t="s">
        <v>6141</v>
      </c>
      <c r="HYP2" s="4" t="s">
        <v>6142</v>
      </c>
      <c r="HYQ2" s="4" t="s">
        <v>6143</v>
      </c>
      <c r="HYR2" s="4" t="s">
        <v>6144</v>
      </c>
      <c r="HYS2" s="4" t="s">
        <v>6145</v>
      </c>
      <c r="HYT2" s="4" t="s">
        <v>6146</v>
      </c>
      <c r="HYU2" s="4" t="s">
        <v>6147</v>
      </c>
      <c r="HYV2" s="4" t="s">
        <v>6148</v>
      </c>
      <c r="HYW2" s="4" t="s">
        <v>6149</v>
      </c>
      <c r="HYX2" s="4" t="s">
        <v>6150</v>
      </c>
      <c r="HYY2" s="4" t="s">
        <v>6151</v>
      </c>
      <c r="HYZ2" s="4" t="s">
        <v>6152</v>
      </c>
      <c r="HZA2" s="4" t="s">
        <v>6153</v>
      </c>
      <c r="HZB2" s="4" t="s">
        <v>6154</v>
      </c>
      <c r="HZC2" s="4" t="s">
        <v>6155</v>
      </c>
      <c r="HZD2" s="4" t="s">
        <v>6156</v>
      </c>
      <c r="HZE2" s="4" t="s">
        <v>6157</v>
      </c>
      <c r="HZF2" s="4" t="s">
        <v>6158</v>
      </c>
      <c r="HZG2" s="4" t="s">
        <v>6159</v>
      </c>
      <c r="HZH2" s="4" t="s">
        <v>6160</v>
      </c>
      <c r="HZI2" s="4" t="s">
        <v>6161</v>
      </c>
      <c r="HZJ2" s="4" t="s">
        <v>6162</v>
      </c>
      <c r="HZK2" s="4" t="s">
        <v>6163</v>
      </c>
      <c r="HZL2" s="4" t="s">
        <v>6164</v>
      </c>
      <c r="HZM2" s="4" t="s">
        <v>6165</v>
      </c>
      <c r="HZN2" s="4" t="s">
        <v>6166</v>
      </c>
      <c r="HZO2" s="4" t="s">
        <v>6167</v>
      </c>
      <c r="HZP2" s="4" t="s">
        <v>6168</v>
      </c>
      <c r="HZQ2" s="4" t="s">
        <v>6169</v>
      </c>
      <c r="HZR2" s="4" t="s">
        <v>6170</v>
      </c>
      <c r="HZS2" s="4" t="s">
        <v>6171</v>
      </c>
      <c r="HZT2" s="4" t="s">
        <v>6172</v>
      </c>
      <c r="HZU2" s="4" t="s">
        <v>6173</v>
      </c>
      <c r="HZV2" s="4" t="s">
        <v>6174</v>
      </c>
      <c r="HZW2" s="4" t="s">
        <v>6175</v>
      </c>
      <c r="HZX2" s="4" t="s">
        <v>6176</v>
      </c>
      <c r="HZY2" s="4" t="s">
        <v>6177</v>
      </c>
      <c r="HZZ2" s="4" t="s">
        <v>6178</v>
      </c>
      <c r="IAA2" s="4" t="s">
        <v>6179</v>
      </c>
      <c r="IAB2" s="4" t="s">
        <v>6180</v>
      </c>
      <c r="IAC2" s="4" t="s">
        <v>6181</v>
      </c>
      <c r="IAD2" s="4" t="s">
        <v>6182</v>
      </c>
      <c r="IAE2" s="4" t="s">
        <v>6183</v>
      </c>
      <c r="IAF2" s="4" t="s">
        <v>6184</v>
      </c>
      <c r="IAG2" s="4" t="s">
        <v>6185</v>
      </c>
      <c r="IAH2" s="4" t="s">
        <v>6186</v>
      </c>
      <c r="IAI2" s="4" t="s">
        <v>6187</v>
      </c>
      <c r="IAJ2" s="4" t="s">
        <v>6188</v>
      </c>
      <c r="IAK2" s="4" t="s">
        <v>6189</v>
      </c>
      <c r="IAL2" s="4" t="s">
        <v>6190</v>
      </c>
      <c r="IAM2" s="4" t="s">
        <v>6191</v>
      </c>
      <c r="IAN2" s="4" t="s">
        <v>6192</v>
      </c>
      <c r="IAO2" s="4" t="s">
        <v>6193</v>
      </c>
      <c r="IAP2" s="4" t="s">
        <v>6194</v>
      </c>
      <c r="IAQ2" s="4" t="s">
        <v>6195</v>
      </c>
      <c r="IAR2" s="4" t="s">
        <v>6196</v>
      </c>
      <c r="IAS2" s="4" t="s">
        <v>6197</v>
      </c>
      <c r="IAT2" s="4" t="s">
        <v>6198</v>
      </c>
      <c r="IAU2" s="4" t="s">
        <v>6199</v>
      </c>
      <c r="IAV2" s="4" t="s">
        <v>6200</v>
      </c>
      <c r="IAW2" s="4" t="s">
        <v>6201</v>
      </c>
      <c r="IAX2" s="4" t="s">
        <v>6202</v>
      </c>
      <c r="IAY2" s="4" t="s">
        <v>6203</v>
      </c>
      <c r="IAZ2" s="4" t="s">
        <v>6204</v>
      </c>
      <c r="IBA2" s="4" t="s">
        <v>6205</v>
      </c>
      <c r="IBB2" s="4" t="s">
        <v>6206</v>
      </c>
      <c r="IBC2" s="4" t="s">
        <v>6207</v>
      </c>
      <c r="IBD2" s="4" t="s">
        <v>6208</v>
      </c>
      <c r="IBE2" s="4" t="s">
        <v>6209</v>
      </c>
      <c r="IBF2" s="4" t="s">
        <v>6210</v>
      </c>
      <c r="IBG2" s="4" t="s">
        <v>6211</v>
      </c>
      <c r="IBH2" s="4" t="s">
        <v>6212</v>
      </c>
      <c r="IBI2" s="4" t="s">
        <v>6213</v>
      </c>
      <c r="IBJ2" s="4" t="s">
        <v>6214</v>
      </c>
      <c r="IBK2" s="4" t="s">
        <v>6215</v>
      </c>
      <c r="IBL2" s="4" t="s">
        <v>6216</v>
      </c>
      <c r="IBM2" s="4" t="s">
        <v>6217</v>
      </c>
      <c r="IBN2" s="4" t="s">
        <v>6218</v>
      </c>
      <c r="IBO2" s="4" t="s">
        <v>6219</v>
      </c>
      <c r="IBP2" s="4" t="s">
        <v>6220</v>
      </c>
      <c r="IBQ2" s="4" t="s">
        <v>6221</v>
      </c>
      <c r="IBR2" s="4" t="s">
        <v>6222</v>
      </c>
      <c r="IBS2" s="4" t="s">
        <v>6223</v>
      </c>
      <c r="IBT2" s="4" t="s">
        <v>6224</v>
      </c>
      <c r="IBU2" s="4" t="s">
        <v>6225</v>
      </c>
      <c r="IBV2" s="4" t="s">
        <v>6226</v>
      </c>
      <c r="IBW2" s="4" t="s">
        <v>6227</v>
      </c>
      <c r="IBX2" s="4" t="s">
        <v>6228</v>
      </c>
      <c r="IBY2" s="4" t="s">
        <v>6229</v>
      </c>
      <c r="IBZ2" s="4" t="s">
        <v>6230</v>
      </c>
      <c r="ICA2" s="4" t="s">
        <v>6231</v>
      </c>
      <c r="ICB2" s="4" t="s">
        <v>6232</v>
      </c>
      <c r="ICC2" s="4" t="s">
        <v>6233</v>
      </c>
      <c r="ICD2" s="4" t="s">
        <v>6234</v>
      </c>
      <c r="ICE2" s="4" t="s">
        <v>6235</v>
      </c>
      <c r="ICF2" s="4" t="s">
        <v>6236</v>
      </c>
      <c r="ICG2" s="4" t="s">
        <v>6237</v>
      </c>
      <c r="ICH2" s="4" t="s">
        <v>6238</v>
      </c>
      <c r="ICI2" s="4" t="s">
        <v>6239</v>
      </c>
      <c r="ICJ2" s="4" t="s">
        <v>6240</v>
      </c>
      <c r="ICK2" s="4" t="s">
        <v>6241</v>
      </c>
      <c r="ICL2" s="4" t="s">
        <v>6242</v>
      </c>
      <c r="ICM2" s="4" t="s">
        <v>6243</v>
      </c>
      <c r="ICN2" s="4" t="s">
        <v>6244</v>
      </c>
      <c r="ICO2" s="4" t="s">
        <v>6245</v>
      </c>
      <c r="ICP2" s="4" t="s">
        <v>6246</v>
      </c>
      <c r="ICQ2" s="4" t="s">
        <v>6247</v>
      </c>
      <c r="ICR2" s="4" t="s">
        <v>6248</v>
      </c>
      <c r="ICS2" s="4" t="s">
        <v>6249</v>
      </c>
      <c r="ICT2" s="4" t="s">
        <v>6250</v>
      </c>
      <c r="ICU2" s="4" t="s">
        <v>6251</v>
      </c>
      <c r="ICV2" s="4" t="s">
        <v>6252</v>
      </c>
      <c r="ICW2" s="4" t="s">
        <v>6253</v>
      </c>
      <c r="ICX2" s="4" t="s">
        <v>6254</v>
      </c>
      <c r="ICY2" s="4" t="s">
        <v>6255</v>
      </c>
      <c r="ICZ2" s="4" t="s">
        <v>6256</v>
      </c>
      <c r="IDA2" s="4" t="s">
        <v>6257</v>
      </c>
      <c r="IDB2" s="4" t="s">
        <v>6258</v>
      </c>
      <c r="IDC2" s="4" t="s">
        <v>6259</v>
      </c>
      <c r="IDD2" s="4" t="s">
        <v>6260</v>
      </c>
      <c r="IDE2" s="4" t="s">
        <v>6261</v>
      </c>
      <c r="IDF2" s="4" t="s">
        <v>6262</v>
      </c>
      <c r="IDG2" s="4" t="s">
        <v>6263</v>
      </c>
      <c r="IDH2" s="4" t="s">
        <v>6264</v>
      </c>
      <c r="IDI2" s="4" t="s">
        <v>6265</v>
      </c>
      <c r="IDJ2" s="4" t="s">
        <v>6266</v>
      </c>
      <c r="IDK2" s="4" t="s">
        <v>6267</v>
      </c>
      <c r="IDL2" s="4" t="s">
        <v>6268</v>
      </c>
      <c r="IDM2" s="4" t="s">
        <v>6269</v>
      </c>
      <c r="IDN2" s="4" t="s">
        <v>6270</v>
      </c>
      <c r="IDO2" s="4" t="s">
        <v>6271</v>
      </c>
      <c r="IDP2" s="4" t="s">
        <v>6272</v>
      </c>
      <c r="IDQ2" s="4" t="s">
        <v>6273</v>
      </c>
      <c r="IDR2" s="4" t="s">
        <v>6274</v>
      </c>
      <c r="IDS2" s="4" t="s">
        <v>6275</v>
      </c>
      <c r="IDT2" s="4" t="s">
        <v>6276</v>
      </c>
      <c r="IDU2" s="4" t="s">
        <v>6277</v>
      </c>
      <c r="IDV2" s="4" t="s">
        <v>6278</v>
      </c>
      <c r="IDW2" s="4" t="s">
        <v>6279</v>
      </c>
      <c r="IDX2" s="4" t="s">
        <v>6280</v>
      </c>
      <c r="IDY2" s="4" t="s">
        <v>6281</v>
      </c>
      <c r="IDZ2" s="4" t="s">
        <v>6282</v>
      </c>
      <c r="IEA2" s="4" t="s">
        <v>6283</v>
      </c>
      <c r="IEB2" s="4" t="s">
        <v>6284</v>
      </c>
      <c r="IEC2" s="4" t="s">
        <v>6285</v>
      </c>
      <c r="IED2" s="4" t="s">
        <v>6286</v>
      </c>
      <c r="IEE2" s="4" t="s">
        <v>6287</v>
      </c>
      <c r="IEF2" s="4" t="s">
        <v>6288</v>
      </c>
      <c r="IEG2" s="4" t="s">
        <v>6289</v>
      </c>
      <c r="IEH2" s="4" t="s">
        <v>6290</v>
      </c>
      <c r="IEI2" s="4" t="s">
        <v>6291</v>
      </c>
      <c r="IEJ2" s="4" t="s">
        <v>6292</v>
      </c>
      <c r="IEK2" s="4" t="s">
        <v>6293</v>
      </c>
      <c r="IEL2" s="4" t="s">
        <v>6294</v>
      </c>
      <c r="IEM2" s="4" t="s">
        <v>6295</v>
      </c>
      <c r="IEN2" s="4" t="s">
        <v>6296</v>
      </c>
      <c r="IEO2" s="4" t="s">
        <v>6297</v>
      </c>
      <c r="IEP2" s="4" t="s">
        <v>6298</v>
      </c>
      <c r="IEQ2" s="4" t="s">
        <v>6299</v>
      </c>
      <c r="IER2" s="4" t="s">
        <v>6300</v>
      </c>
      <c r="IES2" s="4" t="s">
        <v>6301</v>
      </c>
      <c r="IET2" s="4" t="s">
        <v>6302</v>
      </c>
      <c r="IEU2" s="4" t="s">
        <v>6303</v>
      </c>
      <c r="IEV2" s="4" t="s">
        <v>6304</v>
      </c>
      <c r="IEW2" s="4" t="s">
        <v>6305</v>
      </c>
      <c r="IEX2" s="4" t="s">
        <v>6306</v>
      </c>
      <c r="IEY2" s="4" t="s">
        <v>6307</v>
      </c>
      <c r="IEZ2" s="4" t="s">
        <v>6308</v>
      </c>
      <c r="IFA2" s="4" t="s">
        <v>6309</v>
      </c>
      <c r="IFB2" s="4" t="s">
        <v>6310</v>
      </c>
      <c r="IFC2" s="4" t="s">
        <v>6311</v>
      </c>
      <c r="IFD2" s="4" t="s">
        <v>6312</v>
      </c>
      <c r="IFE2" s="4" t="s">
        <v>6313</v>
      </c>
      <c r="IFF2" s="4" t="s">
        <v>6314</v>
      </c>
      <c r="IFG2" s="4" t="s">
        <v>6315</v>
      </c>
      <c r="IFH2" s="4" t="s">
        <v>6316</v>
      </c>
      <c r="IFI2" s="4" t="s">
        <v>6317</v>
      </c>
      <c r="IFJ2" s="4" t="s">
        <v>6318</v>
      </c>
      <c r="IFK2" s="4" t="s">
        <v>6319</v>
      </c>
      <c r="IFL2" s="4" t="s">
        <v>6320</v>
      </c>
      <c r="IFM2" s="4" t="s">
        <v>6321</v>
      </c>
      <c r="IFN2" s="4" t="s">
        <v>6322</v>
      </c>
      <c r="IFO2" s="4" t="s">
        <v>6323</v>
      </c>
      <c r="IFP2" s="4" t="s">
        <v>6324</v>
      </c>
      <c r="IFQ2" s="4" t="s">
        <v>6325</v>
      </c>
      <c r="IFR2" s="4" t="s">
        <v>6326</v>
      </c>
      <c r="IFS2" s="4" t="s">
        <v>6327</v>
      </c>
      <c r="IFT2" s="4" t="s">
        <v>6328</v>
      </c>
      <c r="IFU2" s="4" t="s">
        <v>6329</v>
      </c>
      <c r="IFV2" s="4" t="s">
        <v>6330</v>
      </c>
      <c r="IFW2" s="4" t="s">
        <v>6331</v>
      </c>
      <c r="IFX2" s="4" t="s">
        <v>6332</v>
      </c>
      <c r="IFY2" s="4" t="s">
        <v>6333</v>
      </c>
      <c r="IFZ2" s="4" t="s">
        <v>6334</v>
      </c>
      <c r="IGA2" s="4" t="s">
        <v>6335</v>
      </c>
      <c r="IGB2" s="4" t="s">
        <v>6336</v>
      </c>
      <c r="IGC2" s="4" t="s">
        <v>6337</v>
      </c>
      <c r="IGD2" s="4" t="s">
        <v>6338</v>
      </c>
      <c r="IGE2" s="4" t="s">
        <v>6339</v>
      </c>
      <c r="IGF2" s="4" t="s">
        <v>6340</v>
      </c>
      <c r="IGG2" s="4" t="s">
        <v>6341</v>
      </c>
      <c r="IGH2" s="4" t="s">
        <v>6342</v>
      </c>
      <c r="IGI2" s="4" t="s">
        <v>6343</v>
      </c>
      <c r="IGJ2" s="4" t="s">
        <v>6344</v>
      </c>
      <c r="IGK2" s="4" t="s">
        <v>6345</v>
      </c>
      <c r="IGL2" s="4" t="s">
        <v>6346</v>
      </c>
      <c r="IGM2" s="4" t="s">
        <v>6347</v>
      </c>
      <c r="IGN2" s="4" t="s">
        <v>6348</v>
      </c>
      <c r="IGO2" s="4" t="s">
        <v>6349</v>
      </c>
      <c r="IGP2" s="4" t="s">
        <v>6350</v>
      </c>
      <c r="IGQ2" s="4" t="s">
        <v>6351</v>
      </c>
      <c r="IGR2" s="4" t="s">
        <v>6352</v>
      </c>
      <c r="IGS2" s="4" t="s">
        <v>6353</v>
      </c>
      <c r="IGT2" s="4" t="s">
        <v>6354</v>
      </c>
      <c r="IGU2" s="4" t="s">
        <v>6355</v>
      </c>
      <c r="IGV2" s="4" t="s">
        <v>6356</v>
      </c>
      <c r="IGW2" s="4" t="s">
        <v>6357</v>
      </c>
      <c r="IGX2" s="4" t="s">
        <v>6358</v>
      </c>
      <c r="IGY2" s="4" t="s">
        <v>6359</v>
      </c>
      <c r="IGZ2" s="4" t="s">
        <v>6360</v>
      </c>
      <c r="IHA2" s="4" t="s">
        <v>6361</v>
      </c>
      <c r="IHB2" s="4" t="s">
        <v>6362</v>
      </c>
      <c r="IHC2" s="4" t="s">
        <v>6363</v>
      </c>
      <c r="IHD2" s="4" t="s">
        <v>6364</v>
      </c>
      <c r="IHE2" s="4" t="s">
        <v>6365</v>
      </c>
      <c r="IHF2" s="4" t="s">
        <v>6366</v>
      </c>
      <c r="IHG2" s="4" t="s">
        <v>6367</v>
      </c>
      <c r="IHH2" s="4" t="s">
        <v>6368</v>
      </c>
      <c r="IHI2" s="4" t="s">
        <v>6369</v>
      </c>
      <c r="IHJ2" s="4" t="s">
        <v>6370</v>
      </c>
      <c r="IHK2" s="4" t="s">
        <v>6371</v>
      </c>
      <c r="IHL2" s="4" t="s">
        <v>6372</v>
      </c>
      <c r="IHM2" s="4" t="s">
        <v>6373</v>
      </c>
      <c r="IHN2" s="4" t="s">
        <v>6374</v>
      </c>
      <c r="IHO2" s="4" t="s">
        <v>6375</v>
      </c>
      <c r="IHP2" s="4" t="s">
        <v>6376</v>
      </c>
      <c r="IHQ2" s="4" t="s">
        <v>6377</v>
      </c>
      <c r="IHR2" s="4" t="s">
        <v>6378</v>
      </c>
      <c r="IHS2" s="4" t="s">
        <v>6379</v>
      </c>
      <c r="IHT2" s="4" t="s">
        <v>6380</v>
      </c>
      <c r="IHU2" s="4" t="s">
        <v>6381</v>
      </c>
      <c r="IHV2" s="4" t="s">
        <v>6382</v>
      </c>
      <c r="IHW2" s="4" t="s">
        <v>6383</v>
      </c>
      <c r="IHX2" s="4" t="s">
        <v>6384</v>
      </c>
      <c r="IHY2" s="4" t="s">
        <v>6385</v>
      </c>
      <c r="IHZ2" s="4" t="s">
        <v>6386</v>
      </c>
      <c r="IIA2" s="4" t="s">
        <v>6387</v>
      </c>
      <c r="IIB2" s="4" t="s">
        <v>6388</v>
      </c>
      <c r="IIC2" s="4" t="s">
        <v>6389</v>
      </c>
      <c r="IID2" s="4" t="s">
        <v>6390</v>
      </c>
      <c r="IIE2" s="4" t="s">
        <v>6391</v>
      </c>
      <c r="IIF2" s="4" t="s">
        <v>6392</v>
      </c>
      <c r="IIG2" s="4" t="s">
        <v>6393</v>
      </c>
      <c r="IIH2" s="4" t="s">
        <v>6394</v>
      </c>
      <c r="III2" s="4" t="s">
        <v>6395</v>
      </c>
      <c r="IIJ2" s="4" t="s">
        <v>6396</v>
      </c>
      <c r="IIK2" s="4" t="s">
        <v>6397</v>
      </c>
      <c r="IIL2" s="4" t="s">
        <v>6398</v>
      </c>
      <c r="IIM2" s="4" t="s">
        <v>6399</v>
      </c>
      <c r="IIN2" s="4" t="s">
        <v>6400</v>
      </c>
      <c r="IIO2" s="4" t="s">
        <v>6401</v>
      </c>
      <c r="IIP2" s="4" t="s">
        <v>6402</v>
      </c>
      <c r="IIQ2" s="4" t="s">
        <v>6403</v>
      </c>
      <c r="IIR2" s="4" t="s">
        <v>6404</v>
      </c>
      <c r="IIS2" s="4" t="s">
        <v>6405</v>
      </c>
      <c r="IIT2" s="4" t="s">
        <v>6406</v>
      </c>
      <c r="IIU2" s="4" t="s">
        <v>6407</v>
      </c>
      <c r="IIV2" s="4" t="s">
        <v>6408</v>
      </c>
      <c r="IIW2" s="4" t="s">
        <v>6409</v>
      </c>
      <c r="IIX2" s="4" t="s">
        <v>6410</v>
      </c>
      <c r="IIY2" s="4" t="s">
        <v>6411</v>
      </c>
      <c r="IIZ2" s="4" t="s">
        <v>6412</v>
      </c>
      <c r="IJA2" s="4" t="s">
        <v>6413</v>
      </c>
      <c r="IJB2" s="4" t="s">
        <v>6414</v>
      </c>
      <c r="IJC2" s="4" t="s">
        <v>6415</v>
      </c>
      <c r="IJD2" s="4" t="s">
        <v>6416</v>
      </c>
      <c r="IJE2" s="4" t="s">
        <v>6417</v>
      </c>
      <c r="IJF2" s="4" t="s">
        <v>6418</v>
      </c>
      <c r="IJG2" s="4" t="s">
        <v>6419</v>
      </c>
      <c r="IJH2" s="4" t="s">
        <v>6420</v>
      </c>
      <c r="IJI2" s="4" t="s">
        <v>6421</v>
      </c>
      <c r="IJJ2" s="4" t="s">
        <v>6422</v>
      </c>
      <c r="IJK2" s="4" t="s">
        <v>6423</v>
      </c>
      <c r="IJL2" s="4" t="s">
        <v>6424</v>
      </c>
      <c r="IJM2" s="4" t="s">
        <v>6425</v>
      </c>
      <c r="IJN2" s="4" t="s">
        <v>6426</v>
      </c>
      <c r="IJO2" s="4" t="s">
        <v>6427</v>
      </c>
      <c r="IJP2" s="4" t="s">
        <v>6428</v>
      </c>
      <c r="IJQ2" s="4" t="s">
        <v>6429</v>
      </c>
      <c r="IJR2" s="4" t="s">
        <v>6430</v>
      </c>
      <c r="IJS2" s="4" t="s">
        <v>6431</v>
      </c>
      <c r="IJT2" s="4" t="s">
        <v>6432</v>
      </c>
      <c r="IJU2" s="4" t="s">
        <v>6433</v>
      </c>
      <c r="IJV2" s="4" t="s">
        <v>6434</v>
      </c>
      <c r="IJW2" s="4" t="s">
        <v>6435</v>
      </c>
      <c r="IJX2" s="4" t="s">
        <v>6436</v>
      </c>
      <c r="IJY2" s="4" t="s">
        <v>6437</v>
      </c>
      <c r="IJZ2" s="4" t="s">
        <v>6438</v>
      </c>
      <c r="IKA2" s="4" t="s">
        <v>6439</v>
      </c>
      <c r="IKB2" s="4" t="s">
        <v>6440</v>
      </c>
      <c r="IKC2" s="4" t="s">
        <v>6441</v>
      </c>
      <c r="IKD2" s="4" t="s">
        <v>6442</v>
      </c>
      <c r="IKE2" s="4" t="s">
        <v>6443</v>
      </c>
      <c r="IKF2" s="4" t="s">
        <v>6444</v>
      </c>
      <c r="IKG2" s="4" t="s">
        <v>6445</v>
      </c>
      <c r="IKH2" s="4" t="s">
        <v>6446</v>
      </c>
      <c r="IKI2" s="4" t="s">
        <v>6447</v>
      </c>
      <c r="IKJ2" s="4" t="s">
        <v>6448</v>
      </c>
      <c r="IKK2" s="4" t="s">
        <v>6449</v>
      </c>
      <c r="IKL2" s="4" t="s">
        <v>6450</v>
      </c>
      <c r="IKM2" s="4" t="s">
        <v>6451</v>
      </c>
      <c r="IKN2" s="4" t="s">
        <v>6452</v>
      </c>
      <c r="IKO2" s="4" t="s">
        <v>6453</v>
      </c>
      <c r="IKP2" s="4" t="s">
        <v>6454</v>
      </c>
      <c r="IKQ2" s="4" t="s">
        <v>6455</v>
      </c>
      <c r="IKR2" s="4" t="s">
        <v>6456</v>
      </c>
      <c r="IKS2" s="4" t="s">
        <v>6457</v>
      </c>
      <c r="IKT2" s="4" t="s">
        <v>6458</v>
      </c>
      <c r="IKU2" s="4" t="s">
        <v>6459</v>
      </c>
      <c r="IKV2" s="4" t="s">
        <v>6460</v>
      </c>
      <c r="IKW2" s="4" t="s">
        <v>6461</v>
      </c>
      <c r="IKX2" s="4" t="s">
        <v>6462</v>
      </c>
      <c r="IKY2" s="4" t="s">
        <v>6463</v>
      </c>
      <c r="IKZ2" s="4" t="s">
        <v>6464</v>
      </c>
      <c r="ILA2" s="4" t="s">
        <v>6465</v>
      </c>
      <c r="ILB2" s="4" t="s">
        <v>6466</v>
      </c>
      <c r="ILC2" s="4" t="s">
        <v>6467</v>
      </c>
      <c r="ILD2" s="4" t="s">
        <v>6468</v>
      </c>
      <c r="ILE2" s="4" t="s">
        <v>6469</v>
      </c>
      <c r="ILF2" s="4" t="s">
        <v>6470</v>
      </c>
      <c r="ILG2" s="4" t="s">
        <v>6471</v>
      </c>
      <c r="ILH2" s="4" t="s">
        <v>6472</v>
      </c>
      <c r="ILI2" s="4" t="s">
        <v>6473</v>
      </c>
      <c r="ILJ2" s="4" t="s">
        <v>6474</v>
      </c>
      <c r="ILK2" s="4" t="s">
        <v>6475</v>
      </c>
      <c r="ILL2" s="4" t="s">
        <v>6476</v>
      </c>
      <c r="ILM2" s="4" t="s">
        <v>6477</v>
      </c>
      <c r="ILN2" s="4" t="s">
        <v>6478</v>
      </c>
      <c r="ILO2" s="4" t="s">
        <v>6479</v>
      </c>
      <c r="ILP2" s="4" t="s">
        <v>6480</v>
      </c>
      <c r="ILQ2" s="4" t="s">
        <v>6481</v>
      </c>
      <c r="ILR2" s="4" t="s">
        <v>6482</v>
      </c>
      <c r="ILS2" s="4" t="s">
        <v>6483</v>
      </c>
      <c r="ILT2" s="4" t="s">
        <v>6484</v>
      </c>
      <c r="ILU2" s="4" t="s">
        <v>6485</v>
      </c>
      <c r="ILV2" s="4" t="s">
        <v>6486</v>
      </c>
      <c r="ILW2" s="4" t="s">
        <v>6487</v>
      </c>
      <c r="ILX2" s="4" t="s">
        <v>6488</v>
      </c>
      <c r="ILY2" s="4" t="s">
        <v>6489</v>
      </c>
      <c r="ILZ2" s="4" t="s">
        <v>6490</v>
      </c>
      <c r="IMA2" s="4" t="s">
        <v>6491</v>
      </c>
      <c r="IMB2" s="4" t="s">
        <v>6492</v>
      </c>
      <c r="IMC2" s="4" t="s">
        <v>6493</v>
      </c>
      <c r="IMD2" s="4" t="s">
        <v>6494</v>
      </c>
      <c r="IME2" s="4" t="s">
        <v>6495</v>
      </c>
      <c r="IMF2" s="4" t="s">
        <v>6496</v>
      </c>
      <c r="IMG2" s="4" t="s">
        <v>6497</v>
      </c>
      <c r="IMH2" s="4" t="s">
        <v>6498</v>
      </c>
      <c r="IMI2" s="4" t="s">
        <v>6499</v>
      </c>
      <c r="IMJ2" s="4" t="s">
        <v>6500</v>
      </c>
      <c r="IMK2" s="4" t="s">
        <v>6501</v>
      </c>
      <c r="IML2" s="4" t="s">
        <v>6502</v>
      </c>
      <c r="IMM2" s="4" t="s">
        <v>6503</v>
      </c>
      <c r="IMN2" s="4" t="s">
        <v>6504</v>
      </c>
      <c r="IMO2" s="4" t="s">
        <v>6505</v>
      </c>
      <c r="IMP2" s="4" t="s">
        <v>6506</v>
      </c>
      <c r="IMQ2" s="4" t="s">
        <v>6507</v>
      </c>
      <c r="IMR2" s="4" t="s">
        <v>6508</v>
      </c>
      <c r="IMS2" s="4" t="s">
        <v>6509</v>
      </c>
      <c r="IMT2" s="4" t="s">
        <v>6510</v>
      </c>
      <c r="IMU2" s="4" t="s">
        <v>6511</v>
      </c>
      <c r="IMV2" s="4" t="s">
        <v>6512</v>
      </c>
      <c r="IMW2" s="4" t="s">
        <v>6513</v>
      </c>
      <c r="IMX2" s="4" t="s">
        <v>6514</v>
      </c>
      <c r="IMY2" s="4" t="s">
        <v>6515</v>
      </c>
      <c r="IMZ2" s="4" t="s">
        <v>6516</v>
      </c>
      <c r="INA2" s="4" t="s">
        <v>6517</v>
      </c>
      <c r="INB2" s="4" t="s">
        <v>6518</v>
      </c>
      <c r="INC2" s="4" t="s">
        <v>6519</v>
      </c>
      <c r="IND2" s="4" t="s">
        <v>6520</v>
      </c>
      <c r="INE2" s="4" t="s">
        <v>6521</v>
      </c>
      <c r="INF2" s="4" t="s">
        <v>6522</v>
      </c>
      <c r="ING2" s="4" t="s">
        <v>6523</v>
      </c>
      <c r="INH2" s="4" t="s">
        <v>6524</v>
      </c>
      <c r="INI2" s="4" t="s">
        <v>6525</v>
      </c>
      <c r="INJ2" s="4" t="s">
        <v>6526</v>
      </c>
      <c r="INK2" s="4" t="s">
        <v>6527</v>
      </c>
      <c r="INL2" s="4" t="s">
        <v>6528</v>
      </c>
      <c r="INM2" s="4" t="s">
        <v>6529</v>
      </c>
      <c r="INN2" s="4" t="s">
        <v>6530</v>
      </c>
      <c r="INO2" s="4" t="s">
        <v>6531</v>
      </c>
      <c r="INP2" s="4" t="s">
        <v>6532</v>
      </c>
      <c r="INQ2" s="4" t="s">
        <v>6533</v>
      </c>
      <c r="INR2" s="4" t="s">
        <v>6534</v>
      </c>
      <c r="INS2" s="4" t="s">
        <v>6535</v>
      </c>
      <c r="INT2" s="4" t="s">
        <v>6536</v>
      </c>
      <c r="INU2" s="4" t="s">
        <v>6537</v>
      </c>
      <c r="INV2" s="4" t="s">
        <v>6538</v>
      </c>
      <c r="INW2" s="4" t="s">
        <v>6539</v>
      </c>
      <c r="INX2" s="4" t="s">
        <v>6540</v>
      </c>
      <c r="INY2" s="4" t="s">
        <v>6541</v>
      </c>
      <c r="INZ2" s="4" t="s">
        <v>6542</v>
      </c>
      <c r="IOA2" s="4" t="s">
        <v>6543</v>
      </c>
      <c r="IOB2" s="4" t="s">
        <v>6544</v>
      </c>
      <c r="IOC2" s="4" t="s">
        <v>6545</v>
      </c>
      <c r="IOD2" s="4" t="s">
        <v>6546</v>
      </c>
      <c r="IOE2" s="4" t="s">
        <v>6547</v>
      </c>
      <c r="IOF2" s="4" t="s">
        <v>6548</v>
      </c>
      <c r="IOG2" s="4" t="s">
        <v>6549</v>
      </c>
      <c r="IOH2" s="4" t="s">
        <v>6550</v>
      </c>
      <c r="IOI2" s="4" t="s">
        <v>6551</v>
      </c>
      <c r="IOJ2" s="4" t="s">
        <v>6552</v>
      </c>
      <c r="IOK2" s="4" t="s">
        <v>6553</v>
      </c>
      <c r="IOL2" s="4" t="s">
        <v>6554</v>
      </c>
      <c r="IOM2" s="4" t="s">
        <v>6555</v>
      </c>
      <c r="ION2" s="4" t="s">
        <v>6556</v>
      </c>
      <c r="IOO2" s="4" t="s">
        <v>6557</v>
      </c>
      <c r="IOP2" s="4" t="s">
        <v>6558</v>
      </c>
      <c r="IOQ2" s="4" t="s">
        <v>6559</v>
      </c>
      <c r="IOR2" s="4" t="s">
        <v>6560</v>
      </c>
      <c r="IOS2" s="4" t="s">
        <v>6561</v>
      </c>
      <c r="IOT2" s="4" t="s">
        <v>6562</v>
      </c>
      <c r="IOU2" s="4" t="s">
        <v>6563</v>
      </c>
      <c r="IOV2" s="4" t="s">
        <v>6564</v>
      </c>
      <c r="IOW2" s="4" t="s">
        <v>6565</v>
      </c>
      <c r="IOX2" s="4" t="s">
        <v>6566</v>
      </c>
      <c r="IOY2" s="4" t="s">
        <v>6567</v>
      </c>
      <c r="IOZ2" s="4" t="s">
        <v>6568</v>
      </c>
      <c r="IPA2" s="4" t="s">
        <v>6569</v>
      </c>
      <c r="IPB2" s="4" t="s">
        <v>6570</v>
      </c>
      <c r="IPC2" s="4" t="s">
        <v>6571</v>
      </c>
      <c r="IPD2" s="4" t="s">
        <v>6572</v>
      </c>
      <c r="IPE2" s="4" t="s">
        <v>6573</v>
      </c>
      <c r="IPF2" s="4" t="s">
        <v>6574</v>
      </c>
      <c r="IPG2" s="4" t="s">
        <v>6575</v>
      </c>
      <c r="IPH2" s="4" t="s">
        <v>6576</v>
      </c>
      <c r="IPI2" s="4" t="s">
        <v>6577</v>
      </c>
      <c r="IPJ2" s="4" t="s">
        <v>6578</v>
      </c>
      <c r="IPK2" s="4" t="s">
        <v>6579</v>
      </c>
      <c r="IPL2" s="4" t="s">
        <v>6580</v>
      </c>
      <c r="IPM2" s="4" t="s">
        <v>6581</v>
      </c>
      <c r="IPN2" s="4" t="s">
        <v>6582</v>
      </c>
      <c r="IPO2" s="4" t="s">
        <v>6583</v>
      </c>
      <c r="IPP2" s="4" t="s">
        <v>6584</v>
      </c>
      <c r="IPQ2" s="4" t="s">
        <v>6585</v>
      </c>
      <c r="IPR2" s="4" t="s">
        <v>6586</v>
      </c>
      <c r="IPS2" s="4" t="s">
        <v>6587</v>
      </c>
      <c r="IPT2" s="4" t="s">
        <v>6588</v>
      </c>
      <c r="IPU2" s="4" t="s">
        <v>6589</v>
      </c>
      <c r="IPV2" s="4" t="s">
        <v>6590</v>
      </c>
      <c r="IPW2" s="4" t="s">
        <v>6591</v>
      </c>
      <c r="IPX2" s="4" t="s">
        <v>6592</v>
      </c>
      <c r="IPY2" s="4" t="s">
        <v>6593</v>
      </c>
      <c r="IPZ2" s="4" t="s">
        <v>6594</v>
      </c>
      <c r="IQA2" s="4" t="s">
        <v>6595</v>
      </c>
      <c r="IQB2" s="4" t="s">
        <v>6596</v>
      </c>
      <c r="IQC2" s="4" t="s">
        <v>6597</v>
      </c>
      <c r="IQD2" s="4" t="s">
        <v>6598</v>
      </c>
      <c r="IQE2" s="4" t="s">
        <v>6599</v>
      </c>
      <c r="IQF2" s="4" t="s">
        <v>6600</v>
      </c>
      <c r="IQG2" s="4" t="s">
        <v>6601</v>
      </c>
      <c r="IQH2" s="4" t="s">
        <v>6602</v>
      </c>
      <c r="IQI2" s="4" t="s">
        <v>6603</v>
      </c>
      <c r="IQJ2" s="4" t="s">
        <v>6604</v>
      </c>
      <c r="IQK2" s="4" t="s">
        <v>6605</v>
      </c>
      <c r="IQL2" s="4" t="s">
        <v>6606</v>
      </c>
      <c r="IQM2" s="4" t="s">
        <v>6607</v>
      </c>
      <c r="IQN2" s="4" t="s">
        <v>6608</v>
      </c>
      <c r="IQO2" s="4" t="s">
        <v>6609</v>
      </c>
      <c r="IQP2" s="4" t="s">
        <v>6610</v>
      </c>
      <c r="IQQ2" s="4" t="s">
        <v>6611</v>
      </c>
      <c r="IQR2" s="4" t="s">
        <v>6612</v>
      </c>
      <c r="IQS2" s="4" t="s">
        <v>6613</v>
      </c>
      <c r="IQT2" s="4" t="s">
        <v>6614</v>
      </c>
      <c r="IQU2" s="4" t="s">
        <v>6615</v>
      </c>
      <c r="IQV2" s="4" t="s">
        <v>6616</v>
      </c>
      <c r="IQW2" s="4" t="s">
        <v>6617</v>
      </c>
      <c r="IQX2" s="4" t="s">
        <v>6618</v>
      </c>
      <c r="IQY2" s="4" t="s">
        <v>6619</v>
      </c>
      <c r="IQZ2" s="4" t="s">
        <v>6620</v>
      </c>
      <c r="IRA2" s="4" t="s">
        <v>6621</v>
      </c>
      <c r="IRB2" s="4" t="s">
        <v>6622</v>
      </c>
      <c r="IRC2" s="4" t="s">
        <v>6623</v>
      </c>
      <c r="IRD2" s="4" t="s">
        <v>6624</v>
      </c>
      <c r="IRE2" s="4" t="s">
        <v>6625</v>
      </c>
      <c r="IRF2" s="4" t="s">
        <v>6626</v>
      </c>
      <c r="IRG2" s="4" t="s">
        <v>6627</v>
      </c>
      <c r="IRH2" s="4" t="s">
        <v>6628</v>
      </c>
      <c r="IRI2" s="4" t="s">
        <v>6629</v>
      </c>
      <c r="IRJ2" s="4" t="s">
        <v>6630</v>
      </c>
      <c r="IRK2" s="4" t="s">
        <v>6631</v>
      </c>
      <c r="IRL2" s="4" t="s">
        <v>6632</v>
      </c>
      <c r="IRM2" s="4" t="s">
        <v>6633</v>
      </c>
      <c r="IRN2" s="4" t="s">
        <v>6634</v>
      </c>
      <c r="IRO2" s="4" t="s">
        <v>6635</v>
      </c>
      <c r="IRP2" s="4" t="s">
        <v>6636</v>
      </c>
      <c r="IRQ2" s="4" t="s">
        <v>6637</v>
      </c>
      <c r="IRR2" s="4" t="s">
        <v>6638</v>
      </c>
      <c r="IRS2" s="4" t="s">
        <v>6639</v>
      </c>
      <c r="IRT2" s="4" t="s">
        <v>6640</v>
      </c>
      <c r="IRU2" s="4" t="s">
        <v>6641</v>
      </c>
      <c r="IRV2" s="4" t="s">
        <v>6642</v>
      </c>
      <c r="IRW2" s="4" t="s">
        <v>6643</v>
      </c>
      <c r="IRX2" s="4" t="s">
        <v>6644</v>
      </c>
      <c r="IRY2" s="4" t="s">
        <v>6645</v>
      </c>
      <c r="IRZ2" s="4" t="s">
        <v>6646</v>
      </c>
      <c r="ISA2" s="4" t="s">
        <v>6647</v>
      </c>
      <c r="ISB2" s="4" t="s">
        <v>6648</v>
      </c>
      <c r="ISC2" s="4" t="s">
        <v>6649</v>
      </c>
      <c r="ISD2" s="4" t="s">
        <v>6650</v>
      </c>
      <c r="ISE2" s="4" t="s">
        <v>6651</v>
      </c>
      <c r="ISF2" s="4" t="s">
        <v>6652</v>
      </c>
      <c r="ISG2" s="4" t="s">
        <v>6653</v>
      </c>
      <c r="ISH2" s="4" t="s">
        <v>6654</v>
      </c>
      <c r="ISI2" s="4" t="s">
        <v>6655</v>
      </c>
      <c r="ISJ2" s="4" t="s">
        <v>6656</v>
      </c>
      <c r="ISK2" s="4" t="s">
        <v>6657</v>
      </c>
      <c r="ISL2" s="4" t="s">
        <v>6658</v>
      </c>
      <c r="ISM2" s="4" t="s">
        <v>6659</v>
      </c>
      <c r="ISN2" s="4" t="s">
        <v>6660</v>
      </c>
      <c r="ISO2" s="4" t="s">
        <v>6661</v>
      </c>
      <c r="ISP2" s="4" t="s">
        <v>6662</v>
      </c>
      <c r="ISQ2" s="4" t="s">
        <v>6663</v>
      </c>
      <c r="ISR2" s="4" t="s">
        <v>6664</v>
      </c>
      <c r="ISS2" s="4" t="s">
        <v>6665</v>
      </c>
      <c r="IST2" s="4" t="s">
        <v>6666</v>
      </c>
      <c r="ISU2" s="4" t="s">
        <v>6667</v>
      </c>
      <c r="ISV2" s="4" t="s">
        <v>6668</v>
      </c>
      <c r="ISW2" s="4" t="s">
        <v>6669</v>
      </c>
      <c r="ISX2" s="4" t="s">
        <v>6670</v>
      </c>
      <c r="ISY2" s="4" t="s">
        <v>6671</v>
      </c>
      <c r="ISZ2" s="4" t="s">
        <v>6672</v>
      </c>
      <c r="ITA2" s="4" t="s">
        <v>6673</v>
      </c>
      <c r="ITB2" s="4" t="s">
        <v>6674</v>
      </c>
      <c r="ITC2" s="4" t="s">
        <v>6675</v>
      </c>
      <c r="ITD2" s="4" t="s">
        <v>6676</v>
      </c>
      <c r="ITE2" s="4" t="s">
        <v>6677</v>
      </c>
      <c r="ITF2" s="4" t="s">
        <v>6678</v>
      </c>
      <c r="ITG2" s="4" t="s">
        <v>6679</v>
      </c>
      <c r="ITH2" s="4" t="s">
        <v>6680</v>
      </c>
      <c r="ITI2" s="4" t="s">
        <v>6681</v>
      </c>
      <c r="ITJ2" s="4" t="s">
        <v>6682</v>
      </c>
      <c r="ITK2" s="4" t="s">
        <v>6683</v>
      </c>
      <c r="ITL2" s="4" t="s">
        <v>6684</v>
      </c>
      <c r="ITM2" s="4" t="s">
        <v>6685</v>
      </c>
      <c r="ITN2" s="4" t="s">
        <v>6686</v>
      </c>
      <c r="ITO2" s="4" t="s">
        <v>6687</v>
      </c>
      <c r="ITP2" s="4" t="s">
        <v>6688</v>
      </c>
      <c r="ITQ2" s="4" t="s">
        <v>6689</v>
      </c>
      <c r="ITR2" s="4" t="s">
        <v>6690</v>
      </c>
      <c r="ITS2" s="4" t="s">
        <v>6691</v>
      </c>
      <c r="ITT2" s="4" t="s">
        <v>6692</v>
      </c>
      <c r="ITU2" s="4" t="s">
        <v>6693</v>
      </c>
      <c r="ITV2" s="4" t="s">
        <v>6694</v>
      </c>
      <c r="ITW2" s="4" t="s">
        <v>6695</v>
      </c>
      <c r="ITX2" s="4" t="s">
        <v>6696</v>
      </c>
      <c r="ITY2" s="4" t="s">
        <v>6697</v>
      </c>
      <c r="ITZ2" s="4" t="s">
        <v>6698</v>
      </c>
      <c r="IUA2" s="4" t="s">
        <v>6699</v>
      </c>
      <c r="IUB2" s="4" t="s">
        <v>6700</v>
      </c>
      <c r="IUC2" s="4" t="s">
        <v>6701</v>
      </c>
      <c r="IUD2" s="4" t="s">
        <v>6702</v>
      </c>
      <c r="IUE2" s="4" t="s">
        <v>6703</v>
      </c>
      <c r="IUF2" s="4" t="s">
        <v>6704</v>
      </c>
      <c r="IUG2" s="4" t="s">
        <v>6705</v>
      </c>
      <c r="IUH2" s="4" t="s">
        <v>6706</v>
      </c>
      <c r="IUI2" s="4" t="s">
        <v>6707</v>
      </c>
      <c r="IUJ2" s="4" t="s">
        <v>6708</v>
      </c>
      <c r="IUK2" s="4" t="s">
        <v>6709</v>
      </c>
      <c r="IUL2" s="4" t="s">
        <v>6710</v>
      </c>
      <c r="IUM2" s="4" t="s">
        <v>6711</v>
      </c>
      <c r="IUN2" s="4" t="s">
        <v>6712</v>
      </c>
      <c r="IUO2" s="4" t="s">
        <v>6713</v>
      </c>
      <c r="IUP2" s="4" t="s">
        <v>6714</v>
      </c>
      <c r="IUQ2" s="4" t="s">
        <v>6715</v>
      </c>
      <c r="IUR2" s="4" t="s">
        <v>6716</v>
      </c>
      <c r="IUS2" s="4" t="s">
        <v>6717</v>
      </c>
      <c r="IUT2" s="4" t="s">
        <v>6718</v>
      </c>
      <c r="IUU2" s="4" t="s">
        <v>6719</v>
      </c>
      <c r="IUV2" s="4" t="s">
        <v>6720</v>
      </c>
      <c r="IUW2" s="4" t="s">
        <v>6721</v>
      </c>
      <c r="IUX2" s="4" t="s">
        <v>6722</v>
      </c>
      <c r="IUY2" s="4" t="s">
        <v>6723</v>
      </c>
      <c r="IUZ2" s="4" t="s">
        <v>6724</v>
      </c>
      <c r="IVA2" s="4" t="s">
        <v>6725</v>
      </c>
      <c r="IVB2" s="4" t="s">
        <v>6726</v>
      </c>
      <c r="IVC2" s="4" t="s">
        <v>6727</v>
      </c>
      <c r="IVD2" s="4" t="s">
        <v>6728</v>
      </c>
      <c r="IVE2" s="4" t="s">
        <v>6729</v>
      </c>
      <c r="IVF2" s="4" t="s">
        <v>6730</v>
      </c>
      <c r="IVG2" s="4" t="s">
        <v>6731</v>
      </c>
      <c r="IVH2" s="4" t="s">
        <v>6732</v>
      </c>
      <c r="IVI2" s="4" t="s">
        <v>6733</v>
      </c>
      <c r="IVJ2" s="4" t="s">
        <v>6734</v>
      </c>
      <c r="IVK2" s="4" t="s">
        <v>6735</v>
      </c>
      <c r="IVL2" s="4" t="s">
        <v>6736</v>
      </c>
      <c r="IVM2" s="4" t="s">
        <v>6737</v>
      </c>
      <c r="IVN2" s="4" t="s">
        <v>6738</v>
      </c>
      <c r="IVO2" s="4" t="s">
        <v>6739</v>
      </c>
      <c r="IVP2" s="4" t="s">
        <v>6740</v>
      </c>
      <c r="IVQ2" s="4" t="s">
        <v>6741</v>
      </c>
      <c r="IVR2" s="4" t="s">
        <v>6742</v>
      </c>
      <c r="IVS2" s="4" t="s">
        <v>6743</v>
      </c>
      <c r="IVT2" s="4" t="s">
        <v>6744</v>
      </c>
      <c r="IVU2" s="4" t="s">
        <v>6745</v>
      </c>
      <c r="IVV2" s="4" t="s">
        <v>6746</v>
      </c>
      <c r="IVW2" s="4" t="s">
        <v>6747</v>
      </c>
      <c r="IVX2" s="4" t="s">
        <v>6748</v>
      </c>
      <c r="IVY2" s="4" t="s">
        <v>6749</v>
      </c>
      <c r="IVZ2" s="4" t="s">
        <v>6750</v>
      </c>
      <c r="IWA2" s="4" t="s">
        <v>6751</v>
      </c>
      <c r="IWB2" s="4" t="s">
        <v>6752</v>
      </c>
      <c r="IWC2" s="4" t="s">
        <v>6753</v>
      </c>
      <c r="IWD2" s="4" t="s">
        <v>6754</v>
      </c>
      <c r="IWE2" s="4" t="s">
        <v>6755</v>
      </c>
      <c r="IWF2" s="4" t="s">
        <v>6756</v>
      </c>
      <c r="IWG2" s="4" t="s">
        <v>6757</v>
      </c>
      <c r="IWH2" s="4" t="s">
        <v>6758</v>
      </c>
      <c r="IWI2" s="4" t="s">
        <v>6759</v>
      </c>
      <c r="IWJ2" s="4" t="s">
        <v>6760</v>
      </c>
      <c r="IWK2" s="4" t="s">
        <v>6761</v>
      </c>
      <c r="IWL2" s="4" t="s">
        <v>6762</v>
      </c>
      <c r="IWM2" s="4" t="s">
        <v>6763</v>
      </c>
      <c r="IWN2" s="4" t="s">
        <v>6764</v>
      </c>
      <c r="IWO2" s="4" t="s">
        <v>6765</v>
      </c>
      <c r="IWP2" s="4" t="s">
        <v>6766</v>
      </c>
      <c r="IWQ2" s="4" t="s">
        <v>6767</v>
      </c>
      <c r="IWR2" s="4" t="s">
        <v>6768</v>
      </c>
      <c r="IWS2" s="4" t="s">
        <v>6769</v>
      </c>
      <c r="IWT2" s="4" t="s">
        <v>6770</v>
      </c>
      <c r="IWU2" s="4" t="s">
        <v>6771</v>
      </c>
      <c r="IWV2" s="4" t="s">
        <v>6772</v>
      </c>
      <c r="IWW2" s="4" t="s">
        <v>6773</v>
      </c>
      <c r="IWX2" s="4" t="s">
        <v>6774</v>
      </c>
      <c r="IWY2" s="4" t="s">
        <v>6775</v>
      </c>
      <c r="IWZ2" s="4" t="s">
        <v>6776</v>
      </c>
      <c r="IXA2" s="4" t="s">
        <v>6777</v>
      </c>
      <c r="IXB2" s="4" t="s">
        <v>6778</v>
      </c>
      <c r="IXC2" s="4" t="s">
        <v>6779</v>
      </c>
      <c r="IXD2" s="4" t="s">
        <v>6780</v>
      </c>
      <c r="IXE2" s="4" t="s">
        <v>6781</v>
      </c>
      <c r="IXF2" s="4" t="s">
        <v>6782</v>
      </c>
      <c r="IXG2" s="4" t="s">
        <v>6783</v>
      </c>
      <c r="IXH2" s="4" t="s">
        <v>6784</v>
      </c>
      <c r="IXI2" s="4" t="s">
        <v>6785</v>
      </c>
      <c r="IXJ2" s="4" t="s">
        <v>6786</v>
      </c>
      <c r="IXK2" s="4" t="s">
        <v>6787</v>
      </c>
      <c r="IXL2" s="4" t="s">
        <v>6788</v>
      </c>
      <c r="IXM2" s="4" t="s">
        <v>6789</v>
      </c>
      <c r="IXN2" s="4" t="s">
        <v>6790</v>
      </c>
      <c r="IXO2" s="4" t="s">
        <v>6791</v>
      </c>
      <c r="IXP2" s="4" t="s">
        <v>6792</v>
      </c>
      <c r="IXQ2" s="4" t="s">
        <v>6793</v>
      </c>
      <c r="IXR2" s="4" t="s">
        <v>6794</v>
      </c>
      <c r="IXS2" s="4" t="s">
        <v>6795</v>
      </c>
      <c r="IXT2" s="4" t="s">
        <v>6796</v>
      </c>
      <c r="IXU2" s="4" t="s">
        <v>6797</v>
      </c>
      <c r="IXV2" s="4" t="s">
        <v>6798</v>
      </c>
      <c r="IXW2" s="4" t="s">
        <v>6799</v>
      </c>
      <c r="IXX2" s="4" t="s">
        <v>6800</v>
      </c>
      <c r="IXY2" s="4" t="s">
        <v>6801</v>
      </c>
      <c r="IXZ2" s="4" t="s">
        <v>6802</v>
      </c>
      <c r="IYA2" s="4" t="s">
        <v>6803</v>
      </c>
      <c r="IYB2" s="4" t="s">
        <v>6804</v>
      </c>
      <c r="IYC2" s="4" t="s">
        <v>6805</v>
      </c>
      <c r="IYD2" s="4" t="s">
        <v>6806</v>
      </c>
      <c r="IYE2" s="4" t="s">
        <v>6807</v>
      </c>
      <c r="IYF2" s="4" t="s">
        <v>6808</v>
      </c>
      <c r="IYG2" s="4" t="s">
        <v>6809</v>
      </c>
      <c r="IYH2" s="4" t="s">
        <v>6810</v>
      </c>
      <c r="IYI2" s="4" t="s">
        <v>6811</v>
      </c>
      <c r="IYJ2" s="4" t="s">
        <v>6812</v>
      </c>
      <c r="IYK2" s="4" t="s">
        <v>6813</v>
      </c>
      <c r="IYL2" s="4" t="s">
        <v>6814</v>
      </c>
      <c r="IYM2" s="4" t="s">
        <v>6815</v>
      </c>
      <c r="IYN2" s="4" t="s">
        <v>6816</v>
      </c>
      <c r="IYO2" s="4" t="s">
        <v>6817</v>
      </c>
      <c r="IYP2" s="4" t="s">
        <v>6818</v>
      </c>
      <c r="IYQ2" s="4" t="s">
        <v>6819</v>
      </c>
      <c r="IYR2" s="4" t="s">
        <v>6820</v>
      </c>
      <c r="IYS2" s="4" t="s">
        <v>6821</v>
      </c>
      <c r="IYT2" s="4" t="s">
        <v>6822</v>
      </c>
      <c r="IYU2" s="4" t="s">
        <v>6823</v>
      </c>
      <c r="IYV2" s="4" t="s">
        <v>6824</v>
      </c>
      <c r="IYW2" s="4" t="s">
        <v>6825</v>
      </c>
      <c r="IYX2" s="4" t="s">
        <v>6826</v>
      </c>
      <c r="IYY2" s="4" t="s">
        <v>6827</v>
      </c>
      <c r="IYZ2" s="4" t="s">
        <v>6828</v>
      </c>
      <c r="IZA2" s="4" t="s">
        <v>6829</v>
      </c>
      <c r="IZB2" s="4" t="s">
        <v>6830</v>
      </c>
      <c r="IZC2" s="4" t="s">
        <v>6831</v>
      </c>
      <c r="IZD2" s="4" t="s">
        <v>6832</v>
      </c>
      <c r="IZE2" s="4" t="s">
        <v>6833</v>
      </c>
      <c r="IZF2" s="4" t="s">
        <v>6834</v>
      </c>
      <c r="IZG2" s="4" t="s">
        <v>6835</v>
      </c>
      <c r="IZH2" s="4" t="s">
        <v>6836</v>
      </c>
      <c r="IZI2" s="4" t="s">
        <v>6837</v>
      </c>
      <c r="IZJ2" s="4" t="s">
        <v>6838</v>
      </c>
      <c r="IZK2" s="4" t="s">
        <v>6839</v>
      </c>
      <c r="IZL2" s="4" t="s">
        <v>6840</v>
      </c>
      <c r="IZM2" s="4" t="s">
        <v>6841</v>
      </c>
      <c r="IZN2" s="4" t="s">
        <v>6842</v>
      </c>
      <c r="IZO2" s="4" t="s">
        <v>6843</v>
      </c>
      <c r="IZP2" s="4" t="s">
        <v>6844</v>
      </c>
      <c r="IZQ2" s="4" t="s">
        <v>6845</v>
      </c>
      <c r="IZR2" s="4" t="s">
        <v>6846</v>
      </c>
      <c r="IZS2" s="4" t="s">
        <v>6847</v>
      </c>
      <c r="IZT2" s="4" t="s">
        <v>6848</v>
      </c>
      <c r="IZU2" s="4" t="s">
        <v>6849</v>
      </c>
      <c r="IZV2" s="4" t="s">
        <v>6850</v>
      </c>
      <c r="IZW2" s="4" t="s">
        <v>6851</v>
      </c>
      <c r="IZX2" s="4" t="s">
        <v>6852</v>
      </c>
      <c r="IZY2" s="4" t="s">
        <v>6853</v>
      </c>
      <c r="IZZ2" s="4" t="s">
        <v>6854</v>
      </c>
      <c r="JAA2" s="4" t="s">
        <v>6855</v>
      </c>
      <c r="JAB2" s="4" t="s">
        <v>6856</v>
      </c>
      <c r="JAC2" s="4" t="s">
        <v>6857</v>
      </c>
      <c r="JAD2" s="4" t="s">
        <v>6858</v>
      </c>
      <c r="JAE2" s="4" t="s">
        <v>6859</v>
      </c>
      <c r="JAF2" s="4" t="s">
        <v>6860</v>
      </c>
      <c r="JAG2" s="4" t="s">
        <v>6861</v>
      </c>
      <c r="JAH2" s="4" t="s">
        <v>6862</v>
      </c>
      <c r="JAI2" s="4" t="s">
        <v>6863</v>
      </c>
      <c r="JAJ2" s="4" t="s">
        <v>6864</v>
      </c>
      <c r="JAK2" s="4" t="s">
        <v>6865</v>
      </c>
      <c r="JAL2" s="4" t="s">
        <v>6866</v>
      </c>
      <c r="JAM2" s="4" t="s">
        <v>6867</v>
      </c>
      <c r="JAN2" s="4" t="s">
        <v>6868</v>
      </c>
      <c r="JAO2" s="4" t="s">
        <v>6869</v>
      </c>
      <c r="JAP2" s="4" t="s">
        <v>6870</v>
      </c>
      <c r="JAQ2" s="4" t="s">
        <v>6871</v>
      </c>
      <c r="JAR2" s="4" t="s">
        <v>6872</v>
      </c>
      <c r="JAS2" s="4" t="s">
        <v>6873</v>
      </c>
      <c r="JAT2" s="4" t="s">
        <v>6874</v>
      </c>
      <c r="JAU2" s="4" t="s">
        <v>6875</v>
      </c>
      <c r="JAV2" s="4" t="s">
        <v>6876</v>
      </c>
      <c r="JAW2" s="4" t="s">
        <v>6877</v>
      </c>
      <c r="JAX2" s="4" t="s">
        <v>6878</v>
      </c>
      <c r="JAY2" s="4" t="s">
        <v>6879</v>
      </c>
      <c r="JAZ2" s="4" t="s">
        <v>6880</v>
      </c>
      <c r="JBA2" s="4" t="s">
        <v>6881</v>
      </c>
      <c r="JBB2" s="4" t="s">
        <v>6882</v>
      </c>
      <c r="JBC2" s="4" t="s">
        <v>6883</v>
      </c>
      <c r="JBD2" s="4" t="s">
        <v>6884</v>
      </c>
      <c r="JBE2" s="4" t="s">
        <v>6885</v>
      </c>
      <c r="JBF2" s="4" t="s">
        <v>6886</v>
      </c>
      <c r="JBG2" s="4" t="s">
        <v>6887</v>
      </c>
      <c r="JBH2" s="4" t="s">
        <v>6888</v>
      </c>
      <c r="JBI2" s="4" t="s">
        <v>6889</v>
      </c>
      <c r="JBJ2" s="4" t="s">
        <v>6890</v>
      </c>
      <c r="JBK2" s="4" t="s">
        <v>6891</v>
      </c>
      <c r="JBL2" s="4" t="s">
        <v>6892</v>
      </c>
      <c r="JBM2" s="4" t="s">
        <v>6893</v>
      </c>
      <c r="JBN2" s="4" t="s">
        <v>6894</v>
      </c>
      <c r="JBO2" s="4" t="s">
        <v>6895</v>
      </c>
      <c r="JBP2" s="4" t="s">
        <v>6896</v>
      </c>
      <c r="JBQ2" s="4" t="s">
        <v>6897</v>
      </c>
      <c r="JBR2" s="4" t="s">
        <v>6898</v>
      </c>
      <c r="JBS2" s="4" t="s">
        <v>6899</v>
      </c>
      <c r="JBT2" s="4" t="s">
        <v>6900</v>
      </c>
      <c r="JBU2" s="4" t="s">
        <v>6901</v>
      </c>
      <c r="JBV2" s="4" t="s">
        <v>6902</v>
      </c>
      <c r="JBW2" s="4" t="s">
        <v>6903</v>
      </c>
      <c r="JBX2" s="4" t="s">
        <v>6904</v>
      </c>
      <c r="JBY2" s="4" t="s">
        <v>6905</v>
      </c>
      <c r="JBZ2" s="4" t="s">
        <v>6906</v>
      </c>
      <c r="JCA2" s="4" t="s">
        <v>6907</v>
      </c>
      <c r="JCB2" s="4" t="s">
        <v>6908</v>
      </c>
      <c r="JCC2" s="4" t="s">
        <v>6909</v>
      </c>
      <c r="JCD2" s="4" t="s">
        <v>6910</v>
      </c>
      <c r="JCE2" s="4" t="s">
        <v>6911</v>
      </c>
      <c r="JCF2" s="4" t="s">
        <v>6912</v>
      </c>
      <c r="JCG2" s="4" t="s">
        <v>6913</v>
      </c>
      <c r="JCH2" s="4" t="s">
        <v>6914</v>
      </c>
      <c r="JCI2" s="4" t="s">
        <v>6915</v>
      </c>
      <c r="JCJ2" s="4" t="s">
        <v>6916</v>
      </c>
      <c r="JCK2" s="4" t="s">
        <v>6917</v>
      </c>
      <c r="JCL2" s="4" t="s">
        <v>6918</v>
      </c>
      <c r="JCM2" s="4" t="s">
        <v>6919</v>
      </c>
      <c r="JCN2" s="4" t="s">
        <v>6920</v>
      </c>
      <c r="JCO2" s="4" t="s">
        <v>6921</v>
      </c>
      <c r="JCP2" s="4" t="s">
        <v>6922</v>
      </c>
      <c r="JCQ2" s="4" t="s">
        <v>6923</v>
      </c>
      <c r="JCR2" s="4" t="s">
        <v>6924</v>
      </c>
      <c r="JCS2" s="4" t="s">
        <v>6925</v>
      </c>
      <c r="JCT2" s="4" t="s">
        <v>6926</v>
      </c>
      <c r="JCU2" s="4" t="s">
        <v>6927</v>
      </c>
      <c r="JCV2" s="4" t="s">
        <v>6928</v>
      </c>
      <c r="JCW2" s="4" t="s">
        <v>6929</v>
      </c>
      <c r="JCX2" s="4" t="s">
        <v>6930</v>
      </c>
      <c r="JCY2" s="4" t="s">
        <v>6931</v>
      </c>
      <c r="JCZ2" s="4" t="s">
        <v>6932</v>
      </c>
      <c r="JDA2" s="4" t="s">
        <v>6933</v>
      </c>
      <c r="JDB2" s="4" t="s">
        <v>6934</v>
      </c>
      <c r="JDC2" s="4" t="s">
        <v>6935</v>
      </c>
      <c r="JDD2" s="4" t="s">
        <v>6936</v>
      </c>
      <c r="JDE2" s="4" t="s">
        <v>6937</v>
      </c>
      <c r="JDF2" s="4" t="s">
        <v>6938</v>
      </c>
      <c r="JDG2" s="4" t="s">
        <v>6939</v>
      </c>
      <c r="JDH2" s="4" t="s">
        <v>6940</v>
      </c>
      <c r="JDI2" s="4" t="s">
        <v>6941</v>
      </c>
      <c r="JDJ2" s="4" t="s">
        <v>6942</v>
      </c>
      <c r="JDK2" s="4" t="s">
        <v>6943</v>
      </c>
      <c r="JDL2" s="4" t="s">
        <v>6944</v>
      </c>
      <c r="JDM2" s="4" t="s">
        <v>6945</v>
      </c>
      <c r="JDN2" s="4" t="s">
        <v>6946</v>
      </c>
      <c r="JDO2" s="4" t="s">
        <v>6947</v>
      </c>
      <c r="JDP2" s="4" t="s">
        <v>6948</v>
      </c>
      <c r="JDQ2" s="4" t="s">
        <v>6949</v>
      </c>
      <c r="JDR2" s="4" t="s">
        <v>6950</v>
      </c>
      <c r="JDS2" s="4" t="s">
        <v>6951</v>
      </c>
      <c r="JDT2" s="4" t="s">
        <v>6952</v>
      </c>
      <c r="JDU2" s="4" t="s">
        <v>6953</v>
      </c>
      <c r="JDV2" s="4" t="s">
        <v>6954</v>
      </c>
      <c r="JDW2" s="4" t="s">
        <v>6955</v>
      </c>
      <c r="JDX2" s="4" t="s">
        <v>6956</v>
      </c>
      <c r="JDY2" s="4" t="s">
        <v>6957</v>
      </c>
      <c r="JDZ2" s="4" t="s">
        <v>6958</v>
      </c>
      <c r="JEA2" s="4" t="s">
        <v>6959</v>
      </c>
      <c r="JEB2" s="4" t="s">
        <v>6960</v>
      </c>
      <c r="JEC2" s="4" t="s">
        <v>6961</v>
      </c>
      <c r="JED2" s="4" t="s">
        <v>6962</v>
      </c>
      <c r="JEE2" s="4" t="s">
        <v>6963</v>
      </c>
      <c r="JEF2" s="4" t="s">
        <v>6964</v>
      </c>
      <c r="JEG2" s="4" t="s">
        <v>6965</v>
      </c>
      <c r="JEH2" s="4" t="s">
        <v>6966</v>
      </c>
      <c r="JEI2" s="4" t="s">
        <v>6967</v>
      </c>
      <c r="JEJ2" s="4" t="s">
        <v>6968</v>
      </c>
      <c r="JEK2" s="4" t="s">
        <v>6969</v>
      </c>
      <c r="JEL2" s="4" t="s">
        <v>6970</v>
      </c>
      <c r="JEM2" s="4" t="s">
        <v>6971</v>
      </c>
      <c r="JEN2" s="4" t="s">
        <v>6972</v>
      </c>
      <c r="JEO2" s="4" t="s">
        <v>6973</v>
      </c>
      <c r="JEP2" s="4" t="s">
        <v>6974</v>
      </c>
      <c r="JEQ2" s="4" t="s">
        <v>6975</v>
      </c>
      <c r="JER2" s="4" t="s">
        <v>6976</v>
      </c>
      <c r="JES2" s="4" t="s">
        <v>6977</v>
      </c>
      <c r="JET2" s="4" t="s">
        <v>6978</v>
      </c>
      <c r="JEU2" s="4" t="s">
        <v>6979</v>
      </c>
      <c r="JEV2" s="4" t="s">
        <v>6980</v>
      </c>
      <c r="JEW2" s="4" t="s">
        <v>6981</v>
      </c>
      <c r="JEX2" s="4" t="s">
        <v>6982</v>
      </c>
      <c r="JEY2" s="4" t="s">
        <v>6983</v>
      </c>
      <c r="JEZ2" s="4" t="s">
        <v>6984</v>
      </c>
      <c r="JFA2" s="4" t="s">
        <v>6985</v>
      </c>
      <c r="JFB2" s="4" t="s">
        <v>6986</v>
      </c>
      <c r="JFC2" s="4" t="s">
        <v>6987</v>
      </c>
      <c r="JFD2" s="4" t="s">
        <v>6988</v>
      </c>
      <c r="JFE2" s="4" t="s">
        <v>6989</v>
      </c>
      <c r="JFF2" s="4" t="s">
        <v>6990</v>
      </c>
      <c r="JFG2" s="4" t="s">
        <v>6991</v>
      </c>
      <c r="JFH2" s="4" t="s">
        <v>6992</v>
      </c>
      <c r="JFI2" s="4" t="s">
        <v>6993</v>
      </c>
      <c r="JFJ2" s="4" t="s">
        <v>6994</v>
      </c>
      <c r="JFK2" s="4" t="s">
        <v>6995</v>
      </c>
      <c r="JFL2" s="4" t="s">
        <v>6996</v>
      </c>
      <c r="JFM2" s="4" t="s">
        <v>6997</v>
      </c>
      <c r="JFN2" s="4" t="s">
        <v>6998</v>
      </c>
      <c r="JFO2" s="4" t="s">
        <v>6999</v>
      </c>
      <c r="JFP2" s="4" t="s">
        <v>7000</v>
      </c>
      <c r="JFQ2" s="4" t="s">
        <v>7001</v>
      </c>
      <c r="JFR2" s="4" t="s">
        <v>7002</v>
      </c>
      <c r="JFS2" s="4" t="s">
        <v>7003</v>
      </c>
      <c r="JFT2" s="4" t="s">
        <v>7004</v>
      </c>
      <c r="JFU2" s="4" t="s">
        <v>7005</v>
      </c>
      <c r="JFV2" s="4" t="s">
        <v>7006</v>
      </c>
      <c r="JFW2" s="4" t="s">
        <v>7007</v>
      </c>
      <c r="JFX2" s="4" t="s">
        <v>7008</v>
      </c>
      <c r="JFY2" s="4" t="s">
        <v>7009</v>
      </c>
      <c r="JFZ2" s="4" t="s">
        <v>7010</v>
      </c>
      <c r="JGA2" s="4" t="s">
        <v>7011</v>
      </c>
      <c r="JGB2" s="4" t="s">
        <v>7012</v>
      </c>
      <c r="JGC2" s="4" t="s">
        <v>7013</v>
      </c>
      <c r="JGD2" s="4" t="s">
        <v>7014</v>
      </c>
      <c r="JGE2" s="4" t="s">
        <v>7015</v>
      </c>
      <c r="JGF2" s="4" t="s">
        <v>7016</v>
      </c>
      <c r="JGG2" s="4" t="s">
        <v>7017</v>
      </c>
      <c r="JGH2" s="4" t="s">
        <v>7018</v>
      </c>
      <c r="JGI2" s="4" t="s">
        <v>7019</v>
      </c>
      <c r="JGJ2" s="4" t="s">
        <v>7020</v>
      </c>
      <c r="JGK2" s="4" t="s">
        <v>7021</v>
      </c>
      <c r="JGL2" s="4" t="s">
        <v>7022</v>
      </c>
      <c r="JGM2" s="4" t="s">
        <v>7023</v>
      </c>
      <c r="JGN2" s="4" t="s">
        <v>7024</v>
      </c>
      <c r="JGO2" s="4" t="s">
        <v>7025</v>
      </c>
      <c r="JGP2" s="4" t="s">
        <v>7026</v>
      </c>
      <c r="JGQ2" s="4" t="s">
        <v>7027</v>
      </c>
      <c r="JGR2" s="4" t="s">
        <v>7028</v>
      </c>
      <c r="JGS2" s="4" t="s">
        <v>7029</v>
      </c>
      <c r="JGT2" s="4" t="s">
        <v>7030</v>
      </c>
      <c r="JGU2" s="4" t="s">
        <v>7031</v>
      </c>
      <c r="JGV2" s="4" t="s">
        <v>7032</v>
      </c>
      <c r="JGW2" s="4" t="s">
        <v>7033</v>
      </c>
      <c r="JGX2" s="4" t="s">
        <v>7034</v>
      </c>
      <c r="JGY2" s="4" t="s">
        <v>7035</v>
      </c>
      <c r="JGZ2" s="4" t="s">
        <v>7036</v>
      </c>
      <c r="JHA2" s="4" t="s">
        <v>7037</v>
      </c>
      <c r="JHB2" s="4" t="s">
        <v>7038</v>
      </c>
      <c r="JHC2" s="4" t="s">
        <v>7039</v>
      </c>
      <c r="JHD2" s="4" t="s">
        <v>7040</v>
      </c>
      <c r="JHE2" s="4" t="s">
        <v>7041</v>
      </c>
      <c r="JHF2" s="4" t="s">
        <v>7042</v>
      </c>
      <c r="JHG2" s="4" t="s">
        <v>7043</v>
      </c>
      <c r="JHH2" s="4" t="s">
        <v>7044</v>
      </c>
      <c r="JHI2" s="4" t="s">
        <v>7045</v>
      </c>
      <c r="JHJ2" s="4" t="s">
        <v>7046</v>
      </c>
      <c r="JHK2" s="4" t="s">
        <v>7047</v>
      </c>
      <c r="JHL2" s="4" t="s">
        <v>7048</v>
      </c>
      <c r="JHM2" s="4" t="s">
        <v>7049</v>
      </c>
      <c r="JHN2" s="4" t="s">
        <v>7050</v>
      </c>
      <c r="JHO2" s="4" t="s">
        <v>7051</v>
      </c>
      <c r="JHP2" s="4" t="s">
        <v>7052</v>
      </c>
      <c r="JHQ2" s="4" t="s">
        <v>7053</v>
      </c>
      <c r="JHR2" s="4" t="s">
        <v>7054</v>
      </c>
      <c r="JHS2" s="4" t="s">
        <v>7055</v>
      </c>
      <c r="JHT2" s="4" t="s">
        <v>7056</v>
      </c>
      <c r="JHU2" s="4" t="s">
        <v>7057</v>
      </c>
      <c r="JHV2" s="4" t="s">
        <v>7058</v>
      </c>
      <c r="JHW2" s="4" t="s">
        <v>7059</v>
      </c>
      <c r="JHX2" s="4" t="s">
        <v>7060</v>
      </c>
      <c r="JHY2" s="4" t="s">
        <v>7061</v>
      </c>
      <c r="JHZ2" s="4" t="s">
        <v>7062</v>
      </c>
      <c r="JIA2" s="4" t="s">
        <v>7063</v>
      </c>
      <c r="JIB2" s="4" t="s">
        <v>7064</v>
      </c>
      <c r="JIC2" s="4" t="s">
        <v>7065</v>
      </c>
      <c r="JID2" s="4" t="s">
        <v>7066</v>
      </c>
      <c r="JIE2" s="4" t="s">
        <v>7067</v>
      </c>
      <c r="JIF2" s="4" t="s">
        <v>7068</v>
      </c>
      <c r="JIG2" s="4" t="s">
        <v>7069</v>
      </c>
      <c r="JIH2" s="4" t="s">
        <v>7070</v>
      </c>
      <c r="JII2" s="4" t="s">
        <v>7071</v>
      </c>
      <c r="JIJ2" s="4" t="s">
        <v>7072</v>
      </c>
      <c r="JIK2" s="4" t="s">
        <v>7073</v>
      </c>
      <c r="JIL2" s="4" t="s">
        <v>7074</v>
      </c>
      <c r="JIM2" s="4" t="s">
        <v>7075</v>
      </c>
      <c r="JIN2" s="4" t="s">
        <v>7076</v>
      </c>
      <c r="JIO2" s="4" t="s">
        <v>7077</v>
      </c>
      <c r="JIP2" s="4" t="s">
        <v>7078</v>
      </c>
      <c r="JIQ2" s="4" t="s">
        <v>7079</v>
      </c>
      <c r="JIR2" s="4" t="s">
        <v>7080</v>
      </c>
      <c r="JIS2" s="4" t="s">
        <v>7081</v>
      </c>
      <c r="JIT2" s="4" t="s">
        <v>7082</v>
      </c>
      <c r="JIU2" s="4" t="s">
        <v>7083</v>
      </c>
      <c r="JIV2" s="4" t="s">
        <v>7084</v>
      </c>
      <c r="JIW2" s="4" t="s">
        <v>7085</v>
      </c>
      <c r="JIX2" s="4" t="s">
        <v>7086</v>
      </c>
      <c r="JIY2" s="4" t="s">
        <v>7087</v>
      </c>
      <c r="JIZ2" s="4" t="s">
        <v>7088</v>
      </c>
      <c r="JJA2" s="4" t="s">
        <v>7089</v>
      </c>
      <c r="JJB2" s="4" t="s">
        <v>7090</v>
      </c>
      <c r="JJC2" s="4" t="s">
        <v>7091</v>
      </c>
      <c r="JJD2" s="4" t="s">
        <v>7092</v>
      </c>
      <c r="JJE2" s="4" t="s">
        <v>7093</v>
      </c>
      <c r="JJF2" s="4" t="s">
        <v>7094</v>
      </c>
      <c r="JJG2" s="4" t="s">
        <v>7095</v>
      </c>
      <c r="JJH2" s="4" t="s">
        <v>7096</v>
      </c>
      <c r="JJI2" s="4" t="s">
        <v>7097</v>
      </c>
      <c r="JJJ2" s="4" t="s">
        <v>7098</v>
      </c>
      <c r="JJK2" s="4" t="s">
        <v>7099</v>
      </c>
      <c r="JJL2" s="4" t="s">
        <v>7100</v>
      </c>
      <c r="JJM2" s="4" t="s">
        <v>7101</v>
      </c>
      <c r="JJN2" s="4" t="s">
        <v>7102</v>
      </c>
      <c r="JJO2" s="4" t="s">
        <v>7103</v>
      </c>
      <c r="JJP2" s="4" t="s">
        <v>7104</v>
      </c>
      <c r="JJQ2" s="4" t="s">
        <v>7105</v>
      </c>
      <c r="JJR2" s="4" t="s">
        <v>7106</v>
      </c>
      <c r="JJS2" s="4" t="s">
        <v>7107</v>
      </c>
      <c r="JJT2" s="4" t="s">
        <v>7108</v>
      </c>
      <c r="JJU2" s="4" t="s">
        <v>7109</v>
      </c>
      <c r="JJV2" s="4" t="s">
        <v>7110</v>
      </c>
      <c r="JJW2" s="4" t="s">
        <v>7111</v>
      </c>
      <c r="JJX2" s="4" t="s">
        <v>7112</v>
      </c>
      <c r="JJY2" s="4" t="s">
        <v>7113</v>
      </c>
      <c r="JJZ2" s="4" t="s">
        <v>7114</v>
      </c>
      <c r="JKA2" s="4" t="s">
        <v>7115</v>
      </c>
      <c r="JKB2" s="4" t="s">
        <v>7116</v>
      </c>
      <c r="JKC2" s="4" t="s">
        <v>7117</v>
      </c>
      <c r="JKD2" s="4" t="s">
        <v>7118</v>
      </c>
      <c r="JKE2" s="4" t="s">
        <v>7119</v>
      </c>
      <c r="JKF2" s="4" t="s">
        <v>7120</v>
      </c>
      <c r="JKG2" s="4" t="s">
        <v>7121</v>
      </c>
      <c r="JKH2" s="4" t="s">
        <v>7122</v>
      </c>
      <c r="JKI2" s="4" t="s">
        <v>7123</v>
      </c>
      <c r="JKJ2" s="4" t="s">
        <v>7124</v>
      </c>
      <c r="JKK2" s="4" t="s">
        <v>7125</v>
      </c>
      <c r="JKL2" s="4" t="s">
        <v>7126</v>
      </c>
      <c r="JKM2" s="4" t="s">
        <v>7127</v>
      </c>
      <c r="JKN2" s="4" t="s">
        <v>7128</v>
      </c>
      <c r="JKO2" s="4" t="s">
        <v>7129</v>
      </c>
      <c r="JKP2" s="4" t="s">
        <v>7130</v>
      </c>
      <c r="JKQ2" s="4" t="s">
        <v>7131</v>
      </c>
      <c r="JKR2" s="4" t="s">
        <v>7132</v>
      </c>
      <c r="JKS2" s="4" t="s">
        <v>7133</v>
      </c>
      <c r="JKT2" s="4" t="s">
        <v>7134</v>
      </c>
      <c r="JKU2" s="4" t="s">
        <v>7135</v>
      </c>
      <c r="JKV2" s="4" t="s">
        <v>7136</v>
      </c>
      <c r="JKW2" s="4" t="s">
        <v>7137</v>
      </c>
      <c r="JKX2" s="4" t="s">
        <v>7138</v>
      </c>
      <c r="JKY2" s="4" t="s">
        <v>7139</v>
      </c>
      <c r="JKZ2" s="4" t="s">
        <v>7140</v>
      </c>
      <c r="JLA2" s="4" t="s">
        <v>7141</v>
      </c>
      <c r="JLB2" s="4" t="s">
        <v>7142</v>
      </c>
      <c r="JLC2" s="4" t="s">
        <v>7143</v>
      </c>
      <c r="JLD2" s="4" t="s">
        <v>7144</v>
      </c>
      <c r="JLE2" s="4" t="s">
        <v>7145</v>
      </c>
      <c r="JLF2" s="4" t="s">
        <v>7146</v>
      </c>
      <c r="JLG2" s="4" t="s">
        <v>7147</v>
      </c>
      <c r="JLH2" s="4" t="s">
        <v>7148</v>
      </c>
      <c r="JLI2" s="4" t="s">
        <v>7149</v>
      </c>
      <c r="JLJ2" s="4" t="s">
        <v>7150</v>
      </c>
      <c r="JLK2" s="4" t="s">
        <v>7151</v>
      </c>
      <c r="JLL2" s="4" t="s">
        <v>7152</v>
      </c>
      <c r="JLM2" s="4" t="s">
        <v>7153</v>
      </c>
      <c r="JLN2" s="4" t="s">
        <v>7154</v>
      </c>
      <c r="JLO2" s="4" t="s">
        <v>7155</v>
      </c>
      <c r="JLP2" s="4" t="s">
        <v>7156</v>
      </c>
      <c r="JLQ2" s="4" t="s">
        <v>7157</v>
      </c>
      <c r="JLR2" s="4" t="s">
        <v>7158</v>
      </c>
      <c r="JLS2" s="4" t="s">
        <v>7159</v>
      </c>
      <c r="JLT2" s="4" t="s">
        <v>7160</v>
      </c>
      <c r="JLU2" s="4" t="s">
        <v>7161</v>
      </c>
      <c r="JLV2" s="4" t="s">
        <v>7162</v>
      </c>
      <c r="JLW2" s="4" t="s">
        <v>7163</v>
      </c>
      <c r="JLX2" s="4" t="s">
        <v>7164</v>
      </c>
      <c r="JLY2" s="4" t="s">
        <v>7165</v>
      </c>
      <c r="JLZ2" s="4" t="s">
        <v>7166</v>
      </c>
      <c r="JMA2" s="4" t="s">
        <v>7167</v>
      </c>
      <c r="JMB2" s="4" t="s">
        <v>7168</v>
      </c>
      <c r="JMC2" s="4" t="s">
        <v>7169</v>
      </c>
      <c r="JMD2" s="4" t="s">
        <v>7170</v>
      </c>
      <c r="JME2" s="4" t="s">
        <v>7171</v>
      </c>
      <c r="JMF2" s="4" t="s">
        <v>7172</v>
      </c>
      <c r="JMG2" s="4" t="s">
        <v>7173</v>
      </c>
      <c r="JMH2" s="4" t="s">
        <v>7174</v>
      </c>
      <c r="JMI2" s="4" t="s">
        <v>7175</v>
      </c>
      <c r="JMJ2" s="4" t="s">
        <v>7176</v>
      </c>
      <c r="JMK2" s="4" t="s">
        <v>7177</v>
      </c>
      <c r="JML2" s="4" t="s">
        <v>7178</v>
      </c>
      <c r="JMM2" s="4" t="s">
        <v>7179</v>
      </c>
      <c r="JMN2" s="4" t="s">
        <v>7180</v>
      </c>
      <c r="JMO2" s="4" t="s">
        <v>7181</v>
      </c>
      <c r="JMP2" s="4" t="s">
        <v>7182</v>
      </c>
      <c r="JMQ2" s="4" t="s">
        <v>7183</v>
      </c>
      <c r="JMR2" s="4" t="s">
        <v>7184</v>
      </c>
      <c r="JMS2" s="4" t="s">
        <v>7185</v>
      </c>
      <c r="JMT2" s="4" t="s">
        <v>7186</v>
      </c>
      <c r="JMU2" s="4" t="s">
        <v>7187</v>
      </c>
      <c r="JMV2" s="4" t="s">
        <v>7188</v>
      </c>
      <c r="JMW2" s="4" t="s">
        <v>7189</v>
      </c>
      <c r="JMX2" s="4" t="s">
        <v>7190</v>
      </c>
      <c r="JMY2" s="4" t="s">
        <v>7191</v>
      </c>
      <c r="JMZ2" s="4" t="s">
        <v>7192</v>
      </c>
      <c r="JNA2" s="4" t="s">
        <v>7193</v>
      </c>
      <c r="JNB2" s="4" t="s">
        <v>7194</v>
      </c>
      <c r="JNC2" s="4" t="s">
        <v>7195</v>
      </c>
      <c r="JND2" s="4" t="s">
        <v>7196</v>
      </c>
      <c r="JNE2" s="4" t="s">
        <v>7197</v>
      </c>
      <c r="JNF2" s="4" t="s">
        <v>7198</v>
      </c>
      <c r="JNG2" s="4" t="s">
        <v>7199</v>
      </c>
      <c r="JNH2" s="4" t="s">
        <v>7200</v>
      </c>
      <c r="JNI2" s="4" t="s">
        <v>7201</v>
      </c>
      <c r="JNJ2" s="4" t="s">
        <v>7202</v>
      </c>
      <c r="JNK2" s="4" t="s">
        <v>7203</v>
      </c>
      <c r="JNL2" s="4" t="s">
        <v>7204</v>
      </c>
      <c r="JNM2" s="4" t="s">
        <v>7205</v>
      </c>
      <c r="JNN2" s="4" t="s">
        <v>7206</v>
      </c>
      <c r="JNO2" s="4" t="s">
        <v>7207</v>
      </c>
      <c r="JNP2" s="4" t="s">
        <v>7208</v>
      </c>
      <c r="JNQ2" s="4" t="s">
        <v>7209</v>
      </c>
      <c r="JNR2" s="4" t="s">
        <v>7210</v>
      </c>
      <c r="JNS2" s="4" t="s">
        <v>7211</v>
      </c>
      <c r="JNT2" s="4" t="s">
        <v>7212</v>
      </c>
      <c r="JNU2" s="4" t="s">
        <v>7213</v>
      </c>
      <c r="JNV2" s="4" t="s">
        <v>7214</v>
      </c>
      <c r="JNW2" s="4" t="s">
        <v>7215</v>
      </c>
      <c r="JNX2" s="4" t="s">
        <v>7216</v>
      </c>
      <c r="JNY2" s="4" t="s">
        <v>7217</v>
      </c>
      <c r="JNZ2" s="4" t="s">
        <v>7218</v>
      </c>
      <c r="JOA2" s="4" t="s">
        <v>7219</v>
      </c>
      <c r="JOB2" s="4" t="s">
        <v>7220</v>
      </c>
      <c r="JOC2" s="4" t="s">
        <v>7221</v>
      </c>
      <c r="JOD2" s="4" t="s">
        <v>7222</v>
      </c>
      <c r="JOE2" s="4" t="s">
        <v>7223</v>
      </c>
      <c r="JOF2" s="4" t="s">
        <v>7224</v>
      </c>
      <c r="JOG2" s="4" t="s">
        <v>7225</v>
      </c>
      <c r="JOH2" s="4" t="s">
        <v>7226</v>
      </c>
      <c r="JOI2" s="4" t="s">
        <v>7227</v>
      </c>
      <c r="JOJ2" s="4" t="s">
        <v>7228</v>
      </c>
      <c r="JOK2" s="4" t="s">
        <v>7229</v>
      </c>
      <c r="JOL2" s="4" t="s">
        <v>7230</v>
      </c>
      <c r="JOM2" s="4" t="s">
        <v>7231</v>
      </c>
      <c r="JON2" s="4" t="s">
        <v>7232</v>
      </c>
      <c r="JOO2" s="4" t="s">
        <v>7233</v>
      </c>
      <c r="JOP2" s="4" t="s">
        <v>7234</v>
      </c>
      <c r="JOQ2" s="4" t="s">
        <v>7235</v>
      </c>
      <c r="JOR2" s="4" t="s">
        <v>7236</v>
      </c>
      <c r="JOS2" s="4" t="s">
        <v>7237</v>
      </c>
      <c r="JOT2" s="4" t="s">
        <v>7238</v>
      </c>
      <c r="JOU2" s="4" t="s">
        <v>7239</v>
      </c>
      <c r="JOV2" s="4" t="s">
        <v>7240</v>
      </c>
      <c r="JOW2" s="4" t="s">
        <v>7241</v>
      </c>
      <c r="JOX2" s="4" t="s">
        <v>7242</v>
      </c>
      <c r="JOY2" s="4" t="s">
        <v>7243</v>
      </c>
      <c r="JOZ2" s="4" t="s">
        <v>7244</v>
      </c>
      <c r="JPA2" s="4" t="s">
        <v>7245</v>
      </c>
      <c r="JPB2" s="4" t="s">
        <v>7246</v>
      </c>
      <c r="JPC2" s="4" t="s">
        <v>7247</v>
      </c>
      <c r="JPD2" s="4" t="s">
        <v>7248</v>
      </c>
      <c r="JPE2" s="4" t="s">
        <v>7249</v>
      </c>
      <c r="JPF2" s="4" t="s">
        <v>7250</v>
      </c>
      <c r="JPG2" s="4" t="s">
        <v>7251</v>
      </c>
      <c r="JPH2" s="4" t="s">
        <v>7252</v>
      </c>
      <c r="JPI2" s="4" t="s">
        <v>7253</v>
      </c>
      <c r="JPJ2" s="4" t="s">
        <v>7254</v>
      </c>
      <c r="JPK2" s="4" t="s">
        <v>7255</v>
      </c>
      <c r="JPL2" s="4" t="s">
        <v>7256</v>
      </c>
      <c r="JPM2" s="4" t="s">
        <v>7257</v>
      </c>
      <c r="JPN2" s="4" t="s">
        <v>7258</v>
      </c>
      <c r="JPO2" s="4" t="s">
        <v>7259</v>
      </c>
      <c r="JPP2" s="4" t="s">
        <v>7260</v>
      </c>
      <c r="JPQ2" s="4" t="s">
        <v>7261</v>
      </c>
      <c r="JPR2" s="4" t="s">
        <v>7262</v>
      </c>
      <c r="JPS2" s="4" t="s">
        <v>7263</v>
      </c>
      <c r="JPT2" s="4" t="s">
        <v>7264</v>
      </c>
      <c r="JPU2" s="4" t="s">
        <v>7265</v>
      </c>
      <c r="JPV2" s="4" t="s">
        <v>7266</v>
      </c>
      <c r="JPW2" s="4" t="s">
        <v>7267</v>
      </c>
      <c r="JPX2" s="4" t="s">
        <v>7268</v>
      </c>
      <c r="JPY2" s="4" t="s">
        <v>7269</v>
      </c>
      <c r="JPZ2" s="4" t="s">
        <v>7270</v>
      </c>
      <c r="JQA2" s="4" t="s">
        <v>7271</v>
      </c>
      <c r="JQB2" s="4" t="s">
        <v>7272</v>
      </c>
      <c r="JQC2" s="4" t="s">
        <v>7273</v>
      </c>
      <c r="JQD2" s="4" t="s">
        <v>7274</v>
      </c>
      <c r="JQE2" s="4" t="s">
        <v>7275</v>
      </c>
      <c r="JQF2" s="4" t="s">
        <v>7276</v>
      </c>
      <c r="JQG2" s="4" t="s">
        <v>7277</v>
      </c>
      <c r="JQH2" s="4" t="s">
        <v>7278</v>
      </c>
      <c r="JQI2" s="4" t="s">
        <v>7279</v>
      </c>
      <c r="JQJ2" s="4" t="s">
        <v>7280</v>
      </c>
      <c r="JQK2" s="4" t="s">
        <v>7281</v>
      </c>
      <c r="JQL2" s="4" t="s">
        <v>7282</v>
      </c>
      <c r="JQM2" s="4" t="s">
        <v>7283</v>
      </c>
      <c r="JQN2" s="4" t="s">
        <v>7284</v>
      </c>
      <c r="JQO2" s="4" t="s">
        <v>7285</v>
      </c>
      <c r="JQP2" s="4" t="s">
        <v>7286</v>
      </c>
      <c r="JQQ2" s="4" t="s">
        <v>7287</v>
      </c>
      <c r="JQR2" s="4" t="s">
        <v>7288</v>
      </c>
      <c r="JQS2" s="4" t="s">
        <v>7289</v>
      </c>
      <c r="JQT2" s="4" t="s">
        <v>7290</v>
      </c>
      <c r="JQU2" s="4" t="s">
        <v>7291</v>
      </c>
      <c r="JQV2" s="4" t="s">
        <v>7292</v>
      </c>
      <c r="JQW2" s="4" t="s">
        <v>7293</v>
      </c>
      <c r="JQX2" s="4" t="s">
        <v>7294</v>
      </c>
      <c r="JQY2" s="4" t="s">
        <v>7295</v>
      </c>
      <c r="JQZ2" s="4" t="s">
        <v>7296</v>
      </c>
      <c r="JRA2" s="4" t="s">
        <v>7297</v>
      </c>
      <c r="JRB2" s="4" t="s">
        <v>7298</v>
      </c>
      <c r="JRC2" s="4" t="s">
        <v>7299</v>
      </c>
      <c r="JRD2" s="4" t="s">
        <v>7300</v>
      </c>
      <c r="JRE2" s="4" t="s">
        <v>7301</v>
      </c>
      <c r="JRF2" s="4" t="s">
        <v>7302</v>
      </c>
      <c r="JRG2" s="4" t="s">
        <v>7303</v>
      </c>
      <c r="JRH2" s="4" t="s">
        <v>7304</v>
      </c>
      <c r="JRI2" s="4" t="s">
        <v>7305</v>
      </c>
      <c r="JRJ2" s="4" t="s">
        <v>7306</v>
      </c>
      <c r="JRK2" s="4" t="s">
        <v>7307</v>
      </c>
      <c r="JRL2" s="4" t="s">
        <v>7308</v>
      </c>
      <c r="JRM2" s="4" t="s">
        <v>7309</v>
      </c>
      <c r="JRN2" s="4" t="s">
        <v>7310</v>
      </c>
      <c r="JRO2" s="4" t="s">
        <v>7311</v>
      </c>
      <c r="JRP2" s="4" t="s">
        <v>7312</v>
      </c>
      <c r="JRQ2" s="4" t="s">
        <v>7313</v>
      </c>
      <c r="JRR2" s="4" t="s">
        <v>7314</v>
      </c>
      <c r="JRS2" s="4" t="s">
        <v>7315</v>
      </c>
      <c r="JRT2" s="4" t="s">
        <v>7316</v>
      </c>
      <c r="JRU2" s="4" t="s">
        <v>7317</v>
      </c>
      <c r="JRV2" s="4" t="s">
        <v>7318</v>
      </c>
      <c r="JRW2" s="4" t="s">
        <v>7319</v>
      </c>
      <c r="JRX2" s="4" t="s">
        <v>7320</v>
      </c>
      <c r="JRY2" s="4" t="s">
        <v>7321</v>
      </c>
      <c r="JRZ2" s="4" t="s">
        <v>7322</v>
      </c>
      <c r="JSA2" s="4" t="s">
        <v>7323</v>
      </c>
      <c r="JSB2" s="4" t="s">
        <v>7324</v>
      </c>
      <c r="JSC2" s="4" t="s">
        <v>7325</v>
      </c>
      <c r="JSD2" s="4" t="s">
        <v>7326</v>
      </c>
      <c r="JSE2" s="4" t="s">
        <v>7327</v>
      </c>
      <c r="JSF2" s="4" t="s">
        <v>7328</v>
      </c>
      <c r="JSG2" s="4" t="s">
        <v>7329</v>
      </c>
      <c r="JSH2" s="4" t="s">
        <v>7330</v>
      </c>
      <c r="JSI2" s="4" t="s">
        <v>7331</v>
      </c>
      <c r="JSJ2" s="4" t="s">
        <v>7332</v>
      </c>
      <c r="JSK2" s="4" t="s">
        <v>7333</v>
      </c>
      <c r="JSL2" s="4" t="s">
        <v>7334</v>
      </c>
      <c r="JSM2" s="4" t="s">
        <v>7335</v>
      </c>
      <c r="JSN2" s="4" t="s">
        <v>7336</v>
      </c>
      <c r="JSO2" s="4" t="s">
        <v>7337</v>
      </c>
      <c r="JSP2" s="4" t="s">
        <v>7338</v>
      </c>
      <c r="JSQ2" s="4" t="s">
        <v>7339</v>
      </c>
      <c r="JSR2" s="4" t="s">
        <v>7340</v>
      </c>
      <c r="JSS2" s="4" t="s">
        <v>7341</v>
      </c>
      <c r="JST2" s="4" t="s">
        <v>7342</v>
      </c>
      <c r="JSU2" s="4" t="s">
        <v>7343</v>
      </c>
      <c r="JSV2" s="4" t="s">
        <v>7344</v>
      </c>
      <c r="JSW2" s="4" t="s">
        <v>7345</v>
      </c>
      <c r="JSX2" s="4" t="s">
        <v>7346</v>
      </c>
      <c r="JSY2" s="4" t="s">
        <v>7347</v>
      </c>
      <c r="JSZ2" s="4" t="s">
        <v>7348</v>
      </c>
      <c r="JTA2" s="4" t="s">
        <v>7349</v>
      </c>
      <c r="JTB2" s="4" t="s">
        <v>7350</v>
      </c>
      <c r="JTC2" s="4" t="s">
        <v>7351</v>
      </c>
      <c r="JTD2" s="4" t="s">
        <v>7352</v>
      </c>
      <c r="JTE2" s="4" t="s">
        <v>7353</v>
      </c>
      <c r="JTF2" s="4" t="s">
        <v>7354</v>
      </c>
      <c r="JTG2" s="4" t="s">
        <v>7355</v>
      </c>
      <c r="JTH2" s="4" t="s">
        <v>7356</v>
      </c>
      <c r="JTI2" s="4" t="s">
        <v>7357</v>
      </c>
      <c r="JTJ2" s="4" t="s">
        <v>7358</v>
      </c>
      <c r="JTK2" s="4" t="s">
        <v>7359</v>
      </c>
      <c r="JTL2" s="4" t="s">
        <v>7360</v>
      </c>
      <c r="JTM2" s="4" t="s">
        <v>7361</v>
      </c>
      <c r="JTN2" s="4" t="s">
        <v>7362</v>
      </c>
      <c r="JTO2" s="4" t="s">
        <v>7363</v>
      </c>
      <c r="JTP2" s="4" t="s">
        <v>7364</v>
      </c>
      <c r="JTQ2" s="4" t="s">
        <v>7365</v>
      </c>
      <c r="JTR2" s="4" t="s">
        <v>7366</v>
      </c>
      <c r="JTS2" s="4" t="s">
        <v>7367</v>
      </c>
      <c r="JTT2" s="4" t="s">
        <v>7368</v>
      </c>
      <c r="JTU2" s="4" t="s">
        <v>7369</v>
      </c>
      <c r="JTV2" s="4" t="s">
        <v>7370</v>
      </c>
      <c r="JTW2" s="4" t="s">
        <v>7371</v>
      </c>
      <c r="JTX2" s="4" t="s">
        <v>7372</v>
      </c>
      <c r="JTY2" s="4" t="s">
        <v>7373</v>
      </c>
      <c r="JTZ2" s="4" t="s">
        <v>7374</v>
      </c>
      <c r="JUA2" s="4" t="s">
        <v>7375</v>
      </c>
      <c r="JUB2" s="4" t="s">
        <v>7376</v>
      </c>
      <c r="JUC2" s="4" t="s">
        <v>7377</v>
      </c>
      <c r="JUD2" s="4" t="s">
        <v>7378</v>
      </c>
      <c r="JUE2" s="4" t="s">
        <v>7379</v>
      </c>
      <c r="JUF2" s="4" t="s">
        <v>7380</v>
      </c>
      <c r="JUG2" s="4" t="s">
        <v>7381</v>
      </c>
      <c r="JUH2" s="4" t="s">
        <v>7382</v>
      </c>
      <c r="JUI2" s="4" t="s">
        <v>7383</v>
      </c>
      <c r="JUJ2" s="4" t="s">
        <v>7384</v>
      </c>
      <c r="JUK2" s="4" t="s">
        <v>7385</v>
      </c>
      <c r="JUL2" s="4" t="s">
        <v>7386</v>
      </c>
      <c r="JUM2" s="4" t="s">
        <v>7387</v>
      </c>
      <c r="JUN2" s="4" t="s">
        <v>7388</v>
      </c>
      <c r="JUO2" s="4" t="s">
        <v>7389</v>
      </c>
      <c r="JUP2" s="4" t="s">
        <v>7390</v>
      </c>
      <c r="JUQ2" s="4" t="s">
        <v>7391</v>
      </c>
      <c r="JUR2" s="4" t="s">
        <v>7392</v>
      </c>
      <c r="JUS2" s="4" t="s">
        <v>7393</v>
      </c>
      <c r="JUT2" s="4" t="s">
        <v>7394</v>
      </c>
      <c r="JUU2" s="4" t="s">
        <v>7395</v>
      </c>
      <c r="JUV2" s="4" t="s">
        <v>7396</v>
      </c>
      <c r="JUW2" s="4" t="s">
        <v>7397</v>
      </c>
      <c r="JUX2" s="4" t="s">
        <v>7398</v>
      </c>
      <c r="JUY2" s="4" t="s">
        <v>7399</v>
      </c>
      <c r="JUZ2" s="4" t="s">
        <v>7400</v>
      </c>
      <c r="JVA2" s="4" t="s">
        <v>7401</v>
      </c>
      <c r="JVB2" s="4" t="s">
        <v>7402</v>
      </c>
      <c r="JVC2" s="4" t="s">
        <v>7403</v>
      </c>
      <c r="JVD2" s="4" t="s">
        <v>7404</v>
      </c>
      <c r="JVE2" s="4" t="s">
        <v>7405</v>
      </c>
      <c r="JVF2" s="4" t="s">
        <v>7406</v>
      </c>
      <c r="JVG2" s="4" t="s">
        <v>7407</v>
      </c>
      <c r="JVH2" s="4" t="s">
        <v>7408</v>
      </c>
      <c r="JVI2" s="4" t="s">
        <v>7409</v>
      </c>
      <c r="JVJ2" s="4" t="s">
        <v>7410</v>
      </c>
      <c r="JVK2" s="4" t="s">
        <v>7411</v>
      </c>
      <c r="JVL2" s="4" t="s">
        <v>7412</v>
      </c>
      <c r="JVM2" s="4" t="s">
        <v>7413</v>
      </c>
      <c r="JVN2" s="4" t="s">
        <v>7414</v>
      </c>
      <c r="JVO2" s="4" t="s">
        <v>7415</v>
      </c>
      <c r="JVP2" s="4" t="s">
        <v>7416</v>
      </c>
      <c r="JVQ2" s="4" t="s">
        <v>7417</v>
      </c>
      <c r="JVR2" s="4" t="s">
        <v>7418</v>
      </c>
      <c r="JVS2" s="4" t="s">
        <v>7419</v>
      </c>
      <c r="JVT2" s="4" t="s">
        <v>7420</v>
      </c>
      <c r="JVU2" s="4" t="s">
        <v>7421</v>
      </c>
      <c r="JVV2" s="4" t="s">
        <v>7422</v>
      </c>
      <c r="JVW2" s="4" t="s">
        <v>7423</v>
      </c>
      <c r="JVX2" s="4" t="s">
        <v>7424</v>
      </c>
      <c r="JVY2" s="4" t="s">
        <v>7425</v>
      </c>
      <c r="JVZ2" s="4" t="s">
        <v>7426</v>
      </c>
      <c r="JWA2" s="4" t="s">
        <v>7427</v>
      </c>
      <c r="JWB2" s="4" t="s">
        <v>7428</v>
      </c>
      <c r="JWC2" s="4" t="s">
        <v>7429</v>
      </c>
      <c r="JWD2" s="4" t="s">
        <v>7430</v>
      </c>
      <c r="JWE2" s="4" t="s">
        <v>7431</v>
      </c>
      <c r="JWF2" s="4" t="s">
        <v>7432</v>
      </c>
      <c r="JWG2" s="4" t="s">
        <v>7433</v>
      </c>
      <c r="JWH2" s="4" t="s">
        <v>7434</v>
      </c>
      <c r="JWI2" s="4" t="s">
        <v>7435</v>
      </c>
      <c r="JWJ2" s="4" t="s">
        <v>7436</v>
      </c>
      <c r="JWK2" s="4" t="s">
        <v>7437</v>
      </c>
      <c r="JWL2" s="4" t="s">
        <v>7438</v>
      </c>
      <c r="JWM2" s="4" t="s">
        <v>7439</v>
      </c>
      <c r="JWN2" s="4" t="s">
        <v>7440</v>
      </c>
      <c r="JWO2" s="4" t="s">
        <v>7441</v>
      </c>
      <c r="JWP2" s="4" t="s">
        <v>7442</v>
      </c>
      <c r="JWQ2" s="4" t="s">
        <v>7443</v>
      </c>
      <c r="JWR2" s="4" t="s">
        <v>7444</v>
      </c>
      <c r="JWS2" s="4" t="s">
        <v>7445</v>
      </c>
      <c r="JWT2" s="4" t="s">
        <v>7446</v>
      </c>
      <c r="JWU2" s="4" t="s">
        <v>7447</v>
      </c>
      <c r="JWV2" s="4" t="s">
        <v>7448</v>
      </c>
      <c r="JWW2" s="4" t="s">
        <v>7449</v>
      </c>
      <c r="JWX2" s="4" t="s">
        <v>7450</v>
      </c>
      <c r="JWY2" s="4" t="s">
        <v>7451</v>
      </c>
      <c r="JWZ2" s="4" t="s">
        <v>7452</v>
      </c>
      <c r="JXA2" s="4" t="s">
        <v>7453</v>
      </c>
      <c r="JXB2" s="4" t="s">
        <v>7454</v>
      </c>
      <c r="JXC2" s="4" t="s">
        <v>7455</v>
      </c>
      <c r="JXD2" s="4" t="s">
        <v>7456</v>
      </c>
      <c r="JXE2" s="4" t="s">
        <v>7457</v>
      </c>
      <c r="JXF2" s="4" t="s">
        <v>7458</v>
      </c>
      <c r="JXG2" s="4" t="s">
        <v>7459</v>
      </c>
      <c r="JXH2" s="4" t="s">
        <v>7460</v>
      </c>
      <c r="JXI2" s="4" t="s">
        <v>7461</v>
      </c>
      <c r="JXJ2" s="4" t="s">
        <v>7462</v>
      </c>
      <c r="JXK2" s="4" t="s">
        <v>7463</v>
      </c>
      <c r="JXL2" s="4" t="s">
        <v>7464</v>
      </c>
      <c r="JXM2" s="4" t="s">
        <v>7465</v>
      </c>
      <c r="JXN2" s="4" t="s">
        <v>7466</v>
      </c>
      <c r="JXO2" s="4" t="s">
        <v>7467</v>
      </c>
      <c r="JXP2" s="4" t="s">
        <v>7468</v>
      </c>
      <c r="JXQ2" s="4" t="s">
        <v>7469</v>
      </c>
      <c r="JXR2" s="4" t="s">
        <v>7470</v>
      </c>
      <c r="JXS2" s="4" t="s">
        <v>7471</v>
      </c>
      <c r="JXT2" s="4" t="s">
        <v>7472</v>
      </c>
      <c r="JXU2" s="4" t="s">
        <v>7473</v>
      </c>
      <c r="JXV2" s="4" t="s">
        <v>7474</v>
      </c>
      <c r="JXW2" s="4" t="s">
        <v>7475</v>
      </c>
      <c r="JXX2" s="4" t="s">
        <v>7476</v>
      </c>
      <c r="JXY2" s="4" t="s">
        <v>7477</v>
      </c>
      <c r="JXZ2" s="4" t="s">
        <v>7478</v>
      </c>
      <c r="JYA2" s="4" t="s">
        <v>7479</v>
      </c>
      <c r="JYB2" s="4" t="s">
        <v>7480</v>
      </c>
      <c r="JYC2" s="4" t="s">
        <v>7481</v>
      </c>
      <c r="JYD2" s="4" t="s">
        <v>7482</v>
      </c>
      <c r="JYE2" s="4" t="s">
        <v>7483</v>
      </c>
      <c r="JYF2" s="4" t="s">
        <v>7484</v>
      </c>
      <c r="JYG2" s="4" t="s">
        <v>7485</v>
      </c>
      <c r="JYH2" s="4" t="s">
        <v>7486</v>
      </c>
      <c r="JYI2" s="4" t="s">
        <v>7487</v>
      </c>
      <c r="JYJ2" s="4" t="s">
        <v>7488</v>
      </c>
      <c r="JYK2" s="4" t="s">
        <v>7489</v>
      </c>
      <c r="JYL2" s="4" t="s">
        <v>7490</v>
      </c>
      <c r="JYM2" s="4" t="s">
        <v>7491</v>
      </c>
      <c r="JYN2" s="4" t="s">
        <v>7492</v>
      </c>
      <c r="JYO2" s="4" t="s">
        <v>7493</v>
      </c>
      <c r="JYP2" s="4" t="s">
        <v>7494</v>
      </c>
      <c r="JYQ2" s="4" t="s">
        <v>7495</v>
      </c>
      <c r="JYR2" s="4" t="s">
        <v>7496</v>
      </c>
      <c r="JYS2" s="4" t="s">
        <v>7497</v>
      </c>
      <c r="JYT2" s="4" t="s">
        <v>7498</v>
      </c>
      <c r="JYU2" s="4" t="s">
        <v>7499</v>
      </c>
      <c r="JYV2" s="4" t="s">
        <v>7500</v>
      </c>
      <c r="JYW2" s="4" t="s">
        <v>7501</v>
      </c>
      <c r="JYX2" s="4" t="s">
        <v>7502</v>
      </c>
      <c r="JYY2" s="4" t="s">
        <v>7503</v>
      </c>
      <c r="JYZ2" s="4" t="s">
        <v>7504</v>
      </c>
      <c r="JZA2" s="4" t="s">
        <v>7505</v>
      </c>
      <c r="JZB2" s="4" t="s">
        <v>7506</v>
      </c>
      <c r="JZC2" s="4" t="s">
        <v>7507</v>
      </c>
      <c r="JZD2" s="4" t="s">
        <v>7508</v>
      </c>
      <c r="JZE2" s="4" t="s">
        <v>7509</v>
      </c>
      <c r="JZF2" s="4" t="s">
        <v>7510</v>
      </c>
      <c r="JZG2" s="4" t="s">
        <v>7511</v>
      </c>
      <c r="JZH2" s="4" t="s">
        <v>7512</v>
      </c>
      <c r="JZI2" s="4" t="s">
        <v>7513</v>
      </c>
      <c r="JZJ2" s="4" t="s">
        <v>7514</v>
      </c>
      <c r="JZK2" s="4" t="s">
        <v>7515</v>
      </c>
      <c r="JZL2" s="4" t="s">
        <v>7516</v>
      </c>
      <c r="JZM2" s="4" t="s">
        <v>7517</v>
      </c>
      <c r="JZN2" s="4" t="s">
        <v>7518</v>
      </c>
      <c r="JZO2" s="4" t="s">
        <v>7519</v>
      </c>
      <c r="JZP2" s="4" t="s">
        <v>7520</v>
      </c>
      <c r="JZQ2" s="4" t="s">
        <v>7521</v>
      </c>
      <c r="JZR2" s="4" t="s">
        <v>7522</v>
      </c>
      <c r="JZS2" s="4" t="s">
        <v>7523</v>
      </c>
      <c r="JZT2" s="4" t="s">
        <v>7524</v>
      </c>
      <c r="JZU2" s="4" t="s">
        <v>7525</v>
      </c>
      <c r="JZV2" s="4" t="s">
        <v>7526</v>
      </c>
      <c r="JZW2" s="4" t="s">
        <v>7527</v>
      </c>
      <c r="JZX2" s="4" t="s">
        <v>7528</v>
      </c>
      <c r="JZY2" s="4" t="s">
        <v>7529</v>
      </c>
      <c r="JZZ2" s="4" t="s">
        <v>7530</v>
      </c>
      <c r="KAA2" s="4" t="s">
        <v>7531</v>
      </c>
      <c r="KAB2" s="4" t="s">
        <v>7532</v>
      </c>
      <c r="KAC2" s="4" t="s">
        <v>7533</v>
      </c>
      <c r="KAD2" s="4" t="s">
        <v>7534</v>
      </c>
      <c r="KAE2" s="4" t="s">
        <v>7535</v>
      </c>
      <c r="KAF2" s="4" t="s">
        <v>7536</v>
      </c>
      <c r="KAG2" s="4" t="s">
        <v>7537</v>
      </c>
      <c r="KAH2" s="4" t="s">
        <v>7538</v>
      </c>
      <c r="KAI2" s="4" t="s">
        <v>7539</v>
      </c>
      <c r="KAJ2" s="4" t="s">
        <v>7540</v>
      </c>
      <c r="KAK2" s="4" t="s">
        <v>7541</v>
      </c>
      <c r="KAL2" s="4" t="s">
        <v>7542</v>
      </c>
      <c r="KAM2" s="4" t="s">
        <v>7543</v>
      </c>
      <c r="KAN2" s="4" t="s">
        <v>7544</v>
      </c>
      <c r="KAO2" s="4" t="s">
        <v>7545</v>
      </c>
      <c r="KAP2" s="4" t="s">
        <v>7546</v>
      </c>
      <c r="KAQ2" s="4" t="s">
        <v>7547</v>
      </c>
      <c r="KAR2" s="4" t="s">
        <v>7548</v>
      </c>
      <c r="KAS2" s="4" t="s">
        <v>7549</v>
      </c>
      <c r="KAT2" s="4" t="s">
        <v>7550</v>
      </c>
      <c r="KAU2" s="4" t="s">
        <v>7551</v>
      </c>
      <c r="KAV2" s="4" t="s">
        <v>7552</v>
      </c>
      <c r="KAW2" s="4" t="s">
        <v>7553</v>
      </c>
      <c r="KAX2" s="4" t="s">
        <v>7554</v>
      </c>
      <c r="KAY2" s="4" t="s">
        <v>7555</v>
      </c>
      <c r="KAZ2" s="4" t="s">
        <v>7556</v>
      </c>
      <c r="KBA2" s="4" t="s">
        <v>7557</v>
      </c>
      <c r="KBB2" s="4" t="s">
        <v>7558</v>
      </c>
      <c r="KBC2" s="4" t="s">
        <v>7559</v>
      </c>
      <c r="KBD2" s="4" t="s">
        <v>7560</v>
      </c>
      <c r="KBE2" s="4" t="s">
        <v>7561</v>
      </c>
      <c r="KBF2" s="4" t="s">
        <v>7562</v>
      </c>
      <c r="KBG2" s="4" t="s">
        <v>7563</v>
      </c>
      <c r="KBH2" s="4" t="s">
        <v>7564</v>
      </c>
      <c r="KBI2" s="4" t="s">
        <v>7565</v>
      </c>
      <c r="KBJ2" s="4" t="s">
        <v>7566</v>
      </c>
      <c r="KBK2" s="4" t="s">
        <v>7567</v>
      </c>
      <c r="KBL2" s="4" t="s">
        <v>7568</v>
      </c>
      <c r="KBM2" s="4" t="s">
        <v>7569</v>
      </c>
      <c r="KBN2" s="4" t="s">
        <v>7570</v>
      </c>
      <c r="KBO2" s="4" t="s">
        <v>7571</v>
      </c>
      <c r="KBP2" s="4" t="s">
        <v>7572</v>
      </c>
      <c r="KBQ2" s="4" t="s">
        <v>7573</v>
      </c>
      <c r="KBR2" s="4" t="s">
        <v>7574</v>
      </c>
      <c r="KBS2" s="4" t="s">
        <v>7575</v>
      </c>
      <c r="KBT2" s="4" t="s">
        <v>7576</v>
      </c>
      <c r="KBU2" s="4" t="s">
        <v>7577</v>
      </c>
      <c r="KBV2" s="4" t="s">
        <v>7578</v>
      </c>
      <c r="KBW2" s="4" t="s">
        <v>7579</v>
      </c>
      <c r="KBX2" s="4" t="s">
        <v>7580</v>
      </c>
      <c r="KBY2" s="4" t="s">
        <v>7581</v>
      </c>
      <c r="KBZ2" s="4" t="s">
        <v>7582</v>
      </c>
      <c r="KCA2" s="4" t="s">
        <v>7583</v>
      </c>
      <c r="KCB2" s="4" t="s">
        <v>7584</v>
      </c>
      <c r="KCC2" s="4" t="s">
        <v>7585</v>
      </c>
      <c r="KCD2" s="4" t="s">
        <v>7586</v>
      </c>
      <c r="KCE2" s="4" t="s">
        <v>7587</v>
      </c>
      <c r="KCF2" s="4" t="s">
        <v>7588</v>
      </c>
      <c r="KCG2" s="4" t="s">
        <v>7589</v>
      </c>
      <c r="KCH2" s="4" t="s">
        <v>7590</v>
      </c>
      <c r="KCI2" s="4" t="s">
        <v>7591</v>
      </c>
      <c r="KCJ2" s="4" t="s">
        <v>7592</v>
      </c>
      <c r="KCK2" s="4" t="s">
        <v>7593</v>
      </c>
      <c r="KCL2" s="4" t="s">
        <v>7594</v>
      </c>
      <c r="KCM2" s="4" t="s">
        <v>7595</v>
      </c>
      <c r="KCN2" s="4" t="s">
        <v>7596</v>
      </c>
      <c r="KCO2" s="4" t="s">
        <v>7597</v>
      </c>
      <c r="KCP2" s="4" t="s">
        <v>7598</v>
      </c>
      <c r="KCQ2" s="4" t="s">
        <v>7599</v>
      </c>
      <c r="KCR2" s="4" t="s">
        <v>7600</v>
      </c>
      <c r="KCS2" s="4" t="s">
        <v>7601</v>
      </c>
      <c r="KCT2" s="4" t="s">
        <v>7602</v>
      </c>
      <c r="KCU2" s="4" t="s">
        <v>7603</v>
      </c>
      <c r="KCV2" s="4" t="s">
        <v>7604</v>
      </c>
      <c r="KCW2" s="4" t="s">
        <v>7605</v>
      </c>
      <c r="KCX2" s="4" t="s">
        <v>7606</v>
      </c>
      <c r="KCY2" s="4" t="s">
        <v>7607</v>
      </c>
      <c r="KCZ2" s="4" t="s">
        <v>7608</v>
      </c>
      <c r="KDA2" s="4" t="s">
        <v>7609</v>
      </c>
      <c r="KDB2" s="4" t="s">
        <v>7610</v>
      </c>
      <c r="KDC2" s="4" t="s">
        <v>7611</v>
      </c>
      <c r="KDD2" s="4" t="s">
        <v>7612</v>
      </c>
      <c r="KDE2" s="4" t="s">
        <v>7613</v>
      </c>
      <c r="KDF2" s="4" t="s">
        <v>7614</v>
      </c>
      <c r="KDG2" s="4" t="s">
        <v>7615</v>
      </c>
      <c r="KDH2" s="4" t="s">
        <v>7616</v>
      </c>
      <c r="KDI2" s="4" t="s">
        <v>7617</v>
      </c>
      <c r="KDJ2" s="4" t="s">
        <v>7618</v>
      </c>
      <c r="KDK2" s="4" t="s">
        <v>7619</v>
      </c>
      <c r="KDL2" s="4" t="s">
        <v>7620</v>
      </c>
      <c r="KDM2" s="4" t="s">
        <v>7621</v>
      </c>
      <c r="KDN2" s="4" t="s">
        <v>7622</v>
      </c>
      <c r="KDO2" s="4" t="s">
        <v>7623</v>
      </c>
      <c r="KDP2" s="4" t="s">
        <v>7624</v>
      </c>
      <c r="KDQ2" s="4" t="s">
        <v>7625</v>
      </c>
      <c r="KDR2" s="4" t="s">
        <v>7626</v>
      </c>
      <c r="KDS2" s="4" t="s">
        <v>7627</v>
      </c>
      <c r="KDT2" s="4" t="s">
        <v>7628</v>
      </c>
      <c r="KDU2" s="4" t="s">
        <v>7629</v>
      </c>
      <c r="KDV2" s="4" t="s">
        <v>7630</v>
      </c>
      <c r="KDW2" s="4" t="s">
        <v>7631</v>
      </c>
      <c r="KDX2" s="4" t="s">
        <v>7632</v>
      </c>
      <c r="KDY2" s="4" t="s">
        <v>7633</v>
      </c>
      <c r="KDZ2" s="4" t="s">
        <v>7634</v>
      </c>
      <c r="KEA2" s="4" t="s">
        <v>7635</v>
      </c>
      <c r="KEB2" s="4" t="s">
        <v>7636</v>
      </c>
      <c r="KEC2" s="4" t="s">
        <v>7637</v>
      </c>
      <c r="KED2" s="4" t="s">
        <v>7638</v>
      </c>
      <c r="KEE2" s="4" t="s">
        <v>7639</v>
      </c>
      <c r="KEF2" s="4" t="s">
        <v>7640</v>
      </c>
      <c r="KEG2" s="4" t="s">
        <v>7641</v>
      </c>
      <c r="KEH2" s="4" t="s">
        <v>7642</v>
      </c>
      <c r="KEI2" s="4" t="s">
        <v>7643</v>
      </c>
      <c r="KEJ2" s="4" t="s">
        <v>7644</v>
      </c>
      <c r="KEK2" s="4" t="s">
        <v>7645</v>
      </c>
      <c r="KEL2" s="4" t="s">
        <v>7646</v>
      </c>
      <c r="KEM2" s="4" t="s">
        <v>7647</v>
      </c>
      <c r="KEN2" s="4" t="s">
        <v>7648</v>
      </c>
      <c r="KEO2" s="4" t="s">
        <v>7649</v>
      </c>
      <c r="KEP2" s="4" t="s">
        <v>7650</v>
      </c>
      <c r="KEQ2" s="4" t="s">
        <v>7651</v>
      </c>
      <c r="KER2" s="4" t="s">
        <v>7652</v>
      </c>
      <c r="KES2" s="4" t="s">
        <v>7653</v>
      </c>
      <c r="KET2" s="4" t="s">
        <v>7654</v>
      </c>
      <c r="KEU2" s="4" t="s">
        <v>7655</v>
      </c>
      <c r="KEV2" s="4" t="s">
        <v>7656</v>
      </c>
      <c r="KEW2" s="4" t="s">
        <v>7657</v>
      </c>
      <c r="KEX2" s="4" t="s">
        <v>7658</v>
      </c>
      <c r="KEY2" s="4" t="s">
        <v>7659</v>
      </c>
      <c r="KEZ2" s="4" t="s">
        <v>7660</v>
      </c>
      <c r="KFA2" s="4" t="s">
        <v>7661</v>
      </c>
      <c r="KFB2" s="4" t="s">
        <v>7662</v>
      </c>
      <c r="KFC2" s="4" t="s">
        <v>7663</v>
      </c>
      <c r="KFD2" s="4" t="s">
        <v>7664</v>
      </c>
      <c r="KFE2" s="4" t="s">
        <v>7665</v>
      </c>
      <c r="KFF2" s="4" t="s">
        <v>7666</v>
      </c>
      <c r="KFG2" s="4" t="s">
        <v>7667</v>
      </c>
      <c r="KFH2" s="4" t="s">
        <v>7668</v>
      </c>
      <c r="KFI2" s="4" t="s">
        <v>7669</v>
      </c>
      <c r="KFJ2" s="4" t="s">
        <v>7670</v>
      </c>
      <c r="KFK2" s="4" t="s">
        <v>7671</v>
      </c>
      <c r="KFL2" s="4" t="s">
        <v>7672</v>
      </c>
      <c r="KFM2" s="4" t="s">
        <v>7673</v>
      </c>
      <c r="KFN2" s="4" t="s">
        <v>7674</v>
      </c>
      <c r="KFO2" s="4" t="s">
        <v>7675</v>
      </c>
      <c r="KFP2" s="4" t="s">
        <v>7676</v>
      </c>
      <c r="KFQ2" s="4" t="s">
        <v>7677</v>
      </c>
      <c r="KFR2" s="4" t="s">
        <v>7678</v>
      </c>
      <c r="KFS2" s="4" t="s">
        <v>7679</v>
      </c>
      <c r="KFT2" s="4" t="s">
        <v>7680</v>
      </c>
      <c r="KFU2" s="4" t="s">
        <v>7681</v>
      </c>
      <c r="KFV2" s="4" t="s">
        <v>7682</v>
      </c>
      <c r="KFW2" s="4" t="s">
        <v>7683</v>
      </c>
      <c r="KFX2" s="4" t="s">
        <v>7684</v>
      </c>
      <c r="KFY2" s="4" t="s">
        <v>7685</v>
      </c>
      <c r="KFZ2" s="4" t="s">
        <v>7686</v>
      </c>
      <c r="KGA2" s="4" t="s">
        <v>7687</v>
      </c>
      <c r="KGB2" s="4" t="s">
        <v>7688</v>
      </c>
      <c r="KGC2" s="4" t="s">
        <v>7689</v>
      </c>
      <c r="KGD2" s="4" t="s">
        <v>7690</v>
      </c>
      <c r="KGE2" s="4" t="s">
        <v>7691</v>
      </c>
      <c r="KGF2" s="4" t="s">
        <v>7692</v>
      </c>
      <c r="KGG2" s="4" t="s">
        <v>7693</v>
      </c>
      <c r="KGH2" s="4" t="s">
        <v>7694</v>
      </c>
      <c r="KGI2" s="4" t="s">
        <v>7695</v>
      </c>
      <c r="KGJ2" s="4" t="s">
        <v>7696</v>
      </c>
      <c r="KGK2" s="4" t="s">
        <v>7697</v>
      </c>
      <c r="KGL2" s="4" t="s">
        <v>7698</v>
      </c>
      <c r="KGM2" s="4" t="s">
        <v>7699</v>
      </c>
      <c r="KGN2" s="4" t="s">
        <v>7700</v>
      </c>
      <c r="KGO2" s="4" t="s">
        <v>7701</v>
      </c>
      <c r="KGP2" s="4" t="s">
        <v>7702</v>
      </c>
      <c r="KGQ2" s="4" t="s">
        <v>7703</v>
      </c>
      <c r="KGR2" s="4" t="s">
        <v>7704</v>
      </c>
      <c r="KGS2" s="4" t="s">
        <v>7705</v>
      </c>
      <c r="KGT2" s="4" t="s">
        <v>7706</v>
      </c>
      <c r="KGU2" s="4" t="s">
        <v>7707</v>
      </c>
      <c r="KGV2" s="4" t="s">
        <v>7708</v>
      </c>
      <c r="KGW2" s="4" t="s">
        <v>7709</v>
      </c>
      <c r="KGX2" s="4" t="s">
        <v>7710</v>
      </c>
      <c r="KGY2" s="4" t="s">
        <v>7711</v>
      </c>
      <c r="KGZ2" s="4" t="s">
        <v>7712</v>
      </c>
      <c r="KHA2" s="4" t="s">
        <v>7713</v>
      </c>
      <c r="KHB2" s="4" t="s">
        <v>7714</v>
      </c>
      <c r="KHC2" s="4" t="s">
        <v>7715</v>
      </c>
      <c r="KHD2" s="4" t="s">
        <v>7716</v>
      </c>
      <c r="KHE2" s="4" t="s">
        <v>7717</v>
      </c>
      <c r="KHF2" s="4" t="s">
        <v>7718</v>
      </c>
      <c r="KHG2" s="4" t="s">
        <v>7719</v>
      </c>
      <c r="KHH2" s="4" t="s">
        <v>7720</v>
      </c>
      <c r="KHI2" s="4" t="s">
        <v>7721</v>
      </c>
      <c r="KHJ2" s="4" t="s">
        <v>7722</v>
      </c>
      <c r="KHK2" s="4" t="s">
        <v>7723</v>
      </c>
      <c r="KHL2" s="4" t="s">
        <v>7724</v>
      </c>
      <c r="KHM2" s="4" t="s">
        <v>7725</v>
      </c>
      <c r="KHN2" s="4" t="s">
        <v>7726</v>
      </c>
      <c r="KHO2" s="4" t="s">
        <v>7727</v>
      </c>
      <c r="KHP2" s="4" t="s">
        <v>7728</v>
      </c>
      <c r="KHQ2" s="4" t="s">
        <v>7729</v>
      </c>
      <c r="KHR2" s="4" t="s">
        <v>7730</v>
      </c>
      <c r="KHS2" s="4" t="s">
        <v>7731</v>
      </c>
      <c r="KHT2" s="4" t="s">
        <v>7732</v>
      </c>
      <c r="KHU2" s="4" t="s">
        <v>7733</v>
      </c>
      <c r="KHV2" s="4" t="s">
        <v>7734</v>
      </c>
      <c r="KHW2" s="4" t="s">
        <v>7735</v>
      </c>
      <c r="KHX2" s="4" t="s">
        <v>7736</v>
      </c>
      <c r="KHY2" s="4" t="s">
        <v>7737</v>
      </c>
      <c r="KHZ2" s="4" t="s">
        <v>7738</v>
      </c>
      <c r="KIA2" s="4" t="s">
        <v>7739</v>
      </c>
      <c r="KIB2" s="4" t="s">
        <v>7740</v>
      </c>
      <c r="KIC2" s="4" t="s">
        <v>7741</v>
      </c>
      <c r="KID2" s="4" t="s">
        <v>7742</v>
      </c>
      <c r="KIE2" s="4" t="s">
        <v>7743</v>
      </c>
      <c r="KIF2" s="4" t="s">
        <v>7744</v>
      </c>
      <c r="KIG2" s="4" t="s">
        <v>7745</v>
      </c>
      <c r="KIH2" s="4" t="s">
        <v>7746</v>
      </c>
      <c r="KII2" s="4" t="s">
        <v>7747</v>
      </c>
      <c r="KIJ2" s="4" t="s">
        <v>7748</v>
      </c>
      <c r="KIK2" s="4" t="s">
        <v>7749</v>
      </c>
      <c r="KIL2" s="4" t="s">
        <v>7750</v>
      </c>
      <c r="KIM2" s="4" t="s">
        <v>7751</v>
      </c>
      <c r="KIN2" s="4" t="s">
        <v>7752</v>
      </c>
      <c r="KIO2" s="4" t="s">
        <v>7753</v>
      </c>
      <c r="KIP2" s="4" t="s">
        <v>7754</v>
      </c>
      <c r="KIQ2" s="4" t="s">
        <v>7755</v>
      </c>
      <c r="KIR2" s="4" t="s">
        <v>7756</v>
      </c>
      <c r="KIS2" s="4" t="s">
        <v>7757</v>
      </c>
      <c r="KIT2" s="4" t="s">
        <v>7758</v>
      </c>
      <c r="KIU2" s="4" t="s">
        <v>7759</v>
      </c>
      <c r="KIV2" s="4" t="s">
        <v>7760</v>
      </c>
      <c r="KIW2" s="4" t="s">
        <v>7761</v>
      </c>
      <c r="KIX2" s="4" t="s">
        <v>7762</v>
      </c>
      <c r="KIY2" s="4" t="s">
        <v>7763</v>
      </c>
      <c r="KIZ2" s="4" t="s">
        <v>7764</v>
      </c>
      <c r="KJA2" s="4" t="s">
        <v>7765</v>
      </c>
      <c r="KJB2" s="4" t="s">
        <v>7766</v>
      </c>
      <c r="KJC2" s="4" t="s">
        <v>7767</v>
      </c>
      <c r="KJD2" s="4" t="s">
        <v>7768</v>
      </c>
      <c r="KJE2" s="4" t="s">
        <v>7769</v>
      </c>
      <c r="KJF2" s="4" t="s">
        <v>7770</v>
      </c>
      <c r="KJG2" s="4" t="s">
        <v>7771</v>
      </c>
      <c r="KJH2" s="4" t="s">
        <v>7772</v>
      </c>
      <c r="KJI2" s="4" t="s">
        <v>7773</v>
      </c>
      <c r="KJJ2" s="4" t="s">
        <v>7774</v>
      </c>
      <c r="KJK2" s="4" t="s">
        <v>7775</v>
      </c>
      <c r="KJL2" s="4" t="s">
        <v>7776</v>
      </c>
      <c r="KJM2" s="4" t="s">
        <v>7777</v>
      </c>
      <c r="KJN2" s="4" t="s">
        <v>7778</v>
      </c>
      <c r="KJO2" s="4" t="s">
        <v>7779</v>
      </c>
      <c r="KJP2" s="4" t="s">
        <v>7780</v>
      </c>
      <c r="KJQ2" s="4" t="s">
        <v>7781</v>
      </c>
      <c r="KJR2" s="4" t="s">
        <v>7782</v>
      </c>
      <c r="KJS2" s="4" t="s">
        <v>7783</v>
      </c>
      <c r="KJT2" s="4" t="s">
        <v>7784</v>
      </c>
      <c r="KJU2" s="4" t="s">
        <v>7785</v>
      </c>
      <c r="KJV2" s="4" t="s">
        <v>7786</v>
      </c>
      <c r="KJW2" s="4" t="s">
        <v>7787</v>
      </c>
      <c r="KJX2" s="4" t="s">
        <v>7788</v>
      </c>
      <c r="KJY2" s="4" t="s">
        <v>7789</v>
      </c>
      <c r="KJZ2" s="4" t="s">
        <v>7790</v>
      </c>
      <c r="KKA2" s="4" t="s">
        <v>7791</v>
      </c>
      <c r="KKB2" s="4" t="s">
        <v>7792</v>
      </c>
      <c r="KKC2" s="4" t="s">
        <v>7793</v>
      </c>
      <c r="KKD2" s="4" t="s">
        <v>7794</v>
      </c>
      <c r="KKE2" s="4" t="s">
        <v>7795</v>
      </c>
      <c r="KKF2" s="4" t="s">
        <v>7796</v>
      </c>
      <c r="KKG2" s="4" t="s">
        <v>7797</v>
      </c>
      <c r="KKH2" s="4" t="s">
        <v>7798</v>
      </c>
      <c r="KKI2" s="4" t="s">
        <v>7799</v>
      </c>
      <c r="KKJ2" s="4" t="s">
        <v>7800</v>
      </c>
      <c r="KKK2" s="4" t="s">
        <v>7801</v>
      </c>
      <c r="KKL2" s="4" t="s">
        <v>7802</v>
      </c>
      <c r="KKM2" s="4" t="s">
        <v>7803</v>
      </c>
      <c r="KKN2" s="4" t="s">
        <v>7804</v>
      </c>
      <c r="KKO2" s="4" t="s">
        <v>7805</v>
      </c>
      <c r="KKP2" s="4" t="s">
        <v>7806</v>
      </c>
      <c r="KKQ2" s="4" t="s">
        <v>7807</v>
      </c>
      <c r="KKR2" s="4" t="s">
        <v>7808</v>
      </c>
      <c r="KKS2" s="4" t="s">
        <v>7809</v>
      </c>
      <c r="KKT2" s="4" t="s">
        <v>7810</v>
      </c>
      <c r="KKU2" s="4" t="s">
        <v>7811</v>
      </c>
      <c r="KKV2" s="4" t="s">
        <v>7812</v>
      </c>
      <c r="KKW2" s="4" t="s">
        <v>7813</v>
      </c>
      <c r="KKX2" s="4" t="s">
        <v>7814</v>
      </c>
      <c r="KKY2" s="4" t="s">
        <v>7815</v>
      </c>
      <c r="KKZ2" s="4" t="s">
        <v>7816</v>
      </c>
      <c r="KLA2" s="4" t="s">
        <v>7817</v>
      </c>
      <c r="KLB2" s="4" t="s">
        <v>7818</v>
      </c>
      <c r="KLC2" s="4" t="s">
        <v>7819</v>
      </c>
      <c r="KLD2" s="4" t="s">
        <v>7820</v>
      </c>
      <c r="KLE2" s="4" t="s">
        <v>7821</v>
      </c>
      <c r="KLF2" s="4" t="s">
        <v>7822</v>
      </c>
      <c r="KLG2" s="4" t="s">
        <v>7823</v>
      </c>
      <c r="KLH2" s="4" t="s">
        <v>7824</v>
      </c>
      <c r="KLI2" s="4" t="s">
        <v>7825</v>
      </c>
      <c r="KLJ2" s="4" t="s">
        <v>7826</v>
      </c>
      <c r="KLK2" s="4" t="s">
        <v>7827</v>
      </c>
      <c r="KLL2" s="4" t="s">
        <v>7828</v>
      </c>
      <c r="KLM2" s="4" t="s">
        <v>7829</v>
      </c>
      <c r="KLN2" s="4" t="s">
        <v>7830</v>
      </c>
      <c r="KLO2" s="4" t="s">
        <v>7831</v>
      </c>
      <c r="KLP2" s="4" t="s">
        <v>7832</v>
      </c>
      <c r="KLQ2" s="4" t="s">
        <v>7833</v>
      </c>
      <c r="KLR2" s="4" t="s">
        <v>7834</v>
      </c>
      <c r="KLS2" s="4" t="s">
        <v>7835</v>
      </c>
      <c r="KLT2" s="4" t="s">
        <v>7836</v>
      </c>
      <c r="KLU2" s="4" t="s">
        <v>7837</v>
      </c>
      <c r="KLV2" s="4" t="s">
        <v>7838</v>
      </c>
      <c r="KLW2" s="4" t="s">
        <v>7839</v>
      </c>
      <c r="KLX2" s="4" t="s">
        <v>7840</v>
      </c>
      <c r="KLY2" s="4" t="s">
        <v>7841</v>
      </c>
      <c r="KLZ2" s="4" t="s">
        <v>7842</v>
      </c>
      <c r="KMA2" s="4" t="s">
        <v>7843</v>
      </c>
      <c r="KMB2" s="4" t="s">
        <v>7844</v>
      </c>
      <c r="KMC2" s="4" t="s">
        <v>7845</v>
      </c>
      <c r="KMD2" s="4" t="s">
        <v>7846</v>
      </c>
      <c r="KME2" s="4" t="s">
        <v>7847</v>
      </c>
      <c r="KMF2" s="4" t="s">
        <v>7848</v>
      </c>
      <c r="KMG2" s="4" t="s">
        <v>7849</v>
      </c>
      <c r="KMH2" s="4" t="s">
        <v>7850</v>
      </c>
      <c r="KMI2" s="4" t="s">
        <v>7851</v>
      </c>
      <c r="KMJ2" s="4" t="s">
        <v>7852</v>
      </c>
      <c r="KMK2" s="4" t="s">
        <v>7853</v>
      </c>
      <c r="KML2" s="4" t="s">
        <v>7854</v>
      </c>
      <c r="KMM2" s="4" t="s">
        <v>7855</v>
      </c>
      <c r="KMN2" s="4" t="s">
        <v>7856</v>
      </c>
      <c r="KMO2" s="4" t="s">
        <v>7857</v>
      </c>
      <c r="KMP2" s="4" t="s">
        <v>7858</v>
      </c>
      <c r="KMQ2" s="4" t="s">
        <v>7859</v>
      </c>
      <c r="KMR2" s="4" t="s">
        <v>7860</v>
      </c>
      <c r="KMS2" s="4" t="s">
        <v>7861</v>
      </c>
      <c r="KMT2" s="4" t="s">
        <v>7862</v>
      </c>
      <c r="KMU2" s="4" t="s">
        <v>7863</v>
      </c>
      <c r="KMV2" s="4" t="s">
        <v>7864</v>
      </c>
      <c r="KMW2" s="4" t="s">
        <v>7865</v>
      </c>
      <c r="KMX2" s="4" t="s">
        <v>7866</v>
      </c>
      <c r="KMY2" s="4" t="s">
        <v>7867</v>
      </c>
      <c r="KMZ2" s="4" t="s">
        <v>7868</v>
      </c>
      <c r="KNA2" s="4" t="s">
        <v>7869</v>
      </c>
      <c r="KNB2" s="4" t="s">
        <v>7870</v>
      </c>
      <c r="KNC2" s="4" t="s">
        <v>7871</v>
      </c>
      <c r="KND2" s="4" t="s">
        <v>7872</v>
      </c>
      <c r="KNE2" s="4" t="s">
        <v>7873</v>
      </c>
      <c r="KNF2" s="4" t="s">
        <v>7874</v>
      </c>
      <c r="KNG2" s="4" t="s">
        <v>7875</v>
      </c>
      <c r="KNH2" s="4" t="s">
        <v>7876</v>
      </c>
      <c r="KNI2" s="4" t="s">
        <v>7877</v>
      </c>
      <c r="KNJ2" s="4" t="s">
        <v>7878</v>
      </c>
      <c r="KNK2" s="4" t="s">
        <v>7879</v>
      </c>
      <c r="KNL2" s="4" t="s">
        <v>7880</v>
      </c>
      <c r="KNM2" s="4" t="s">
        <v>7881</v>
      </c>
      <c r="KNN2" s="4" t="s">
        <v>7882</v>
      </c>
      <c r="KNO2" s="4" t="s">
        <v>7883</v>
      </c>
      <c r="KNP2" s="4" t="s">
        <v>7884</v>
      </c>
      <c r="KNQ2" s="4" t="s">
        <v>7885</v>
      </c>
      <c r="KNR2" s="4" t="s">
        <v>7886</v>
      </c>
      <c r="KNS2" s="4" t="s">
        <v>7887</v>
      </c>
      <c r="KNT2" s="4" t="s">
        <v>7888</v>
      </c>
      <c r="KNU2" s="4" t="s">
        <v>7889</v>
      </c>
      <c r="KNV2" s="4" t="s">
        <v>7890</v>
      </c>
      <c r="KNW2" s="4" t="s">
        <v>7891</v>
      </c>
      <c r="KNX2" s="4" t="s">
        <v>7892</v>
      </c>
      <c r="KNY2" s="4" t="s">
        <v>7893</v>
      </c>
      <c r="KNZ2" s="4" t="s">
        <v>7894</v>
      </c>
      <c r="KOA2" s="4" t="s">
        <v>7895</v>
      </c>
      <c r="KOB2" s="4" t="s">
        <v>7896</v>
      </c>
      <c r="KOC2" s="4" t="s">
        <v>7897</v>
      </c>
      <c r="KOD2" s="4" t="s">
        <v>7898</v>
      </c>
      <c r="KOE2" s="4" t="s">
        <v>7899</v>
      </c>
      <c r="KOF2" s="4" t="s">
        <v>7900</v>
      </c>
      <c r="KOG2" s="4" t="s">
        <v>7901</v>
      </c>
      <c r="KOH2" s="4" t="s">
        <v>7902</v>
      </c>
      <c r="KOI2" s="4" t="s">
        <v>7903</v>
      </c>
      <c r="KOJ2" s="4" t="s">
        <v>7904</v>
      </c>
      <c r="KOK2" s="4" t="s">
        <v>7905</v>
      </c>
      <c r="KOL2" s="4" t="s">
        <v>7906</v>
      </c>
      <c r="KOM2" s="4" t="s">
        <v>7907</v>
      </c>
      <c r="KON2" s="4" t="s">
        <v>7908</v>
      </c>
      <c r="KOO2" s="4" t="s">
        <v>7909</v>
      </c>
      <c r="KOP2" s="4" t="s">
        <v>7910</v>
      </c>
      <c r="KOQ2" s="4" t="s">
        <v>7911</v>
      </c>
      <c r="KOR2" s="4" t="s">
        <v>7912</v>
      </c>
      <c r="KOS2" s="4" t="s">
        <v>7913</v>
      </c>
      <c r="KOT2" s="4" t="s">
        <v>7914</v>
      </c>
      <c r="KOU2" s="4" t="s">
        <v>7915</v>
      </c>
      <c r="KOV2" s="4" t="s">
        <v>7916</v>
      </c>
      <c r="KOW2" s="4" t="s">
        <v>7917</v>
      </c>
      <c r="KOX2" s="4" t="s">
        <v>7918</v>
      </c>
      <c r="KOY2" s="4" t="s">
        <v>7919</v>
      </c>
      <c r="KOZ2" s="4" t="s">
        <v>7920</v>
      </c>
      <c r="KPA2" s="4" t="s">
        <v>7921</v>
      </c>
      <c r="KPB2" s="4" t="s">
        <v>7922</v>
      </c>
      <c r="KPC2" s="4" t="s">
        <v>7923</v>
      </c>
      <c r="KPD2" s="4" t="s">
        <v>7924</v>
      </c>
      <c r="KPE2" s="4" t="s">
        <v>7925</v>
      </c>
      <c r="KPF2" s="4" t="s">
        <v>7926</v>
      </c>
      <c r="KPG2" s="4" t="s">
        <v>7927</v>
      </c>
      <c r="KPH2" s="4" t="s">
        <v>7928</v>
      </c>
      <c r="KPI2" s="4" t="s">
        <v>7929</v>
      </c>
      <c r="KPJ2" s="4" t="s">
        <v>7930</v>
      </c>
      <c r="KPK2" s="4" t="s">
        <v>7931</v>
      </c>
      <c r="KPL2" s="4" t="s">
        <v>7932</v>
      </c>
      <c r="KPM2" s="4" t="s">
        <v>7933</v>
      </c>
      <c r="KPN2" s="4" t="s">
        <v>7934</v>
      </c>
      <c r="KPO2" s="4" t="s">
        <v>7935</v>
      </c>
      <c r="KPP2" s="4" t="s">
        <v>7936</v>
      </c>
      <c r="KPQ2" s="4" t="s">
        <v>7937</v>
      </c>
      <c r="KPR2" s="4" t="s">
        <v>7938</v>
      </c>
      <c r="KPS2" s="4" t="s">
        <v>7939</v>
      </c>
      <c r="KPT2" s="4" t="s">
        <v>7940</v>
      </c>
      <c r="KPU2" s="4" t="s">
        <v>7941</v>
      </c>
      <c r="KPV2" s="4" t="s">
        <v>7942</v>
      </c>
      <c r="KPW2" s="4" t="s">
        <v>7943</v>
      </c>
      <c r="KPX2" s="4" t="s">
        <v>7944</v>
      </c>
      <c r="KPY2" s="4" t="s">
        <v>7945</v>
      </c>
      <c r="KPZ2" s="4" t="s">
        <v>7946</v>
      </c>
      <c r="KQA2" s="4" t="s">
        <v>7947</v>
      </c>
      <c r="KQB2" s="4" t="s">
        <v>7948</v>
      </c>
      <c r="KQC2" s="4" t="s">
        <v>7949</v>
      </c>
      <c r="KQD2" s="4" t="s">
        <v>7950</v>
      </c>
      <c r="KQE2" s="4" t="s">
        <v>7951</v>
      </c>
      <c r="KQF2" s="4" t="s">
        <v>7952</v>
      </c>
      <c r="KQG2" s="4" t="s">
        <v>7953</v>
      </c>
      <c r="KQH2" s="4" t="s">
        <v>7954</v>
      </c>
      <c r="KQI2" s="4" t="s">
        <v>7955</v>
      </c>
      <c r="KQJ2" s="4" t="s">
        <v>7956</v>
      </c>
      <c r="KQK2" s="4" t="s">
        <v>7957</v>
      </c>
      <c r="KQL2" s="4" t="s">
        <v>7958</v>
      </c>
      <c r="KQM2" s="4" t="s">
        <v>7959</v>
      </c>
      <c r="KQN2" s="4" t="s">
        <v>7960</v>
      </c>
      <c r="KQO2" s="4" t="s">
        <v>7961</v>
      </c>
      <c r="KQP2" s="4" t="s">
        <v>7962</v>
      </c>
      <c r="KQQ2" s="4" t="s">
        <v>7963</v>
      </c>
      <c r="KQR2" s="4" t="s">
        <v>7964</v>
      </c>
      <c r="KQS2" s="4" t="s">
        <v>7965</v>
      </c>
      <c r="KQT2" s="4" t="s">
        <v>7966</v>
      </c>
      <c r="KQU2" s="4" t="s">
        <v>7967</v>
      </c>
      <c r="KQV2" s="4" t="s">
        <v>7968</v>
      </c>
      <c r="KQW2" s="4" t="s">
        <v>7969</v>
      </c>
      <c r="KQX2" s="4" t="s">
        <v>7970</v>
      </c>
      <c r="KQY2" s="4" t="s">
        <v>7971</v>
      </c>
      <c r="KQZ2" s="4" t="s">
        <v>7972</v>
      </c>
      <c r="KRA2" s="4" t="s">
        <v>7973</v>
      </c>
      <c r="KRB2" s="4" t="s">
        <v>7974</v>
      </c>
      <c r="KRC2" s="4" t="s">
        <v>7975</v>
      </c>
      <c r="KRD2" s="4" t="s">
        <v>7976</v>
      </c>
      <c r="KRE2" s="4" t="s">
        <v>7977</v>
      </c>
      <c r="KRF2" s="4" t="s">
        <v>7978</v>
      </c>
      <c r="KRG2" s="4" t="s">
        <v>7979</v>
      </c>
      <c r="KRH2" s="4" t="s">
        <v>7980</v>
      </c>
      <c r="KRI2" s="4" t="s">
        <v>7981</v>
      </c>
      <c r="KRJ2" s="4" t="s">
        <v>7982</v>
      </c>
      <c r="KRK2" s="4" t="s">
        <v>7983</v>
      </c>
      <c r="KRL2" s="4" t="s">
        <v>7984</v>
      </c>
      <c r="KRM2" s="4" t="s">
        <v>7985</v>
      </c>
      <c r="KRN2" s="4" t="s">
        <v>7986</v>
      </c>
      <c r="KRO2" s="4" t="s">
        <v>7987</v>
      </c>
      <c r="KRP2" s="4" t="s">
        <v>7988</v>
      </c>
      <c r="KRQ2" s="4" t="s">
        <v>7989</v>
      </c>
      <c r="KRR2" s="4" t="s">
        <v>7990</v>
      </c>
      <c r="KRS2" s="4" t="s">
        <v>7991</v>
      </c>
      <c r="KRT2" s="4" t="s">
        <v>7992</v>
      </c>
      <c r="KRU2" s="4" t="s">
        <v>7993</v>
      </c>
      <c r="KRV2" s="4" t="s">
        <v>7994</v>
      </c>
      <c r="KRW2" s="4" t="s">
        <v>7995</v>
      </c>
      <c r="KRX2" s="4" t="s">
        <v>7996</v>
      </c>
      <c r="KRY2" s="4" t="s">
        <v>7997</v>
      </c>
      <c r="KRZ2" s="4" t="s">
        <v>7998</v>
      </c>
      <c r="KSA2" s="4" t="s">
        <v>7999</v>
      </c>
      <c r="KSB2" s="4" t="s">
        <v>8000</v>
      </c>
      <c r="KSC2" s="4" t="s">
        <v>8001</v>
      </c>
      <c r="KSD2" s="4" t="s">
        <v>8002</v>
      </c>
      <c r="KSE2" s="4" t="s">
        <v>8003</v>
      </c>
      <c r="KSF2" s="4" t="s">
        <v>8004</v>
      </c>
      <c r="KSG2" s="4" t="s">
        <v>8005</v>
      </c>
      <c r="KSH2" s="4" t="s">
        <v>8006</v>
      </c>
      <c r="KSI2" s="4" t="s">
        <v>8007</v>
      </c>
      <c r="KSJ2" s="4" t="s">
        <v>8008</v>
      </c>
      <c r="KSK2" s="4" t="s">
        <v>8009</v>
      </c>
      <c r="KSL2" s="4" t="s">
        <v>8010</v>
      </c>
      <c r="KSM2" s="4" t="s">
        <v>8011</v>
      </c>
      <c r="KSN2" s="4" t="s">
        <v>8012</v>
      </c>
      <c r="KSO2" s="4" t="s">
        <v>8013</v>
      </c>
      <c r="KSP2" s="4" t="s">
        <v>8014</v>
      </c>
      <c r="KSQ2" s="4" t="s">
        <v>8015</v>
      </c>
      <c r="KSR2" s="4" t="s">
        <v>8016</v>
      </c>
      <c r="KSS2" s="4" t="s">
        <v>8017</v>
      </c>
      <c r="KST2" s="4" t="s">
        <v>8018</v>
      </c>
      <c r="KSU2" s="4" t="s">
        <v>8019</v>
      </c>
      <c r="KSV2" s="4" t="s">
        <v>8020</v>
      </c>
      <c r="KSW2" s="4" t="s">
        <v>8021</v>
      </c>
      <c r="KSX2" s="4" t="s">
        <v>8022</v>
      </c>
      <c r="KSY2" s="4" t="s">
        <v>8023</v>
      </c>
      <c r="KSZ2" s="4" t="s">
        <v>8024</v>
      </c>
      <c r="KTA2" s="4" t="s">
        <v>8025</v>
      </c>
      <c r="KTB2" s="4" t="s">
        <v>8026</v>
      </c>
      <c r="KTC2" s="4" t="s">
        <v>8027</v>
      </c>
      <c r="KTD2" s="4" t="s">
        <v>8028</v>
      </c>
      <c r="KTE2" s="4" t="s">
        <v>8029</v>
      </c>
      <c r="KTF2" s="4" t="s">
        <v>8030</v>
      </c>
      <c r="KTG2" s="4" t="s">
        <v>8031</v>
      </c>
      <c r="KTH2" s="4" t="s">
        <v>8032</v>
      </c>
      <c r="KTI2" s="4" t="s">
        <v>8033</v>
      </c>
      <c r="KTJ2" s="4" t="s">
        <v>8034</v>
      </c>
      <c r="KTK2" s="4" t="s">
        <v>8035</v>
      </c>
      <c r="KTL2" s="4" t="s">
        <v>8036</v>
      </c>
      <c r="KTM2" s="4" t="s">
        <v>8037</v>
      </c>
      <c r="KTN2" s="4" t="s">
        <v>8038</v>
      </c>
      <c r="KTO2" s="4" t="s">
        <v>8039</v>
      </c>
      <c r="KTP2" s="4" t="s">
        <v>8040</v>
      </c>
      <c r="KTQ2" s="4" t="s">
        <v>8041</v>
      </c>
      <c r="KTR2" s="4" t="s">
        <v>8042</v>
      </c>
      <c r="KTS2" s="4" t="s">
        <v>8043</v>
      </c>
      <c r="KTT2" s="4" t="s">
        <v>8044</v>
      </c>
      <c r="KTU2" s="4" t="s">
        <v>8045</v>
      </c>
      <c r="KTV2" s="4" t="s">
        <v>8046</v>
      </c>
      <c r="KTW2" s="4" t="s">
        <v>8047</v>
      </c>
      <c r="KTX2" s="4" t="s">
        <v>8048</v>
      </c>
      <c r="KTY2" s="4" t="s">
        <v>8049</v>
      </c>
      <c r="KTZ2" s="4" t="s">
        <v>8050</v>
      </c>
      <c r="KUA2" s="4" t="s">
        <v>8051</v>
      </c>
      <c r="KUB2" s="4" t="s">
        <v>8052</v>
      </c>
      <c r="KUC2" s="4" t="s">
        <v>8053</v>
      </c>
      <c r="KUD2" s="4" t="s">
        <v>8054</v>
      </c>
      <c r="KUE2" s="4" t="s">
        <v>8055</v>
      </c>
      <c r="KUF2" s="4" t="s">
        <v>8056</v>
      </c>
      <c r="KUG2" s="4" t="s">
        <v>8057</v>
      </c>
      <c r="KUH2" s="4" t="s">
        <v>8058</v>
      </c>
      <c r="KUI2" s="4" t="s">
        <v>8059</v>
      </c>
      <c r="KUJ2" s="4" t="s">
        <v>8060</v>
      </c>
      <c r="KUK2" s="4" t="s">
        <v>8061</v>
      </c>
      <c r="KUL2" s="4" t="s">
        <v>8062</v>
      </c>
      <c r="KUM2" s="4" t="s">
        <v>8063</v>
      </c>
      <c r="KUN2" s="4" t="s">
        <v>8064</v>
      </c>
      <c r="KUO2" s="4" t="s">
        <v>8065</v>
      </c>
      <c r="KUP2" s="4" t="s">
        <v>8066</v>
      </c>
      <c r="KUQ2" s="4" t="s">
        <v>8067</v>
      </c>
      <c r="KUR2" s="4" t="s">
        <v>8068</v>
      </c>
      <c r="KUS2" s="4" t="s">
        <v>8069</v>
      </c>
      <c r="KUT2" s="4" t="s">
        <v>8070</v>
      </c>
      <c r="KUU2" s="4" t="s">
        <v>8071</v>
      </c>
      <c r="KUV2" s="4" t="s">
        <v>8072</v>
      </c>
      <c r="KUW2" s="4" t="s">
        <v>8073</v>
      </c>
      <c r="KUX2" s="4" t="s">
        <v>8074</v>
      </c>
      <c r="KUY2" s="4" t="s">
        <v>8075</v>
      </c>
      <c r="KUZ2" s="4" t="s">
        <v>8076</v>
      </c>
      <c r="KVA2" s="4" t="s">
        <v>8077</v>
      </c>
      <c r="KVB2" s="4" t="s">
        <v>8078</v>
      </c>
      <c r="KVC2" s="4" t="s">
        <v>8079</v>
      </c>
      <c r="KVD2" s="4" t="s">
        <v>8080</v>
      </c>
      <c r="KVE2" s="4" t="s">
        <v>8081</v>
      </c>
      <c r="KVF2" s="4" t="s">
        <v>8082</v>
      </c>
      <c r="KVG2" s="4" t="s">
        <v>8083</v>
      </c>
      <c r="KVH2" s="4" t="s">
        <v>8084</v>
      </c>
      <c r="KVI2" s="4" t="s">
        <v>8085</v>
      </c>
      <c r="KVJ2" s="4" t="s">
        <v>8086</v>
      </c>
      <c r="KVK2" s="4" t="s">
        <v>8087</v>
      </c>
      <c r="KVL2" s="4" t="s">
        <v>8088</v>
      </c>
      <c r="KVM2" s="4" t="s">
        <v>8089</v>
      </c>
      <c r="KVN2" s="4" t="s">
        <v>8090</v>
      </c>
      <c r="KVO2" s="4" t="s">
        <v>8091</v>
      </c>
      <c r="KVP2" s="4" t="s">
        <v>8092</v>
      </c>
      <c r="KVQ2" s="4" t="s">
        <v>8093</v>
      </c>
      <c r="KVR2" s="4" t="s">
        <v>8094</v>
      </c>
      <c r="KVS2" s="4" t="s">
        <v>8095</v>
      </c>
      <c r="KVT2" s="4" t="s">
        <v>8096</v>
      </c>
      <c r="KVU2" s="4" t="s">
        <v>8097</v>
      </c>
      <c r="KVV2" s="4" t="s">
        <v>8098</v>
      </c>
      <c r="KVW2" s="4" t="s">
        <v>8099</v>
      </c>
      <c r="KVX2" s="4" t="s">
        <v>8100</v>
      </c>
      <c r="KVY2" s="4" t="s">
        <v>8101</v>
      </c>
      <c r="KVZ2" s="4" t="s">
        <v>8102</v>
      </c>
      <c r="KWA2" s="4" t="s">
        <v>8103</v>
      </c>
      <c r="KWB2" s="4" t="s">
        <v>8104</v>
      </c>
      <c r="KWC2" s="4" t="s">
        <v>8105</v>
      </c>
      <c r="KWD2" s="4" t="s">
        <v>8106</v>
      </c>
      <c r="KWE2" s="4" t="s">
        <v>8107</v>
      </c>
      <c r="KWF2" s="4" t="s">
        <v>8108</v>
      </c>
      <c r="KWG2" s="4" t="s">
        <v>8109</v>
      </c>
      <c r="KWH2" s="4" t="s">
        <v>8110</v>
      </c>
      <c r="KWI2" s="4" t="s">
        <v>8111</v>
      </c>
      <c r="KWJ2" s="4" t="s">
        <v>8112</v>
      </c>
      <c r="KWK2" s="4" t="s">
        <v>8113</v>
      </c>
      <c r="KWL2" s="4" t="s">
        <v>8114</v>
      </c>
      <c r="KWM2" s="4" t="s">
        <v>8115</v>
      </c>
      <c r="KWN2" s="4" t="s">
        <v>8116</v>
      </c>
      <c r="KWO2" s="4" t="s">
        <v>8117</v>
      </c>
      <c r="KWP2" s="4" t="s">
        <v>8118</v>
      </c>
      <c r="KWQ2" s="4" t="s">
        <v>8119</v>
      </c>
      <c r="KWR2" s="4" t="s">
        <v>8120</v>
      </c>
      <c r="KWS2" s="4" t="s">
        <v>8121</v>
      </c>
      <c r="KWT2" s="4" t="s">
        <v>8122</v>
      </c>
      <c r="KWU2" s="4" t="s">
        <v>8123</v>
      </c>
      <c r="KWV2" s="4" t="s">
        <v>8124</v>
      </c>
      <c r="KWW2" s="4" t="s">
        <v>8125</v>
      </c>
      <c r="KWX2" s="4" t="s">
        <v>8126</v>
      </c>
      <c r="KWY2" s="4" t="s">
        <v>8127</v>
      </c>
      <c r="KWZ2" s="4" t="s">
        <v>8128</v>
      </c>
      <c r="KXA2" s="4" t="s">
        <v>8129</v>
      </c>
      <c r="KXB2" s="4" t="s">
        <v>8130</v>
      </c>
      <c r="KXC2" s="4" t="s">
        <v>8131</v>
      </c>
      <c r="KXD2" s="4" t="s">
        <v>8132</v>
      </c>
      <c r="KXE2" s="4" t="s">
        <v>8133</v>
      </c>
      <c r="KXF2" s="4" t="s">
        <v>8134</v>
      </c>
      <c r="KXG2" s="4" t="s">
        <v>8135</v>
      </c>
      <c r="KXH2" s="4" t="s">
        <v>8136</v>
      </c>
      <c r="KXI2" s="4" t="s">
        <v>8137</v>
      </c>
      <c r="KXJ2" s="4" t="s">
        <v>8138</v>
      </c>
      <c r="KXK2" s="4" t="s">
        <v>8139</v>
      </c>
      <c r="KXL2" s="4" t="s">
        <v>8140</v>
      </c>
      <c r="KXM2" s="4" t="s">
        <v>8141</v>
      </c>
      <c r="KXN2" s="4" t="s">
        <v>8142</v>
      </c>
      <c r="KXO2" s="4" t="s">
        <v>8143</v>
      </c>
      <c r="KXP2" s="4" t="s">
        <v>8144</v>
      </c>
      <c r="KXQ2" s="4" t="s">
        <v>8145</v>
      </c>
      <c r="KXR2" s="4" t="s">
        <v>8146</v>
      </c>
      <c r="KXS2" s="4" t="s">
        <v>8147</v>
      </c>
      <c r="KXT2" s="4" t="s">
        <v>8148</v>
      </c>
      <c r="KXU2" s="4" t="s">
        <v>8149</v>
      </c>
      <c r="KXV2" s="4" t="s">
        <v>8150</v>
      </c>
      <c r="KXW2" s="4" t="s">
        <v>8151</v>
      </c>
      <c r="KXX2" s="4" t="s">
        <v>8152</v>
      </c>
      <c r="KXY2" s="4" t="s">
        <v>8153</v>
      </c>
      <c r="KXZ2" s="4" t="s">
        <v>8154</v>
      </c>
      <c r="KYA2" s="4" t="s">
        <v>8155</v>
      </c>
      <c r="KYB2" s="4" t="s">
        <v>8156</v>
      </c>
      <c r="KYC2" s="4" t="s">
        <v>8157</v>
      </c>
      <c r="KYD2" s="4" t="s">
        <v>8158</v>
      </c>
      <c r="KYE2" s="4" t="s">
        <v>8159</v>
      </c>
      <c r="KYF2" s="4" t="s">
        <v>8160</v>
      </c>
      <c r="KYG2" s="4" t="s">
        <v>8161</v>
      </c>
      <c r="KYH2" s="4" t="s">
        <v>8162</v>
      </c>
      <c r="KYI2" s="4" t="s">
        <v>8163</v>
      </c>
      <c r="KYJ2" s="4" t="s">
        <v>8164</v>
      </c>
      <c r="KYK2" s="4" t="s">
        <v>8165</v>
      </c>
      <c r="KYL2" s="4" t="s">
        <v>8166</v>
      </c>
      <c r="KYM2" s="4" t="s">
        <v>8167</v>
      </c>
      <c r="KYN2" s="4" t="s">
        <v>8168</v>
      </c>
      <c r="KYO2" s="4" t="s">
        <v>8169</v>
      </c>
      <c r="KYP2" s="4" t="s">
        <v>8170</v>
      </c>
      <c r="KYQ2" s="4" t="s">
        <v>8171</v>
      </c>
      <c r="KYR2" s="4" t="s">
        <v>8172</v>
      </c>
      <c r="KYS2" s="4" t="s">
        <v>8173</v>
      </c>
      <c r="KYT2" s="4" t="s">
        <v>8174</v>
      </c>
      <c r="KYU2" s="4" t="s">
        <v>8175</v>
      </c>
      <c r="KYV2" s="4" t="s">
        <v>8176</v>
      </c>
      <c r="KYW2" s="4" t="s">
        <v>8177</v>
      </c>
      <c r="KYX2" s="4" t="s">
        <v>8178</v>
      </c>
      <c r="KYY2" s="4" t="s">
        <v>8179</v>
      </c>
      <c r="KYZ2" s="4" t="s">
        <v>8180</v>
      </c>
      <c r="KZA2" s="4" t="s">
        <v>8181</v>
      </c>
      <c r="KZB2" s="4" t="s">
        <v>8182</v>
      </c>
      <c r="KZC2" s="4" t="s">
        <v>8183</v>
      </c>
      <c r="KZD2" s="4" t="s">
        <v>8184</v>
      </c>
      <c r="KZE2" s="4" t="s">
        <v>8185</v>
      </c>
      <c r="KZF2" s="4" t="s">
        <v>8186</v>
      </c>
      <c r="KZG2" s="4" t="s">
        <v>8187</v>
      </c>
      <c r="KZH2" s="4" t="s">
        <v>8188</v>
      </c>
      <c r="KZI2" s="4" t="s">
        <v>8189</v>
      </c>
      <c r="KZJ2" s="4" t="s">
        <v>8190</v>
      </c>
      <c r="KZK2" s="4" t="s">
        <v>8191</v>
      </c>
      <c r="KZL2" s="4" t="s">
        <v>8192</v>
      </c>
      <c r="KZM2" s="4" t="s">
        <v>8193</v>
      </c>
      <c r="KZN2" s="4" t="s">
        <v>8194</v>
      </c>
      <c r="KZO2" s="4" t="s">
        <v>8195</v>
      </c>
      <c r="KZP2" s="4" t="s">
        <v>8196</v>
      </c>
      <c r="KZQ2" s="4" t="s">
        <v>8197</v>
      </c>
      <c r="KZR2" s="4" t="s">
        <v>8198</v>
      </c>
      <c r="KZS2" s="4" t="s">
        <v>8199</v>
      </c>
      <c r="KZT2" s="4" t="s">
        <v>8200</v>
      </c>
      <c r="KZU2" s="4" t="s">
        <v>8201</v>
      </c>
      <c r="KZV2" s="4" t="s">
        <v>8202</v>
      </c>
      <c r="KZW2" s="4" t="s">
        <v>8203</v>
      </c>
      <c r="KZX2" s="4" t="s">
        <v>8204</v>
      </c>
      <c r="KZY2" s="4" t="s">
        <v>8205</v>
      </c>
      <c r="KZZ2" s="4" t="s">
        <v>8206</v>
      </c>
      <c r="LAA2" s="4" t="s">
        <v>8207</v>
      </c>
      <c r="LAB2" s="4" t="s">
        <v>8208</v>
      </c>
      <c r="LAC2" s="4" t="s">
        <v>8209</v>
      </c>
      <c r="LAD2" s="4" t="s">
        <v>8210</v>
      </c>
      <c r="LAE2" s="4" t="s">
        <v>8211</v>
      </c>
      <c r="LAF2" s="4" t="s">
        <v>8212</v>
      </c>
      <c r="LAG2" s="4" t="s">
        <v>8213</v>
      </c>
      <c r="LAH2" s="4" t="s">
        <v>8214</v>
      </c>
      <c r="LAI2" s="4" t="s">
        <v>8215</v>
      </c>
      <c r="LAJ2" s="4" t="s">
        <v>8216</v>
      </c>
      <c r="LAK2" s="4" t="s">
        <v>8217</v>
      </c>
      <c r="LAL2" s="4" t="s">
        <v>8218</v>
      </c>
      <c r="LAM2" s="4" t="s">
        <v>8219</v>
      </c>
      <c r="LAN2" s="4" t="s">
        <v>8220</v>
      </c>
      <c r="LAO2" s="4" t="s">
        <v>8221</v>
      </c>
      <c r="LAP2" s="4" t="s">
        <v>8222</v>
      </c>
      <c r="LAQ2" s="4" t="s">
        <v>8223</v>
      </c>
      <c r="LAR2" s="4" t="s">
        <v>8224</v>
      </c>
      <c r="LAS2" s="4" t="s">
        <v>8225</v>
      </c>
      <c r="LAT2" s="4" t="s">
        <v>8226</v>
      </c>
      <c r="LAU2" s="4" t="s">
        <v>8227</v>
      </c>
      <c r="LAV2" s="4" t="s">
        <v>8228</v>
      </c>
      <c r="LAW2" s="4" t="s">
        <v>8229</v>
      </c>
      <c r="LAX2" s="4" t="s">
        <v>8230</v>
      </c>
      <c r="LAY2" s="4" t="s">
        <v>8231</v>
      </c>
      <c r="LAZ2" s="4" t="s">
        <v>8232</v>
      </c>
      <c r="LBA2" s="4" t="s">
        <v>8233</v>
      </c>
      <c r="LBB2" s="4" t="s">
        <v>8234</v>
      </c>
      <c r="LBC2" s="4" t="s">
        <v>8235</v>
      </c>
      <c r="LBD2" s="4" t="s">
        <v>8236</v>
      </c>
      <c r="LBE2" s="4" t="s">
        <v>8237</v>
      </c>
      <c r="LBF2" s="4" t="s">
        <v>8238</v>
      </c>
      <c r="LBG2" s="4" t="s">
        <v>8239</v>
      </c>
      <c r="LBH2" s="4" t="s">
        <v>8240</v>
      </c>
      <c r="LBI2" s="4" t="s">
        <v>8241</v>
      </c>
      <c r="LBJ2" s="4" t="s">
        <v>8242</v>
      </c>
      <c r="LBK2" s="4" t="s">
        <v>8243</v>
      </c>
      <c r="LBL2" s="4" t="s">
        <v>8244</v>
      </c>
      <c r="LBM2" s="4" t="s">
        <v>8245</v>
      </c>
      <c r="LBN2" s="4" t="s">
        <v>8246</v>
      </c>
      <c r="LBO2" s="4" t="s">
        <v>8247</v>
      </c>
      <c r="LBP2" s="4" t="s">
        <v>8248</v>
      </c>
      <c r="LBQ2" s="4" t="s">
        <v>8249</v>
      </c>
      <c r="LBR2" s="4" t="s">
        <v>8250</v>
      </c>
      <c r="LBS2" s="4" t="s">
        <v>8251</v>
      </c>
      <c r="LBT2" s="4" t="s">
        <v>8252</v>
      </c>
      <c r="LBU2" s="4" t="s">
        <v>8253</v>
      </c>
      <c r="LBV2" s="4" t="s">
        <v>8254</v>
      </c>
      <c r="LBW2" s="4" t="s">
        <v>8255</v>
      </c>
      <c r="LBX2" s="4" t="s">
        <v>8256</v>
      </c>
      <c r="LBY2" s="4" t="s">
        <v>8257</v>
      </c>
      <c r="LBZ2" s="4" t="s">
        <v>8258</v>
      </c>
      <c r="LCA2" s="4" t="s">
        <v>8259</v>
      </c>
      <c r="LCB2" s="4" t="s">
        <v>8260</v>
      </c>
      <c r="LCC2" s="4" t="s">
        <v>8261</v>
      </c>
      <c r="LCD2" s="4" t="s">
        <v>8262</v>
      </c>
      <c r="LCE2" s="4" t="s">
        <v>8263</v>
      </c>
      <c r="LCF2" s="4" t="s">
        <v>8264</v>
      </c>
      <c r="LCG2" s="4" t="s">
        <v>8265</v>
      </c>
      <c r="LCH2" s="4" t="s">
        <v>8266</v>
      </c>
      <c r="LCI2" s="4" t="s">
        <v>8267</v>
      </c>
      <c r="LCJ2" s="4" t="s">
        <v>8268</v>
      </c>
      <c r="LCK2" s="4" t="s">
        <v>8269</v>
      </c>
      <c r="LCL2" s="4" t="s">
        <v>8270</v>
      </c>
      <c r="LCM2" s="4" t="s">
        <v>8271</v>
      </c>
      <c r="LCN2" s="4" t="s">
        <v>8272</v>
      </c>
      <c r="LCO2" s="4" t="s">
        <v>8273</v>
      </c>
      <c r="LCP2" s="4" t="s">
        <v>8274</v>
      </c>
      <c r="LCQ2" s="4" t="s">
        <v>8275</v>
      </c>
      <c r="LCR2" s="4" t="s">
        <v>8276</v>
      </c>
      <c r="LCS2" s="4" t="s">
        <v>8277</v>
      </c>
      <c r="LCT2" s="4" t="s">
        <v>8278</v>
      </c>
      <c r="LCU2" s="4" t="s">
        <v>8279</v>
      </c>
      <c r="LCV2" s="4" t="s">
        <v>8280</v>
      </c>
      <c r="LCW2" s="4" t="s">
        <v>8281</v>
      </c>
      <c r="LCX2" s="4" t="s">
        <v>8282</v>
      </c>
      <c r="LCY2" s="4" t="s">
        <v>8283</v>
      </c>
      <c r="LCZ2" s="4" t="s">
        <v>8284</v>
      </c>
      <c r="LDA2" s="4" t="s">
        <v>8285</v>
      </c>
      <c r="LDB2" s="4" t="s">
        <v>8286</v>
      </c>
      <c r="LDC2" s="4" t="s">
        <v>8287</v>
      </c>
      <c r="LDD2" s="4" t="s">
        <v>8288</v>
      </c>
      <c r="LDE2" s="4" t="s">
        <v>8289</v>
      </c>
      <c r="LDF2" s="4" t="s">
        <v>8290</v>
      </c>
      <c r="LDG2" s="4" t="s">
        <v>8291</v>
      </c>
      <c r="LDH2" s="4" t="s">
        <v>8292</v>
      </c>
      <c r="LDI2" s="4" t="s">
        <v>8293</v>
      </c>
      <c r="LDJ2" s="4" t="s">
        <v>8294</v>
      </c>
      <c r="LDK2" s="4" t="s">
        <v>8295</v>
      </c>
      <c r="LDL2" s="4" t="s">
        <v>8296</v>
      </c>
      <c r="LDM2" s="4" t="s">
        <v>8297</v>
      </c>
      <c r="LDN2" s="4" t="s">
        <v>8298</v>
      </c>
      <c r="LDO2" s="4" t="s">
        <v>8299</v>
      </c>
      <c r="LDP2" s="4" t="s">
        <v>8300</v>
      </c>
      <c r="LDQ2" s="4" t="s">
        <v>8301</v>
      </c>
      <c r="LDR2" s="4" t="s">
        <v>8302</v>
      </c>
      <c r="LDS2" s="4" t="s">
        <v>8303</v>
      </c>
      <c r="LDT2" s="4" t="s">
        <v>8304</v>
      </c>
      <c r="LDU2" s="4" t="s">
        <v>8305</v>
      </c>
      <c r="LDV2" s="4" t="s">
        <v>8306</v>
      </c>
      <c r="LDW2" s="4" t="s">
        <v>8307</v>
      </c>
      <c r="LDX2" s="4" t="s">
        <v>8308</v>
      </c>
      <c r="LDY2" s="4" t="s">
        <v>8309</v>
      </c>
      <c r="LDZ2" s="4" t="s">
        <v>8310</v>
      </c>
      <c r="LEA2" s="4" t="s">
        <v>8311</v>
      </c>
      <c r="LEB2" s="4" t="s">
        <v>8312</v>
      </c>
      <c r="LEC2" s="4" t="s">
        <v>8313</v>
      </c>
      <c r="LED2" s="4" t="s">
        <v>8314</v>
      </c>
      <c r="LEE2" s="4" t="s">
        <v>8315</v>
      </c>
      <c r="LEF2" s="4" t="s">
        <v>8316</v>
      </c>
      <c r="LEG2" s="4" t="s">
        <v>8317</v>
      </c>
      <c r="LEH2" s="4" t="s">
        <v>8318</v>
      </c>
      <c r="LEI2" s="4" t="s">
        <v>8319</v>
      </c>
      <c r="LEJ2" s="4" t="s">
        <v>8320</v>
      </c>
      <c r="LEK2" s="4" t="s">
        <v>8321</v>
      </c>
      <c r="LEL2" s="4" t="s">
        <v>8322</v>
      </c>
      <c r="LEM2" s="4" t="s">
        <v>8323</v>
      </c>
      <c r="LEN2" s="4" t="s">
        <v>8324</v>
      </c>
      <c r="LEO2" s="4" t="s">
        <v>8325</v>
      </c>
      <c r="LEP2" s="4" t="s">
        <v>8326</v>
      </c>
      <c r="LEQ2" s="4" t="s">
        <v>8327</v>
      </c>
      <c r="LER2" s="4" t="s">
        <v>8328</v>
      </c>
      <c r="LES2" s="4" t="s">
        <v>8329</v>
      </c>
      <c r="LET2" s="4" t="s">
        <v>8330</v>
      </c>
      <c r="LEU2" s="4" t="s">
        <v>8331</v>
      </c>
      <c r="LEV2" s="4" t="s">
        <v>8332</v>
      </c>
      <c r="LEW2" s="4" t="s">
        <v>8333</v>
      </c>
      <c r="LEX2" s="4" t="s">
        <v>8334</v>
      </c>
      <c r="LEY2" s="4" t="s">
        <v>8335</v>
      </c>
      <c r="LEZ2" s="4" t="s">
        <v>8336</v>
      </c>
      <c r="LFA2" s="4" t="s">
        <v>8337</v>
      </c>
      <c r="LFB2" s="4" t="s">
        <v>8338</v>
      </c>
      <c r="LFC2" s="4" t="s">
        <v>8339</v>
      </c>
      <c r="LFD2" s="4" t="s">
        <v>8340</v>
      </c>
      <c r="LFE2" s="4" t="s">
        <v>8341</v>
      </c>
      <c r="LFF2" s="4" t="s">
        <v>8342</v>
      </c>
      <c r="LFG2" s="4" t="s">
        <v>8343</v>
      </c>
      <c r="LFH2" s="4" t="s">
        <v>8344</v>
      </c>
      <c r="LFI2" s="4" t="s">
        <v>8345</v>
      </c>
      <c r="LFJ2" s="4" t="s">
        <v>8346</v>
      </c>
      <c r="LFK2" s="4" t="s">
        <v>8347</v>
      </c>
      <c r="LFL2" s="4" t="s">
        <v>8348</v>
      </c>
      <c r="LFM2" s="4" t="s">
        <v>8349</v>
      </c>
      <c r="LFN2" s="4" t="s">
        <v>8350</v>
      </c>
      <c r="LFO2" s="4" t="s">
        <v>8351</v>
      </c>
      <c r="LFP2" s="4" t="s">
        <v>8352</v>
      </c>
      <c r="LFQ2" s="4" t="s">
        <v>8353</v>
      </c>
      <c r="LFR2" s="4" t="s">
        <v>8354</v>
      </c>
      <c r="LFS2" s="4" t="s">
        <v>8355</v>
      </c>
      <c r="LFT2" s="4" t="s">
        <v>8356</v>
      </c>
      <c r="LFU2" s="4" t="s">
        <v>8357</v>
      </c>
      <c r="LFV2" s="4" t="s">
        <v>8358</v>
      </c>
      <c r="LFW2" s="4" t="s">
        <v>8359</v>
      </c>
      <c r="LFX2" s="4" t="s">
        <v>8360</v>
      </c>
      <c r="LFY2" s="4" t="s">
        <v>8361</v>
      </c>
      <c r="LFZ2" s="4" t="s">
        <v>8362</v>
      </c>
      <c r="LGA2" s="4" t="s">
        <v>8363</v>
      </c>
      <c r="LGB2" s="4" t="s">
        <v>8364</v>
      </c>
      <c r="LGC2" s="4" t="s">
        <v>8365</v>
      </c>
      <c r="LGD2" s="4" t="s">
        <v>8366</v>
      </c>
      <c r="LGE2" s="4" t="s">
        <v>8367</v>
      </c>
      <c r="LGF2" s="4" t="s">
        <v>8368</v>
      </c>
      <c r="LGG2" s="4" t="s">
        <v>8369</v>
      </c>
      <c r="LGH2" s="4" t="s">
        <v>8370</v>
      </c>
      <c r="LGI2" s="4" t="s">
        <v>8371</v>
      </c>
      <c r="LGJ2" s="4" t="s">
        <v>8372</v>
      </c>
      <c r="LGK2" s="4" t="s">
        <v>8373</v>
      </c>
      <c r="LGL2" s="4" t="s">
        <v>8374</v>
      </c>
      <c r="LGM2" s="4" t="s">
        <v>8375</v>
      </c>
      <c r="LGN2" s="4" t="s">
        <v>8376</v>
      </c>
      <c r="LGO2" s="4" t="s">
        <v>8377</v>
      </c>
      <c r="LGP2" s="4" t="s">
        <v>8378</v>
      </c>
      <c r="LGQ2" s="4" t="s">
        <v>8379</v>
      </c>
      <c r="LGR2" s="4" t="s">
        <v>8380</v>
      </c>
      <c r="LGS2" s="4" t="s">
        <v>8381</v>
      </c>
      <c r="LGT2" s="4" t="s">
        <v>8382</v>
      </c>
      <c r="LGU2" s="4" t="s">
        <v>8383</v>
      </c>
      <c r="LGV2" s="4" t="s">
        <v>8384</v>
      </c>
      <c r="LGW2" s="4" t="s">
        <v>8385</v>
      </c>
      <c r="LGX2" s="4" t="s">
        <v>8386</v>
      </c>
      <c r="LGY2" s="4" t="s">
        <v>8387</v>
      </c>
      <c r="LGZ2" s="4" t="s">
        <v>8388</v>
      </c>
      <c r="LHA2" s="4" t="s">
        <v>8389</v>
      </c>
      <c r="LHB2" s="4" t="s">
        <v>8390</v>
      </c>
      <c r="LHC2" s="4" t="s">
        <v>8391</v>
      </c>
      <c r="LHD2" s="4" t="s">
        <v>8392</v>
      </c>
      <c r="LHE2" s="4" t="s">
        <v>8393</v>
      </c>
      <c r="LHF2" s="4" t="s">
        <v>8394</v>
      </c>
      <c r="LHG2" s="4" t="s">
        <v>8395</v>
      </c>
      <c r="LHH2" s="4" t="s">
        <v>8396</v>
      </c>
      <c r="LHI2" s="4" t="s">
        <v>8397</v>
      </c>
      <c r="LHJ2" s="4" t="s">
        <v>8398</v>
      </c>
      <c r="LHK2" s="4" t="s">
        <v>8399</v>
      </c>
      <c r="LHL2" s="4" t="s">
        <v>8400</v>
      </c>
      <c r="LHM2" s="4" t="s">
        <v>8401</v>
      </c>
      <c r="LHN2" s="4" t="s">
        <v>8402</v>
      </c>
      <c r="LHO2" s="4" t="s">
        <v>8403</v>
      </c>
      <c r="LHP2" s="4" t="s">
        <v>8404</v>
      </c>
      <c r="LHQ2" s="4" t="s">
        <v>8405</v>
      </c>
      <c r="LHR2" s="4" t="s">
        <v>8406</v>
      </c>
      <c r="LHS2" s="4" t="s">
        <v>8407</v>
      </c>
      <c r="LHT2" s="4" t="s">
        <v>8408</v>
      </c>
      <c r="LHU2" s="4" t="s">
        <v>8409</v>
      </c>
      <c r="LHV2" s="4" t="s">
        <v>8410</v>
      </c>
      <c r="LHW2" s="4" t="s">
        <v>8411</v>
      </c>
      <c r="LHX2" s="4" t="s">
        <v>8412</v>
      </c>
      <c r="LHY2" s="4" t="s">
        <v>8413</v>
      </c>
      <c r="LHZ2" s="4" t="s">
        <v>8414</v>
      </c>
      <c r="LIA2" s="4" t="s">
        <v>8415</v>
      </c>
      <c r="LIB2" s="4" t="s">
        <v>8416</v>
      </c>
      <c r="LIC2" s="4" t="s">
        <v>8417</v>
      </c>
      <c r="LID2" s="4" t="s">
        <v>8418</v>
      </c>
      <c r="LIE2" s="4" t="s">
        <v>8419</v>
      </c>
      <c r="LIF2" s="4" t="s">
        <v>8420</v>
      </c>
      <c r="LIG2" s="4" t="s">
        <v>8421</v>
      </c>
      <c r="LIH2" s="4" t="s">
        <v>8422</v>
      </c>
      <c r="LII2" s="4" t="s">
        <v>8423</v>
      </c>
      <c r="LIJ2" s="4" t="s">
        <v>8424</v>
      </c>
      <c r="LIK2" s="4" t="s">
        <v>8425</v>
      </c>
      <c r="LIL2" s="4" t="s">
        <v>8426</v>
      </c>
      <c r="LIM2" s="4" t="s">
        <v>8427</v>
      </c>
      <c r="LIN2" s="4" t="s">
        <v>8428</v>
      </c>
      <c r="LIO2" s="4" t="s">
        <v>8429</v>
      </c>
      <c r="LIP2" s="4" t="s">
        <v>8430</v>
      </c>
      <c r="LIQ2" s="4" t="s">
        <v>8431</v>
      </c>
      <c r="LIR2" s="4" t="s">
        <v>8432</v>
      </c>
      <c r="LIS2" s="4" t="s">
        <v>8433</v>
      </c>
      <c r="LIT2" s="4" t="s">
        <v>8434</v>
      </c>
      <c r="LIU2" s="4" t="s">
        <v>8435</v>
      </c>
      <c r="LIV2" s="4" t="s">
        <v>8436</v>
      </c>
      <c r="LIW2" s="4" t="s">
        <v>8437</v>
      </c>
      <c r="LIX2" s="4" t="s">
        <v>8438</v>
      </c>
      <c r="LIY2" s="4" t="s">
        <v>8439</v>
      </c>
      <c r="LIZ2" s="4" t="s">
        <v>8440</v>
      </c>
      <c r="LJA2" s="4" t="s">
        <v>8441</v>
      </c>
      <c r="LJB2" s="4" t="s">
        <v>8442</v>
      </c>
      <c r="LJC2" s="4" t="s">
        <v>8443</v>
      </c>
      <c r="LJD2" s="4" t="s">
        <v>8444</v>
      </c>
      <c r="LJE2" s="4" t="s">
        <v>8445</v>
      </c>
      <c r="LJF2" s="4" t="s">
        <v>8446</v>
      </c>
      <c r="LJG2" s="4" t="s">
        <v>8447</v>
      </c>
      <c r="LJH2" s="4" t="s">
        <v>8448</v>
      </c>
      <c r="LJI2" s="4" t="s">
        <v>8449</v>
      </c>
      <c r="LJJ2" s="4" t="s">
        <v>8450</v>
      </c>
      <c r="LJK2" s="4" t="s">
        <v>8451</v>
      </c>
      <c r="LJL2" s="4" t="s">
        <v>8452</v>
      </c>
      <c r="LJM2" s="4" t="s">
        <v>8453</v>
      </c>
      <c r="LJN2" s="4" t="s">
        <v>8454</v>
      </c>
      <c r="LJO2" s="4" t="s">
        <v>8455</v>
      </c>
      <c r="LJP2" s="4" t="s">
        <v>8456</v>
      </c>
      <c r="LJQ2" s="4" t="s">
        <v>8457</v>
      </c>
      <c r="LJR2" s="4" t="s">
        <v>8458</v>
      </c>
      <c r="LJS2" s="4" t="s">
        <v>8459</v>
      </c>
      <c r="LJT2" s="4" t="s">
        <v>8460</v>
      </c>
      <c r="LJU2" s="4" t="s">
        <v>8461</v>
      </c>
      <c r="LJV2" s="4" t="s">
        <v>8462</v>
      </c>
      <c r="LJW2" s="4" t="s">
        <v>8463</v>
      </c>
      <c r="LJX2" s="4" t="s">
        <v>8464</v>
      </c>
      <c r="LJY2" s="4" t="s">
        <v>8465</v>
      </c>
      <c r="LJZ2" s="4" t="s">
        <v>8466</v>
      </c>
      <c r="LKA2" s="4" t="s">
        <v>8467</v>
      </c>
      <c r="LKB2" s="4" t="s">
        <v>8468</v>
      </c>
      <c r="LKC2" s="4" t="s">
        <v>8469</v>
      </c>
      <c r="LKD2" s="4" t="s">
        <v>8470</v>
      </c>
      <c r="LKE2" s="4" t="s">
        <v>8471</v>
      </c>
      <c r="LKF2" s="4" t="s">
        <v>8472</v>
      </c>
      <c r="LKG2" s="4" t="s">
        <v>8473</v>
      </c>
      <c r="LKH2" s="4" t="s">
        <v>8474</v>
      </c>
      <c r="LKI2" s="4" t="s">
        <v>8475</v>
      </c>
      <c r="LKJ2" s="4" t="s">
        <v>8476</v>
      </c>
      <c r="LKK2" s="4" t="s">
        <v>8477</v>
      </c>
      <c r="LKL2" s="4" t="s">
        <v>8478</v>
      </c>
      <c r="LKM2" s="4" t="s">
        <v>8479</v>
      </c>
      <c r="LKN2" s="4" t="s">
        <v>8480</v>
      </c>
      <c r="LKO2" s="4" t="s">
        <v>8481</v>
      </c>
      <c r="LKP2" s="4" t="s">
        <v>8482</v>
      </c>
      <c r="LKQ2" s="4" t="s">
        <v>8483</v>
      </c>
      <c r="LKR2" s="4" t="s">
        <v>8484</v>
      </c>
      <c r="LKS2" s="4" t="s">
        <v>8485</v>
      </c>
      <c r="LKT2" s="4" t="s">
        <v>8486</v>
      </c>
      <c r="LKU2" s="4" t="s">
        <v>8487</v>
      </c>
      <c r="LKV2" s="4" t="s">
        <v>8488</v>
      </c>
      <c r="LKW2" s="4" t="s">
        <v>8489</v>
      </c>
      <c r="LKX2" s="4" t="s">
        <v>8490</v>
      </c>
      <c r="LKY2" s="4" t="s">
        <v>8491</v>
      </c>
      <c r="LKZ2" s="4" t="s">
        <v>8492</v>
      </c>
      <c r="LLA2" s="4" t="s">
        <v>8493</v>
      </c>
      <c r="LLB2" s="4" t="s">
        <v>8494</v>
      </c>
      <c r="LLC2" s="4" t="s">
        <v>8495</v>
      </c>
      <c r="LLD2" s="4" t="s">
        <v>8496</v>
      </c>
      <c r="LLE2" s="4" t="s">
        <v>8497</v>
      </c>
      <c r="LLF2" s="4" t="s">
        <v>8498</v>
      </c>
      <c r="LLG2" s="4" t="s">
        <v>8499</v>
      </c>
      <c r="LLH2" s="4" t="s">
        <v>8500</v>
      </c>
      <c r="LLI2" s="4" t="s">
        <v>8501</v>
      </c>
      <c r="LLJ2" s="4" t="s">
        <v>8502</v>
      </c>
      <c r="LLK2" s="4" t="s">
        <v>8503</v>
      </c>
      <c r="LLL2" s="4" t="s">
        <v>8504</v>
      </c>
      <c r="LLM2" s="4" t="s">
        <v>8505</v>
      </c>
      <c r="LLN2" s="4" t="s">
        <v>8506</v>
      </c>
      <c r="LLO2" s="4" t="s">
        <v>8507</v>
      </c>
      <c r="LLP2" s="4" t="s">
        <v>8508</v>
      </c>
      <c r="LLQ2" s="4" t="s">
        <v>8509</v>
      </c>
      <c r="LLR2" s="4" t="s">
        <v>8510</v>
      </c>
      <c r="LLS2" s="4" t="s">
        <v>8511</v>
      </c>
      <c r="LLT2" s="4" t="s">
        <v>8512</v>
      </c>
      <c r="LLU2" s="4" t="s">
        <v>8513</v>
      </c>
      <c r="LLV2" s="4" t="s">
        <v>8514</v>
      </c>
      <c r="LLW2" s="4" t="s">
        <v>8515</v>
      </c>
      <c r="LLX2" s="4" t="s">
        <v>8516</v>
      </c>
      <c r="LLY2" s="4" t="s">
        <v>8517</v>
      </c>
      <c r="LLZ2" s="4" t="s">
        <v>8518</v>
      </c>
      <c r="LMA2" s="4" t="s">
        <v>8519</v>
      </c>
      <c r="LMB2" s="4" t="s">
        <v>8520</v>
      </c>
      <c r="LMC2" s="4" t="s">
        <v>8521</v>
      </c>
      <c r="LMD2" s="4" t="s">
        <v>8522</v>
      </c>
      <c r="LME2" s="4" t="s">
        <v>8523</v>
      </c>
      <c r="LMF2" s="4" t="s">
        <v>8524</v>
      </c>
      <c r="LMG2" s="4" t="s">
        <v>8525</v>
      </c>
      <c r="LMH2" s="4" t="s">
        <v>8526</v>
      </c>
      <c r="LMI2" s="4" t="s">
        <v>8527</v>
      </c>
      <c r="LMJ2" s="4" t="s">
        <v>8528</v>
      </c>
      <c r="LMK2" s="4" t="s">
        <v>8529</v>
      </c>
      <c r="LML2" s="4" t="s">
        <v>8530</v>
      </c>
      <c r="LMM2" s="4" t="s">
        <v>8531</v>
      </c>
      <c r="LMN2" s="4" t="s">
        <v>8532</v>
      </c>
      <c r="LMO2" s="4" t="s">
        <v>8533</v>
      </c>
      <c r="LMP2" s="4" t="s">
        <v>8534</v>
      </c>
      <c r="LMQ2" s="4" t="s">
        <v>8535</v>
      </c>
      <c r="LMR2" s="4" t="s">
        <v>8536</v>
      </c>
      <c r="LMS2" s="4" t="s">
        <v>8537</v>
      </c>
      <c r="LMT2" s="4" t="s">
        <v>8538</v>
      </c>
      <c r="LMU2" s="4" t="s">
        <v>8539</v>
      </c>
      <c r="LMV2" s="4" t="s">
        <v>8540</v>
      </c>
      <c r="LMW2" s="4" t="s">
        <v>8541</v>
      </c>
      <c r="LMX2" s="4" t="s">
        <v>8542</v>
      </c>
      <c r="LMY2" s="4" t="s">
        <v>8543</v>
      </c>
      <c r="LMZ2" s="4" t="s">
        <v>8544</v>
      </c>
      <c r="LNA2" s="4" t="s">
        <v>8545</v>
      </c>
      <c r="LNB2" s="4" t="s">
        <v>8546</v>
      </c>
      <c r="LNC2" s="4" t="s">
        <v>8547</v>
      </c>
      <c r="LND2" s="4" t="s">
        <v>8548</v>
      </c>
      <c r="LNE2" s="4" t="s">
        <v>8549</v>
      </c>
      <c r="LNF2" s="4" t="s">
        <v>8550</v>
      </c>
      <c r="LNG2" s="4" t="s">
        <v>8551</v>
      </c>
      <c r="LNH2" s="4" t="s">
        <v>8552</v>
      </c>
      <c r="LNI2" s="4" t="s">
        <v>8553</v>
      </c>
      <c r="LNJ2" s="4" t="s">
        <v>8554</v>
      </c>
      <c r="LNK2" s="4" t="s">
        <v>8555</v>
      </c>
      <c r="LNL2" s="4" t="s">
        <v>8556</v>
      </c>
      <c r="LNM2" s="4" t="s">
        <v>8557</v>
      </c>
      <c r="LNN2" s="4" t="s">
        <v>8558</v>
      </c>
      <c r="LNO2" s="4" t="s">
        <v>8559</v>
      </c>
      <c r="LNP2" s="4" t="s">
        <v>8560</v>
      </c>
      <c r="LNQ2" s="4" t="s">
        <v>8561</v>
      </c>
      <c r="LNR2" s="4" t="s">
        <v>8562</v>
      </c>
      <c r="LNS2" s="4" t="s">
        <v>8563</v>
      </c>
      <c r="LNT2" s="4" t="s">
        <v>8564</v>
      </c>
      <c r="LNU2" s="4" t="s">
        <v>8565</v>
      </c>
      <c r="LNV2" s="4" t="s">
        <v>8566</v>
      </c>
      <c r="LNW2" s="4" t="s">
        <v>8567</v>
      </c>
      <c r="LNX2" s="4" t="s">
        <v>8568</v>
      </c>
      <c r="LNY2" s="4" t="s">
        <v>8569</v>
      </c>
      <c r="LNZ2" s="4" t="s">
        <v>8570</v>
      </c>
      <c r="LOA2" s="4" t="s">
        <v>8571</v>
      </c>
      <c r="LOB2" s="4" t="s">
        <v>8572</v>
      </c>
      <c r="LOC2" s="4" t="s">
        <v>8573</v>
      </c>
      <c r="LOD2" s="4" t="s">
        <v>8574</v>
      </c>
      <c r="LOE2" s="4" t="s">
        <v>8575</v>
      </c>
      <c r="LOF2" s="4" t="s">
        <v>8576</v>
      </c>
      <c r="LOG2" s="4" t="s">
        <v>8577</v>
      </c>
      <c r="LOH2" s="4" t="s">
        <v>8578</v>
      </c>
      <c r="LOI2" s="4" t="s">
        <v>8579</v>
      </c>
      <c r="LOJ2" s="4" t="s">
        <v>8580</v>
      </c>
      <c r="LOK2" s="4" t="s">
        <v>8581</v>
      </c>
      <c r="LOL2" s="4" t="s">
        <v>8582</v>
      </c>
      <c r="LOM2" s="4" t="s">
        <v>8583</v>
      </c>
      <c r="LON2" s="4" t="s">
        <v>8584</v>
      </c>
      <c r="LOO2" s="4" t="s">
        <v>8585</v>
      </c>
      <c r="LOP2" s="4" t="s">
        <v>8586</v>
      </c>
      <c r="LOQ2" s="4" t="s">
        <v>8587</v>
      </c>
      <c r="LOR2" s="4" t="s">
        <v>8588</v>
      </c>
      <c r="LOS2" s="4" t="s">
        <v>8589</v>
      </c>
      <c r="LOT2" s="4" t="s">
        <v>8590</v>
      </c>
      <c r="LOU2" s="4" t="s">
        <v>8591</v>
      </c>
      <c r="LOV2" s="4" t="s">
        <v>8592</v>
      </c>
      <c r="LOW2" s="4" t="s">
        <v>8593</v>
      </c>
      <c r="LOX2" s="4" t="s">
        <v>8594</v>
      </c>
      <c r="LOY2" s="4" t="s">
        <v>8595</v>
      </c>
      <c r="LOZ2" s="4" t="s">
        <v>8596</v>
      </c>
      <c r="LPA2" s="4" t="s">
        <v>8597</v>
      </c>
      <c r="LPB2" s="4" t="s">
        <v>8598</v>
      </c>
      <c r="LPC2" s="4" t="s">
        <v>8599</v>
      </c>
      <c r="LPD2" s="4" t="s">
        <v>8600</v>
      </c>
      <c r="LPE2" s="4" t="s">
        <v>8601</v>
      </c>
      <c r="LPF2" s="4" t="s">
        <v>8602</v>
      </c>
      <c r="LPG2" s="4" t="s">
        <v>8603</v>
      </c>
      <c r="LPH2" s="4" t="s">
        <v>8604</v>
      </c>
      <c r="LPI2" s="4" t="s">
        <v>8605</v>
      </c>
      <c r="LPJ2" s="4" t="s">
        <v>8606</v>
      </c>
      <c r="LPK2" s="4" t="s">
        <v>8607</v>
      </c>
      <c r="LPL2" s="4" t="s">
        <v>8608</v>
      </c>
      <c r="LPM2" s="4" t="s">
        <v>8609</v>
      </c>
      <c r="LPN2" s="4" t="s">
        <v>8610</v>
      </c>
      <c r="LPO2" s="4" t="s">
        <v>8611</v>
      </c>
      <c r="LPP2" s="4" t="s">
        <v>8612</v>
      </c>
      <c r="LPQ2" s="4" t="s">
        <v>8613</v>
      </c>
      <c r="LPR2" s="4" t="s">
        <v>8614</v>
      </c>
      <c r="LPS2" s="4" t="s">
        <v>8615</v>
      </c>
      <c r="LPT2" s="4" t="s">
        <v>8616</v>
      </c>
      <c r="LPU2" s="4" t="s">
        <v>8617</v>
      </c>
      <c r="LPV2" s="4" t="s">
        <v>8618</v>
      </c>
      <c r="LPW2" s="4" t="s">
        <v>8619</v>
      </c>
      <c r="LPX2" s="4" t="s">
        <v>8620</v>
      </c>
      <c r="LPY2" s="4" t="s">
        <v>8621</v>
      </c>
      <c r="LPZ2" s="4" t="s">
        <v>8622</v>
      </c>
      <c r="LQA2" s="4" t="s">
        <v>8623</v>
      </c>
      <c r="LQB2" s="4" t="s">
        <v>8624</v>
      </c>
      <c r="LQC2" s="4" t="s">
        <v>8625</v>
      </c>
      <c r="LQD2" s="4" t="s">
        <v>8626</v>
      </c>
      <c r="LQE2" s="4" t="s">
        <v>8627</v>
      </c>
      <c r="LQF2" s="4" t="s">
        <v>8628</v>
      </c>
      <c r="LQG2" s="4" t="s">
        <v>8629</v>
      </c>
      <c r="LQH2" s="4" t="s">
        <v>8630</v>
      </c>
      <c r="LQI2" s="4" t="s">
        <v>8631</v>
      </c>
      <c r="LQJ2" s="4" t="s">
        <v>8632</v>
      </c>
      <c r="LQK2" s="4" t="s">
        <v>8633</v>
      </c>
      <c r="LQL2" s="4" t="s">
        <v>8634</v>
      </c>
      <c r="LQM2" s="4" t="s">
        <v>8635</v>
      </c>
      <c r="LQN2" s="4" t="s">
        <v>8636</v>
      </c>
      <c r="LQO2" s="4" t="s">
        <v>8637</v>
      </c>
      <c r="LQP2" s="4" t="s">
        <v>8638</v>
      </c>
      <c r="LQQ2" s="4" t="s">
        <v>8639</v>
      </c>
      <c r="LQR2" s="4" t="s">
        <v>8640</v>
      </c>
      <c r="LQS2" s="4" t="s">
        <v>8641</v>
      </c>
      <c r="LQT2" s="4" t="s">
        <v>8642</v>
      </c>
      <c r="LQU2" s="4" t="s">
        <v>8643</v>
      </c>
      <c r="LQV2" s="4" t="s">
        <v>8644</v>
      </c>
      <c r="LQW2" s="4" t="s">
        <v>8645</v>
      </c>
      <c r="LQX2" s="4" t="s">
        <v>8646</v>
      </c>
      <c r="LQY2" s="4" t="s">
        <v>8647</v>
      </c>
      <c r="LQZ2" s="4" t="s">
        <v>8648</v>
      </c>
      <c r="LRA2" s="4" t="s">
        <v>8649</v>
      </c>
      <c r="LRB2" s="4" t="s">
        <v>8650</v>
      </c>
      <c r="LRC2" s="4" t="s">
        <v>8651</v>
      </c>
      <c r="LRD2" s="4" t="s">
        <v>8652</v>
      </c>
      <c r="LRE2" s="4" t="s">
        <v>8653</v>
      </c>
      <c r="LRF2" s="4" t="s">
        <v>8654</v>
      </c>
      <c r="LRG2" s="4" t="s">
        <v>8655</v>
      </c>
      <c r="LRH2" s="4" t="s">
        <v>8656</v>
      </c>
      <c r="LRI2" s="4" t="s">
        <v>8657</v>
      </c>
      <c r="LRJ2" s="4" t="s">
        <v>8658</v>
      </c>
      <c r="LRK2" s="4" t="s">
        <v>8659</v>
      </c>
      <c r="LRL2" s="4" t="s">
        <v>8660</v>
      </c>
      <c r="LRM2" s="4" t="s">
        <v>8661</v>
      </c>
      <c r="LRN2" s="4" t="s">
        <v>8662</v>
      </c>
      <c r="LRO2" s="4" t="s">
        <v>8663</v>
      </c>
      <c r="LRP2" s="4" t="s">
        <v>8664</v>
      </c>
      <c r="LRQ2" s="4" t="s">
        <v>8665</v>
      </c>
      <c r="LRR2" s="4" t="s">
        <v>8666</v>
      </c>
      <c r="LRS2" s="4" t="s">
        <v>8667</v>
      </c>
      <c r="LRT2" s="4" t="s">
        <v>8668</v>
      </c>
      <c r="LRU2" s="4" t="s">
        <v>8669</v>
      </c>
      <c r="LRV2" s="4" t="s">
        <v>8670</v>
      </c>
      <c r="LRW2" s="4" t="s">
        <v>8671</v>
      </c>
      <c r="LRX2" s="4" t="s">
        <v>8672</v>
      </c>
      <c r="LRY2" s="4" t="s">
        <v>8673</v>
      </c>
      <c r="LRZ2" s="4" t="s">
        <v>8674</v>
      </c>
      <c r="LSA2" s="4" t="s">
        <v>8675</v>
      </c>
      <c r="LSB2" s="4" t="s">
        <v>8676</v>
      </c>
      <c r="LSC2" s="4" t="s">
        <v>8677</v>
      </c>
      <c r="LSD2" s="4" t="s">
        <v>8678</v>
      </c>
      <c r="LSE2" s="4" t="s">
        <v>8679</v>
      </c>
      <c r="LSF2" s="4" t="s">
        <v>8680</v>
      </c>
      <c r="LSG2" s="4" t="s">
        <v>8681</v>
      </c>
      <c r="LSH2" s="4" t="s">
        <v>8682</v>
      </c>
      <c r="LSI2" s="4" t="s">
        <v>8683</v>
      </c>
      <c r="LSJ2" s="4" t="s">
        <v>8684</v>
      </c>
      <c r="LSK2" s="4" t="s">
        <v>8685</v>
      </c>
      <c r="LSL2" s="4" t="s">
        <v>8686</v>
      </c>
      <c r="LSM2" s="4" t="s">
        <v>8687</v>
      </c>
      <c r="LSN2" s="4" t="s">
        <v>8688</v>
      </c>
      <c r="LSO2" s="4" t="s">
        <v>8689</v>
      </c>
      <c r="LSP2" s="4" t="s">
        <v>8690</v>
      </c>
      <c r="LSQ2" s="4" t="s">
        <v>8691</v>
      </c>
      <c r="LSR2" s="4" t="s">
        <v>8692</v>
      </c>
      <c r="LSS2" s="4" t="s">
        <v>8693</v>
      </c>
      <c r="LST2" s="4" t="s">
        <v>8694</v>
      </c>
      <c r="LSU2" s="4" t="s">
        <v>8695</v>
      </c>
      <c r="LSV2" s="4" t="s">
        <v>8696</v>
      </c>
      <c r="LSW2" s="4" t="s">
        <v>8697</v>
      </c>
      <c r="LSX2" s="4" t="s">
        <v>8698</v>
      </c>
      <c r="LSY2" s="4" t="s">
        <v>8699</v>
      </c>
      <c r="LSZ2" s="4" t="s">
        <v>8700</v>
      </c>
      <c r="LTA2" s="4" t="s">
        <v>8701</v>
      </c>
      <c r="LTB2" s="4" t="s">
        <v>8702</v>
      </c>
      <c r="LTC2" s="4" t="s">
        <v>8703</v>
      </c>
      <c r="LTD2" s="4" t="s">
        <v>8704</v>
      </c>
      <c r="LTE2" s="4" t="s">
        <v>8705</v>
      </c>
      <c r="LTF2" s="4" t="s">
        <v>8706</v>
      </c>
      <c r="LTG2" s="4" t="s">
        <v>8707</v>
      </c>
      <c r="LTH2" s="4" t="s">
        <v>8708</v>
      </c>
      <c r="LTI2" s="4" t="s">
        <v>8709</v>
      </c>
      <c r="LTJ2" s="4" t="s">
        <v>8710</v>
      </c>
      <c r="LTK2" s="4" t="s">
        <v>8711</v>
      </c>
      <c r="LTL2" s="4" t="s">
        <v>8712</v>
      </c>
      <c r="LTM2" s="4" t="s">
        <v>8713</v>
      </c>
      <c r="LTN2" s="4" t="s">
        <v>8714</v>
      </c>
      <c r="LTO2" s="4" t="s">
        <v>8715</v>
      </c>
      <c r="LTP2" s="4" t="s">
        <v>8716</v>
      </c>
      <c r="LTQ2" s="4" t="s">
        <v>8717</v>
      </c>
      <c r="LTR2" s="4" t="s">
        <v>8718</v>
      </c>
      <c r="LTS2" s="4" t="s">
        <v>8719</v>
      </c>
      <c r="LTT2" s="4" t="s">
        <v>8720</v>
      </c>
      <c r="LTU2" s="4" t="s">
        <v>8721</v>
      </c>
      <c r="LTV2" s="4" t="s">
        <v>8722</v>
      </c>
      <c r="LTW2" s="4" t="s">
        <v>8723</v>
      </c>
      <c r="LTX2" s="4" t="s">
        <v>8724</v>
      </c>
      <c r="LTY2" s="4" t="s">
        <v>8725</v>
      </c>
      <c r="LTZ2" s="4" t="s">
        <v>8726</v>
      </c>
      <c r="LUA2" s="4" t="s">
        <v>8727</v>
      </c>
      <c r="LUB2" s="4" t="s">
        <v>8728</v>
      </c>
      <c r="LUC2" s="4" t="s">
        <v>8729</v>
      </c>
      <c r="LUD2" s="4" t="s">
        <v>8730</v>
      </c>
      <c r="LUE2" s="4" t="s">
        <v>8731</v>
      </c>
      <c r="LUF2" s="4" t="s">
        <v>8732</v>
      </c>
      <c r="LUG2" s="4" t="s">
        <v>8733</v>
      </c>
      <c r="LUH2" s="4" t="s">
        <v>8734</v>
      </c>
      <c r="LUI2" s="4" t="s">
        <v>8735</v>
      </c>
      <c r="LUJ2" s="4" t="s">
        <v>8736</v>
      </c>
      <c r="LUK2" s="4" t="s">
        <v>8737</v>
      </c>
      <c r="LUL2" s="4" t="s">
        <v>8738</v>
      </c>
      <c r="LUM2" s="4" t="s">
        <v>8739</v>
      </c>
      <c r="LUN2" s="4" t="s">
        <v>8740</v>
      </c>
      <c r="LUO2" s="4" t="s">
        <v>8741</v>
      </c>
      <c r="LUP2" s="4" t="s">
        <v>8742</v>
      </c>
      <c r="LUQ2" s="4" t="s">
        <v>8743</v>
      </c>
      <c r="LUR2" s="4" t="s">
        <v>8744</v>
      </c>
      <c r="LUS2" s="4" t="s">
        <v>8745</v>
      </c>
      <c r="LUT2" s="4" t="s">
        <v>8746</v>
      </c>
      <c r="LUU2" s="4" t="s">
        <v>8747</v>
      </c>
      <c r="LUV2" s="4" t="s">
        <v>8748</v>
      </c>
      <c r="LUW2" s="4" t="s">
        <v>8749</v>
      </c>
      <c r="LUX2" s="4" t="s">
        <v>8750</v>
      </c>
      <c r="LUY2" s="4" t="s">
        <v>8751</v>
      </c>
      <c r="LUZ2" s="4" t="s">
        <v>8752</v>
      </c>
      <c r="LVA2" s="4" t="s">
        <v>8753</v>
      </c>
      <c r="LVB2" s="4" t="s">
        <v>8754</v>
      </c>
      <c r="LVC2" s="4" t="s">
        <v>8755</v>
      </c>
      <c r="LVD2" s="4" t="s">
        <v>8756</v>
      </c>
      <c r="LVE2" s="4" t="s">
        <v>8757</v>
      </c>
      <c r="LVF2" s="4" t="s">
        <v>8758</v>
      </c>
      <c r="LVG2" s="4" t="s">
        <v>8759</v>
      </c>
      <c r="LVH2" s="4" t="s">
        <v>8760</v>
      </c>
      <c r="LVI2" s="4" t="s">
        <v>8761</v>
      </c>
      <c r="LVJ2" s="4" t="s">
        <v>8762</v>
      </c>
      <c r="LVK2" s="4" t="s">
        <v>8763</v>
      </c>
      <c r="LVL2" s="4" t="s">
        <v>8764</v>
      </c>
      <c r="LVM2" s="4" t="s">
        <v>8765</v>
      </c>
      <c r="LVN2" s="4" t="s">
        <v>8766</v>
      </c>
      <c r="LVO2" s="4" t="s">
        <v>8767</v>
      </c>
      <c r="LVP2" s="4" t="s">
        <v>8768</v>
      </c>
      <c r="LVQ2" s="4" t="s">
        <v>8769</v>
      </c>
      <c r="LVR2" s="4" t="s">
        <v>8770</v>
      </c>
      <c r="LVS2" s="4" t="s">
        <v>8771</v>
      </c>
      <c r="LVT2" s="4" t="s">
        <v>8772</v>
      </c>
      <c r="LVU2" s="4" t="s">
        <v>8773</v>
      </c>
      <c r="LVV2" s="4" t="s">
        <v>8774</v>
      </c>
      <c r="LVW2" s="4" t="s">
        <v>8775</v>
      </c>
      <c r="LVX2" s="4" t="s">
        <v>8776</v>
      </c>
      <c r="LVY2" s="4" t="s">
        <v>8777</v>
      </c>
      <c r="LVZ2" s="4" t="s">
        <v>8778</v>
      </c>
      <c r="LWA2" s="4" t="s">
        <v>8779</v>
      </c>
      <c r="LWB2" s="4" t="s">
        <v>8780</v>
      </c>
      <c r="LWC2" s="4" t="s">
        <v>8781</v>
      </c>
      <c r="LWD2" s="4" t="s">
        <v>8782</v>
      </c>
      <c r="LWE2" s="4" t="s">
        <v>8783</v>
      </c>
      <c r="LWF2" s="4" t="s">
        <v>8784</v>
      </c>
      <c r="LWG2" s="4" t="s">
        <v>8785</v>
      </c>
      <c r="LWH2" s="4" t="s">
        <v>8786</v>
      </c>
      <c r="LWI2" s="4" t="s">
        <v>8787</v>
      </c>
      <c r="LWJ2" s="4" t="s">
        <v>8788</v>
      </c>
      <c r="LWK2" s="4" t="s">
        <v>8789</v>
      </c>
      <c r="LWL2" s="4" t="s">
        <v>8790</v>
      </c>
      <c r="LWM2" s="4" t="s">
        <v>8791</v>
      </c>
      <c r="LWN2" s="4" t="s">
        <v>8792</v>
      </c>
      <c r="LWO2" s="4" t="s">
        <v>8793</v>
      </c>
      <c r="LWP2" s="4" t="s">
        <v>8794</v>
      </c>
      <c r="LWQ2" s="4" t="s">
        <v>8795</v>
      </c>
      <c r="LWR2" s="4" t="s">
        <v>8796</v>
      </c>
      <c r="LWS2" s="4" t="s">
        <v>8797</v>
      </c>
      <c r="LWT2" s="4" t="s">
        <v>8798</v>
      </c>
      <c r="LWU2" s="4" t="s">
        <v>8799</v>
      </c>
      <c r="LWV2" s="4" t="s">
        <v>8800</v>
      </c>
      <c r="LWW2" s="4" t="s">
        <v>8801</v>
      </c>
      <c r="LWX2" s="4" t="s">
        <v>8802</v>
      </c>
      <c r="LWY2" s="4" t="s">
        <v>8803</v>
      </c>
      <c r="LWZ2" s="4" t="s">
        <v>8804</v>
      </c>
      <c r="LXA2" s="4" t="s">
        <v>8805</v>
      </c>
      <c r="LXB2" s="4" t="s">
        <v>8806</v>
      </c>
      <c r="LXC2" s="4" t="s">
        <v>8807</v>
      </c>
      <c r="LXD2" s="4" t="s">
        <v>8808</v>
      </c>
      <c r="LXE2" s="4" t="s">
        <v>8809</v>
      </c>
      <c r="LXF2" s="4" t="s">
        <v>8810</v>
      </c>
      <c r="LXG2" s="4" t="s">
        <v>8811</v>
      </c>
      <c r="LXH2" s="4" t="s">
        <v>8812</v>
      </c>
      <c r="LXI2" s="4" t="s">
        <v>8813</v>
      </c>
      <c r="LXJ2" s="4" t="s">
        <v>8814</v>
      </c>
      <c r="LXK2" s="4" t="s">
        <v>8815</v>
      </c>
      <c r="LXL2" s="4" t="s">
        <v>8816</v>
      </c>
      <c r="LXM2" s="4" t="s">
        <v>8817</v>
      </c>
      <c r="LXN2" s="4" t="s">
        <v>8818</v>
      </c>
      <c r="LXO2" s="4" t="s">
        <v>8819</v>
      </c>
      <c r="LXP2" s="4" t="s">
        <v>8820</v>
      </c>
      <c r="LXQ2" s="4" t="s">
        <v>8821</v>
      </c>
      <c r="LXR2" s="4" t="s">
        <v>8822</v>
      </c>
      <c r="LXS2" s="4" t="s">
        <v>8823</v>
      </c>
      <c r="LXT2" s="4" t="s">
        <v>8824</v>
      </c>
      <c r="LXU2" s="4" t="s">
        <v>8825</v>
      </c>
      <c r="LXV2" s="4" t="s">
        <v>8826</v>
      </c>
      <c r="LXW2" s="4" t="s">
        <v>8827</v>
      </c>
      <c r="LXX2" s="4" t="s">
        <v>8828</v>
      </c>
      <c r="LXY2" s="4" t="s">
        <v>8829</v>
      </c>
      <c r="LXZ2" s="4" t="s">
        <v>8830</v>
      </c>
      <c r="LYA2" s="4" t="s">
        <v>8831</v>
      </c>
      <c r="LYB2" s="4" t="s">
        <v>8832</v>
      </c>
      <c r="LYC2" s="4" t="s">
        <v>8833</v>
      </c>
      <c r="LYD2" s="4" t="s">
        <v>8834</v>
      </c>
      <c r="LYE2" s="4" t="s">
        <v>8835</v>
      </c>
      <c r="LYF2" s="4" t="s">
        <v>8836</v>
      </c>
      <c r="LYG2" s="4" t="s">
        <v>8837</v>
      </c>
      <c r="LYH2" s="4" t="s">
        <v>8838</v>
      </c>
      <c r="LYI2" s="4" t="s">
        <v>8839</v>
      </c>
      <c r="LYJ2" s="4" t="s">
        <v>8840</v>
      </c>
      <c r="LYK2" s="4" t="s">
        <v>8841</v>
      </c>
      <c r="LYL2" s="4" t="s">
        <v>8842</v>
      </c>
      <c r="LYM2" s="4" t="s">
        <v>8843</v>
      </c>
      <c r="LYN2" s="4" t="s">
        <v>8844</v>
      </c>
      <c r="LYO2" s="4" t="s">
        <v>8845</v>
      </c>
      <c r="LYP2" s="4" t="s">
        <v>8846</v>
      </c>
      <c r="LYQ2" s="4" t="s">
        <v>8847</v>
      </c>
      <c r="LYR2" s="4" t="s">
        <v>8848</v>
      </c>
      <c r="LYS2" s="4" t="s">
        <v>8849</v>
      </c>
      <c r="LYT2" s="4" t="s">
        <v>8850</v>
      </c>
      <c r="LYU2" s="4" t="s">
        <v>8851</v>
      </c>
      <c r="LYV2" s="4" t="s">
        <v>8852</v>
      </c>
      <c r="LYW2" s="4" t="s">
        <v>8853</v>
      </c>
      <c r="LYX2" s="4" t="s">
        <v>8854</v>
      </c>
      <c r="LYY2" s="4" t="s">
        <v>8855</v>
      </c>
      <c r="LYZ2" s="4" t="s">
        <v>8856</v>
      </c>
      <c r="LZA2" s="4" t="s">
        <v>8857</v>
      </c>
      <c r="LZB2" s="4" t="s">
        <v>8858</v>
      </c>
      <c r="LZC2" s="4" t="s">
        <v>8859</v>
      </c>
      <c r="LZD2" s="4" t="s">
        <v>8860</v>
      </c>
      <c r="LZE2" s="4" t="s">
        <v>8861</v>
      </c>
      <c r="LZF2" s="4" t="s">
        <v>8862</v>
      </c>
      <c r="LZG2" s="4" t="s">
        <v>8863</v>
      </c>
      <c r="LZH2" s="4" t="s">
        <v>8864</v>
      </c>
      <c r="LZI2" s="4" t="s">
        <v>8865</v>
      </c>
      <c r="LZJ2" s="4" t="s">
        <v>8866</v>
      </c>
      <c r="LZK2" s="4" t="s">
        <v>8867</v>
      </c>
      <c r="LZL2" s="4" t="s">
        <v>8868</v>
      </c>
      <c r="LZM2" s="4" t="s">
        <v>8869</v>
      </c>
      <c r="LZN2" s="4" t="s">
        <v>8870</v>
      </c>
      <c r="LZO2" s="4" t="s">
        <v>8871</v>
      </c>
      <c r="LZP2" s="4" t="s">
        <v>8872</v>
      </c>
      <c r="LZQ2" s="4" t="s">
        <v>8873</v>
      </c>
      <c r="LZR2" s="4" t="s">
        <v>8874</v>
      </c>
      <c r="LZS2" s="4" t="s">
        <v>8875</v>
      </c>
      <c r="LZT2" s="4" t="s">
        <v>8876</v>
      </c>
      <c r="LZU2" s="4" t="s">
        <v>8877</v>
      </c>
      <c r="LZV2" s="4" t="s">
        <v>8878</v>
      </c>
      <c r="LZW2" s="4" t="s">
        <v>8879</v>
      </c>
      <c r="LZX2" s="4" t="s">
        <v>8880</v>
      </c>
      <c r="LZY2" s="4" t="s">
        <v>8881</v>
      </c>
      <c r="LZZ2" s="4" t="s">
        <v>8882</v>
      </c>
      <c r="MAA2" s="4" t="s">
        <v>8883</v>
      </c>
      <c r="MAB2" s="4" t="s">
        <v>8884</v>
      </c>
      <c r="MAC2" s="4" t="s">
        <v>8885</v>
      </c>
      <c r="MAD2" s="4" t="s">
        <v>8886</v>
      </c>
      <c r="MAE2" s="4" t="s">
        <v>8887</v>
      </c>
      <c r="MAF2" s="4" t="s">
        <v>8888</v>
      </c>
      <c r="MAG2" s="4" t="s">
        <v>8889</v>
      </c>
      <c r="MAH2" s="4" t="s">
        <v>8890</v>
      </c>
      <c r="MAI2" s="4" t="s">
        <v>8891</v>
      </c>
      <c r="MAJ2" s="4" t="s">
        <v>8892</v>
      </c>
      <c r="MAK2" s="4" t="s">
        <v>8893</v>
      </c>
      <c r="MAL2" s="4" t="s">
        <v>8894</v>
      </c>
      <c r="MAM2" s="4" t="s">
        <v>8895</v>
      </c>
      <c r="MAN2" s="4" t="s">
        <v>8896</v>
      </c>
      <c r="MAO2" s="4" t="s">
        <v>8897</v>
      </c>
      <c r="MAP2" s="4" t="s">
        <v>8898</v>
      </c>
      <c r="MAQ2" s="4" t="s">
        <v>8899</v>
      </c>
      <c r="MAR2" s="4" t="s">
        <v>8900</v>
      </c>
      <c r="MAS2" s="4" t="s">
        <v>8901</v>
      </c>
      <c r="MAT2" s="4" t="s">
        <v>8902</v>
      </c>
      <c r="MAU2" s="4" t="s">
        <v>8903</v>
      </c>
      <c r="MAV2" s="4" t="s">
        <v>8904</v>
      </c>
      <c r="MAW2" s="4" t="s">
        <v>8905</v>
      </c>
      <c r="MAX2" s="4" t="s">
        <v>8906</v>
      </c>
      <c r="MAY2" s="4" t="s">
        <v>8907</v>
      </c>
      <c r="MAZ2" s="4" t="s">
        <v>8908</v>
      </c>
      <c r="MBA2" s="4" t="s">
        <v>8909</v>
      </c>
      <c r="MBB2" s="4" t="s">
        <v>8910</v>
      </c>
      <c r="MBC2" s="4" t="s">
        <v>8911</v>
      </c>
      <c r="MBD2" s="4" t="s">
        <v>8912</v>
      </c>
      <c r="MBE2" s="4" t="s">
        <v>8913</v>
      </c>
      <c r="MBF2" s="4" t="s">
        <v>8914</v>
      </c>
      <c r="MBG2" s="4" t="s">
        <v>8915</v>
      </c>
      <c r="MBH2" s="4" t="s">
        <v>8916</v>
      </c>
      <c r="MBI2" s="4" t="s">
        <v>8917</v>
      </c>
      <c r="MBJ2" s="4" t="s">
        <v>8918</v>
      </c>
      <c r="MBK2" s="4" t="s">
        <v>8919</v>
      </c>
      <c r="MBL2" s="4" t="s">
        <v>8920</v>
      </c>
      <c r="MBM2" s="4" t="s">
        <v>8921</v>
      </c>
      <c r="MBN2" s="4" t="s">
        <v>8922</v>
      </c>
      <c r="MBO2" s="4" t="s">
        <v>8923</v>
      </c>
      <c r="MBP2" s="4" t="s">
        <v>8924</v>
      </c>
      <c r="MBQ2" s="4" t="s">
        <v>8925</v>
      </c>
      <c r="MBR2" s="4" t="s">
        <v>8926</v>
      </c>
      <c r="MBS2" s="4" t="s">
        <v>8927</v>
      </c>
      <c r="MBT2" s="4" t="s">
        <v>8928</v>
      </c>
      <c r="MBU2" s="4" t="s">
        <v>8929</v>
      </c>
      <c r="MBV2" s="4" t="s">
        <v>8930</v>
      </c>
      <c r="MBW2" s="4" t="s">
        <v>8931</v>
      </c>
      <c r="MBX2" s="4" t="s">
        <v>8932</v>
      </c>
      <c r="MBY2" s="4" t="s">
        <v>8933</v>
      </c>
      <c r="MBZ2" s="4" t="s">
        <v>8934</v>
      </c>
      <c r="MCA2" s="4" t="s">
        <v>8935</v>
      </c>
      <c r="MCB2" s="4" t="s">
        <v>8936</v>
      </c>
      <c r="MCC2" s="4" t="s">
        <v>8937</v>
      </c>
      <c r="MCD2" s="4" t="s">
        <v>8938</v>
      </c>
      <c r="MCE2" s="4" t="s">
        <v>8939</v>
      </c>
      <c r="MCF2" s="4" t="s">
        <v>8940</v>
      </c>
      <c r="MCG2" s="4" t="s">
        <v>8941</v>
      </c>
      <c r="MCH2" s="4" t="s">
        <v>8942</v>
      </c>
      <c r="MCI2" s="4" t="s">
        <v>8943</v>
      </c>
      <c r="MCJ2" s="4" t="s">
        <v>8944</v>
      </c>
      <c r="MCK2" s="4" t="s">
        <v>8945</v>
      </c>
      <c r="MCL2" s="4" t="s">
        <v>8946</v>
      </c>
      <c r="MCM2" s="4" t="s">
        <v>8947</v>
      </c>
      <c r="MCN2" s="4" t="s">
        <v>8948</v>
      </c>
      <c r="MCO2" s="4" t="s">
        <v>8949</v>
      </c>
      <c r="MCP2" s="4" t="s">
        <v>8950</v>
      </c>
      <c r="MCQ2" s="4" t="s">
        <v>8951</v>
      </c>
      <c r="MCR2" s="4" t="s">
        <v>8952</v>
      </c>
      <c r="MCS2" s="4" t="s">
        <v>8953</v>
      </c>
      <c r="MCT2" s="4" t="s">
        <v>8954</v>
      </c>
      <c r="MCU2" s="4" t="s">
        <v>8955</v>
      </c>
      <c r="MCV2" s="4" t="s">
        <v>8956</v>
      </c>
      <c r="MCW2" s="4" t="s">
        <v>8957</v>
      </c>
      <c r="MCX2" s="4" t="s">
        <v>8958</v>
      </c>
      <c r="MCY2" s="4" t="s">
        <v>8959</v>
      </c>
      <c r="MCZ2" s="4" t="s">
        <v>8960</v>
      </c>
      <c r="MDA2" s="4" t="s">
        <v>8961</v>
      </c>
      <c r="MDB2" s="4" t="s">
        <v>8962</v>
      </c>
      <c r="MDC2" s="4" t="s">
        <v>8963</v>
      </c>
      <c r="MDD2" s="4" t="s">
        <v>8964</v>
      </c>
      <c r="MDE2" s="4" t="s">
        <v>8965</v>
      </c>
      <c r="MDF2" s="4" t="s">
        <v>8966</v>
      </c>
      <c r="MDG2" s="4" t="s">
        <v>8967</v>
      </c>
      <c r="MDH2" s="4" t="s">
        <v>8968</v>
      </c>
      <c r="MDI2" s="4" t="s">
        <v>8969</v>
      </c>
      <c r="MDJ2" s="4" t="s">
        <v>8970</v>
      </c>
      <c r="MDK2" s="4" t="s">
        <v>8971</v>
      </c>
      <c r="MDL2" s="4" t="s">
        <v>8972</v>
      </c>
      <c r="MDM2" s="4" t="s">
        <v>8973</v>
      </c>
      <c r="MDN2" s="4" t="s">
        <v>8974</v>
      </c>
      <c r="MDO2" s="4" t="s">
        <v>8975</v>
      </c>
      <c r="MDP2" s="4" t="s">
        <v>8976</v>
      </c>
      <c r="MDQ2" s="4" t="s">
        <v>8977</v>
      </c>
      <c r="MDR2" s="4" t="s">
        <v>8978</v>
      </c>
      <c r="MDS2" s="4" t="s">
        <v>8979</v>
      </c>
      <c r="MDT2" s="4" t="s">
        <v>8980</v>
      </c>
      <c r="MDU2" s="4" t="s">
        <v>8981</v>
      </c>
      <c r="MDV2" s="4" t="s">
        <v>8982</v>
      </c>
      <c r="MDW2" s="4" t="s">
        <v>8983</v>
      </c>
      <c r="MDX2" s="4" t="s">
        <v>8984</v>
      </c>
      <c r="MDY2" s="4" t="s">
        <v>8985</v>
      </c>
      <c r="MDZ2" s="4" t="s">
        <v>8986</v>
      </c>
      <c r="MEA2" s="4" t="s">
        <v>8987</v>
      </c>
      <c r="MEB2" s="4" t="s">
        <v>8988</v>
      </c>
      <c r="MEC2" s="4" t="s">
        <v>8989</v>
      </c>
      <c r="MED2" s="4" t="s">
        <v>8990</v>
      </c>
      <c r="MEE2" s="4" t="s">
        <v>8991</v>
      </c>
      <c r="MEF2" s="4" t="s">
        <v>8992</v>
      </c>
      <c r="MEG2" s="4" t="s">
        <v>8993</v>
      </c>
      <c r="MEH2" s="4" t="s">
        <v>8994</v>
      </c>
      <c r="MEI2" s="4" t="s">
        <v>8995</v>
      </c>
      <c r="MEJ2" s="4" t="s">
        <v>8996</v>
      </c>
      <c r="MEK2" s="4" t="s">
        <v>8997</v>
      </c>
      <c r="MEL2" s="4" t="s">
        <v>8998</v>
      </c>
      <c r="MEM2" s="4" t="s">
        <v>8999</v>
      </c>
      <c r="MEN2" s="4" t="s">
        <v>9000</v>
      </c>
      <c r="MEO2" s="4" t="s">
        <v>9001</v>
      </c>
      <c r="MEP2" s="4" t="s">
        <v>9002</v>
      </c>
      <c r="MEQ2" s="4" t="s">
        <v>9003</v>
      </c>
      <c r="MER2" s="4" t="s">
        <v>9004</v>
      </c>
      <c r="MES2" s="4" t="s">
        <v>9005</v>
      </c>
      <c r="MET2" s="4" t="s">
        <v>9006</v>
      </c>
      <c r="MEU2" s="4" t="s">
        <v>9007</v>
      </c>
      <c r="MEV2" s="4" t="s">
        <v>9008</v>
      </c>
      <c r="MEW2" s="4" t="s">
        <v>9009</v>
      </c>
      <c r="MEX2" s="4" t="s">
        <v>9010</v>
      </c>
      <c r="MEY2" s="4" t="s">
        <v>9011</v>
      </c>
      <c r="MEZ2" s="4" t="s">
        <v>9012</v>
      </c>
      <c r="MFA2" s="4" t="s">
        <v>9013</v>
      </c>
      <c r="MFB2" s="4" t="s">
        <v>9014</v>
      </c>
      <c r="MFC2" s="4" t="s">
        <v>9015</v>
      </c>
      <c r="MFD2" s="4" t="s">
        <v>9016</v>
      </c>
      <c r="MFE2" s="4" t="s">
        <v>9017</v>
      </c>
      <c r="MFF2" s="4" t="s">
        <v>9018</v>
      </c>
      <c r="MFG2" s="4" t="s">
        <v>9019</v>
      </c>
      <c r="MFH2" s="4" t="s">
        <v>9020</v>
      </c>
      <c r="MFI2" s="4" t="s">
        <v>9021</v>
      </c>
      <c r="MFJ2" s="4" t="s">
        <v>9022</v>
      </c>
      <c r="MFK2" s="4" t="s">
        <v>9023</v>
      </c>
      <c r="MFL2" s="4" t="s">
        <v>9024</v>
      </c>
      <c r="MFM2" s="4" t="s">
        <v>9025</v>
      </c>
      <c r="MFN2" s="4" t="s">
        <v>9026</v>
      </c>
      <c r="MFO2" s="4" t="s">
        <v>9027</v>
      </c>
      <c r="MFP2" s="4" t="s">
        <v>9028</v>
      </c>
      <c r="MFQ2" s="4" t="s">
        <v>9029</v>
      </c>
      <c r="MFR2" s="4" t="s">
        <v>9030</v>
      </c>
      <c r="MFS2" s="4" t="s">
        <v>9031</v>
      </c>
      <c r="MFT2" s="4" t="s">
        <v>9032</v>
      </c>
      <c r="MFU2" s="4" t="s">
        <v>9033</v>
      </c>
      <c r="MFV2" s="4" t="s">
        <v>9034</v>
      </c>
      <c r="MFW2" s="4" t="s">
        <v>9035</v>
      </c>
      <c r="MFX2" s="4" t="s">
        <v>9036</v>
      </c>
      <c r="MFY2" s="4" t="s">
        <v>9037</v>
      </c>
      <c r="MFZ2" s="4" t="s">
        <v>9038</v>
      </c>
      <c r="MGA2" s="4" t="s">
        <v>9039</v>
      </c>
      <c r="MGB2" s="4" t="s">
        <v>9040</v>
      </c>
      <c r="MGC2" s="4" t="s">
        <v>9041</v>
      </c>
      <c r="MGD2" s="4" t="s">
        <v>9042</v>
      </c>
      <c r="MGE2" s="4" t="s">
        <v>9043</v>
      </c>
      <c r="MGF2" s="4" t="s">
        <v>9044</v>
      </c>
      <c r="MGG2" s="4" t="s">
        <v>9045</v>
      </c>
      <c r="MGH2" s="4" t="s">
        <v>9046</v>
      </c>
      <c r="MGI2" s="4" t="s">
        <v>9047</v>
      </c>
      <c r="MGJ2" s="4" t="s">
        <v>9048</v>
      </c>
      <c r="MGK2" s="4" t="s">
        <v>9049</v>
      </c>
      <c r="MGL2" s="4" t="s">
        <v>9050</v>
      </c>
      <c r="MGM2" s="4" t="s">
        <v>9051</v>
      </c>
      <c r="MGN2" s="4" t="s">
        <v>9052</v>
      </c>
      <c r="MGO2" s="4" t="s">
        <v>9053</v>
      </c>
      <c r="MGP2" s="4" t="s">
        <v>9054</v>
      </c>
      <c r="MGQ2" s="4" t="s">
        <v>9055</v>
      </c>
      <c r="MGR2" s="4" t="s">
        <v>9056</v>
      </c>
      <c r="MGS2" s="4" t="s">
        <v>9057</v>
      </c>
      <c r="MGT2" s="4" t="s">
        <v>9058</v>
      </c>
      <c r="MGU2" s="4" t="s">
        <v>9059</v>
      </c>
      <c r="MGV2" s="4" t="s">
        <v>9060</v>
      </c>
      <c r="MGW2" s="4" t="s">
        <v>9061</v>
      </c>
      <c r="MGX2" s="4" t="s">
        <v>9062</v>
      </c>
      <c r="MGY2" s="4" t="s">
        <v>9063</v>
      </c>
      <c r="MGZ2" s="4" t="s">
        <v>9064</v>
      </c>
      <c r="MHA2" s="4" t="s">
        <v>9065</v>
      </c>
      <c r="MHB2" s="4" t="s">
        <v>9066</v>
      </c>
      <c r="MHC2" s="4" t="s">
        <v>9067</v>
      </c>
      <c r="MHD2" s="4" t="s">
        <v>9068</v>
      </c>
      <c r="MHE2" s="4" t="s">
        <v>9069</v>
      </c>
      <c r="MHF2" s="4" t="s">
        <v>9070</v>
      </c>
      <c r="MHG2" s="4" t="s">
        <v>9071</v>
      </c>
      <c r="MHH2" s="4" t="s">
        <v>9072</v>
      </c>
      <c r="MHI2" s="4" t="s">
        <v>9073</v>
      </c>
      <c r="MHJ2" s="4" t="s">
        <v>9074</v>
      </c>
      <c r="MHK2" s="4" t="s">
        <v>9075</v>
      </c>
      <c r="MHL2" s="4" t="s">
        <v>9076</v>
      </c>
      <c r="MHM2" s="4" t="s">
        <v>9077</v>
      </c>
      <c r="MHN2" s="4" t="s">
        <v>9078</v>
      </c>
      <c r="MHO2" s="4" t="s">
        <v>9079</v>
      </c>
      <c r="MHP2" s="4" t="s">
        <v>9080</v>
      </c>
      <c r="MHQ2" s="4" t="s">
        <v>9081</v>
      </c>
      <c r="MHR2" s="4" t="s">
        <v>9082</v>
      </c>
      <c r="MHS2" s="4" t="s">
        <v>9083</v>
      </c>
      <c r="MHT2" s="4" t="s">
        <v>9084</v>
      </c>
      <c r="MHU2" s="4" t="s">
        <v>9085</v>
      </c>
      <c r="MHV2" s="4" t="s">
        <v>9086</v>
      </c>
      <c r="MHW2" s="4" t="s">
        <v>9087</v>
      </c>
      <c r="MHX2" s="4" t="s">
        <v>9088</v>
      </c>
      <c r="MHY2" s="4" t="s">
        <v>9089</v>
      </c>
      <c r="MHZ2" s="4" t="s">
        <v>9090</v>
      </c>
      <c r="MIA2" s="4" t="s">
        <v>9091</v>
      </c>
      <c r="MIB2" s="4" t="s">
        <v>9092</v>
      </c>
      <c r="MIC2" s="4" t="s">
        <v>9093</v>
      </c>
      <c r="MID2" s="4" t="s">
        <v>9094</v>
      </c>
      <c r="MIE2" s="4" t="s">
        <v>9095</v>
      </c>
      <c r="MIF2" s="4" t="s">
        <v>9096</v>
      </c>
      <c r="MIG2" s="4" t="s">
        <v>9097</v>
      </c>
      <c r="MIH2" s="4" t="s">
        <v>9098</v>
      </c>
      <c r="MII2" s="4" t="s">
        <v>9099</v>
      </c>
      <c r="MIJ2" s="4" t="s">
        <v>9100</v>
      </c>
      <c r="MIK2" s="4" t="s">
        <v>9101</v>
      </c>
      <c r="MIL2" s="4" t="s">
        <v>9102</v>
      </c>
      <c r="MIM2" s="4" t="s">
        <v>9103</v>
      </c>
      <c r="MIN2" s="4" t="s">
        <v>9104</v>
      </c>
      <c r="MIO2" s="4" t="s">
        <v>9105</v>
      </c>
      <c r="MIP2" s="4" t="s">
        <v>9106</v>
      </c>
      <c r="MIQ2" s="4" t="s">
        <v>9107</v>
      </c>
      <c r="MIR2" s="4" t="s">
        <v>9108</v>
      </c>
      <c r="MIS2" s="4" t="s">
        <v>9109</v>
      </c>
      <c r="MIT2" s="4" t="s">
        <v>9110</v>
      </c>
      <c r="MIU2" s="4" t="s">
        <v>9111</v>
      </c>
      <c r="MIV2" s="4" t="s">
        <v>9112</v>
      </c>
      <c r="MIW2" s="4" t="s">
        <v>9113</v>
      </c>
      <c r="MIX2" s="4" t="s">
        <v>9114</v>
      </c>
      <c r="MIY2" s="4" t="s">
        <v>9115</v>
      </c>
      <c r="MIZ2" s="4" t="s">
        <v>9116</v>
      </c>
      <c r="MJA2" s="4" t="s">
        <v>9117</v>
      </c>
      <c r="MJB2" s="4" t="s">
        <v>9118</v>
      </c>
      <c r="MJC2" s="4" t="s">
        <v>9119</v>
      </c>
      <c r="MJD2" s="4" t="s">
        <v>9120</v>
      </c>
      <c r="MJE2" s="4" t="s">
        <v>9121</v>
      </c>
      <c r="MJF2" s="4" t="s">
        <v>9122</v>
      </c>
      <c r="MJG2" s="4" t="s">
        <v>9123</v>
      </c>
      <c r="MJH2" s="4" t="s">
        <v>9124</v>
      </c>
      <c r="MJI2" s="4" t="s">
        <v>9125</v>
      </c>
      <c r="MJJ2" s="4" t="s">
        <v>9126</v>
      </c>
      <c r="MJK2" s="4" t="s">
        <v>9127</v>
      </c>
      <c r="MJL2" s="4" t="s">
        <v>9128</v>
      </c>
      <c r="MJM2" s="4" t="s">
        <v>9129</v>
      </c>
      <c r="MJN2" s="4" t="s">
        <v>9130</v>
      </c>
      <c r="MJO2" s="4" t="s">
        <v>9131</v>
      </c>
      <c r="MJP2" s="4" t="s">
        <v>9132</v>
      </c>
      <c r="MJQ2" s="4" t="s">
        <v>9133</v>
      </c>
      <c r="MJR2" s="4" t="s">
        <v>9134</v>
      </c>
      <c r="MJS2" s="4" t="s">
        <v>9135</v>
      </c>
      <c r="MJT2" s="4" t="s">
        <v>9136</v>
      </c>
      <c r="MJU2" s="4" t="s">
        <v>9137</v>
      </c>
      <c r="MJV2" s="4" t="s">
        <v>9138</v>
      </c>
      <c r="MJW2" s="4" t="s">
        <v>9139</v>
      </c>
      <c r="MJX2" s="4" t="s">
        <v>9140</v>
      </c>
      <c r="MJY2" s="4" t="s">
        <v>9141</v>
      </c>
      <c r="MJZ2" s="4" t="s">
        <v>9142</v>
      </c>
      <c r="MKA2" s="4" t="s">
        <v>9143</v>
      </c>
      <c r="MKB2" s="4" t="s">
        <v>9144</v>
      </c>
      <c r="MKC2" s="4" t="s">
        <v>9145</v>
      </c>
      <c r="MKD2" s="4" t="s">
        <v>9146</v>
      </c>
      <c r="MKE2" s="4" t="s">
        <v>9147</v>
      </c>
      <c r="MKF2" s="4" t="s">
        <v>9148</v>
      </c>
      <c r="MKG2" s="4" t="s">
        <v>9149</v>
      </c>
      <c r="MKH2" s="4" t="s">
        <v>9150</v>
      </c>
      <c r="MKI2" s="4" t="s">
        <v>9151</v>
      </c>
      <c r="MKJ2" s="4" t="s">
        <v>9152</v>
      </c>
      <c r="MKK2" s="4" t="s">
        <v>9153</v>
      </c>
      <c r="MKL2" s="4" t="s">
        <v>9154</v>
      </c>
      <c r="MKM2" s="4" t="s">
        <v>9155</v>
      </c>
      <c r="MKN2" s="4" t="s">
        <v>9156</v>
      </c>
      <c r="MKO2" s="4" t="s">
        <v>9157</v>
      </c>
      <c r="MKP2" s="4" t="s">
        <v>9158</v>
      </c>
      <c r="MKQ2" s="4" t="s">
        <v>9159</v>
      </c>
      <c r="MKR2" s="4" t="s">
        <v>9160</v>
      </c>
      <c r="MKS2" s="4" t="s">
        <v>9161</v>
      </c>
      <c r="MKT2" s="4" t="s">
        <v>9162</v>
      </c>
      <c r="MKU2" s="4" t="s">
        <v>9163</v>
      </c>
      <c r="MKV2" s="4" t="s">
        <v>9164</v>
      </c>
      <c r="MKW2" s="4" t="s">
        <v>9165</v>
      </c>
      <c r="MKX2" s="4" t="s">
        <v>9166</v>
      </c>
      <c r="MKY2" s="4" t="s">
        <v>9167</v>
      </c>
      <c r="MKZ2" s="4" t="s">
        <v>9168</v>
      </c>
      <c r="MLA2" s="4" t="s">
        <v>9169</v>
      </c>
      <c r="MLB2" s="4" t="s">
        <v>9170</v>
      </c>
      <c r="MLC2" s="4" t="s">
        <v>9171</v>
      </c>
      <c r="MLD2" s="4" t="s">
        <v>9172</v>
      </c>
      <c r="MLE2" s="4" t="s">
        <v>9173</v>
      </c>
      <c r="MLF2" s="4" t="s">
        <v>9174</v>
      </c>
      <c r="MLG2" s="4" t="s">
        <v>9175</v>
      </c>
      <c r="MLH2" s="4" t="s">
        <v>9176</v>
      </c>
      <c r="MLI2" s="4" t="s">
        <v>9177</v>
      </c>
      <c r="MLJ2" s="4" t="s">
        <v>9178</v>
      </c>
      <c r="MLK2" s="4" t="s">
        <v>9179</v>
      </c>
      <c r="MLL2" s="4" t="s">
        <v>9180</v>
      </c>
      <c r="MLM2" s="4" t="s">
        <v>9181</v>
      </c>
      <c r="MLN2" s="4" t="s">
        <v>9182</v>
      </c>
      <c r="MLO2" s="4" t="s">
        <v>9183</v>
      </c>
      <c r="MLP2" s="4" t="s">
        <v>9184</v>
      </c>
      <c r="MLQ2" s="4" t="s">
        <v>9185</v>
      </c>
      <c r="MLR2" s="4" t="s">
        <v>9186</v>
      </c>
      <c r="MLS2" s="4" t="s">
        <v>9187</v>
      </c>
      <c r="MLT2" s="4" t="s">
        <v>9188</v>
      </c>
      <c r="MLU2" s="4" t="s">
        <v>9189</v>
      </c>
      <c r="MLV2" s="4" t="s">
        <v>9190</v>
      </c>
      <c r="MLW2" s="4" t="s">
        <v>9191</v>
      </c>
      <c r="MLX2" s="4" t="s">
        <v>9192</v>
      </c>
      <c r="MLY2" s="4" t="s">
        <v>9193</v>
      </c>
      <c r="MLZ2" s="4" t="s">
        <v>9194</v>
      </c>
      <c r="MMA2" s="4" t="s">
        <v>9195</v>
      </c>
      <c r="MMB2" s="4" t="s">
        <v>9196</v>
      </c>
      <c r="MMC2" s="4" t="s">
        <v>9197</v>
      </c>
      <c r="MMD2" s="4" t="s">
        <v>9198</v>
      </c>
      <c r="MME2" s="4" t="s">
        <v>9199</v>
      </c>
      <c r="MMF2" s="4" t="s">
        <v>9200</v>
      </c>
      <c r="MMG2" s="4" t="s">
        <v>9201</v>
      </c>
      <c r="MMH2" s="4" t="s">
        <v>9202</v>
      </c>
      <c r="MMI2" s="4" t="s">
        <v>9203</v>
      </c>
      <c r="MMJ2" s="4" t="s">
        <v>9204</v>
      </c>
      <c r="MMK2" s="4" t="s">
        <v>9205</v>
      </c>
      <c r="MML2" s="4" t="s">
        <v>9206</v>
      </c>
      <c r="MMM2" s="4" t="s">
        <v>9207</v>
      </c>
      <c r="MMN2" s="4" t="s">
        <v>9208</v>
      </c>
      <c r="MMO2" s="4" t="s">
        <v>9209</v>
      </c>
      <c r="MMP2" s="4" t="s">
        <v>9210</v>
      </c>
      <c r="MMQ2" s="4" t="s">
        <v>9211</v>
      </c>
      <c r="MMR2" s="4" t="s">
        <v>9212</v>
      </c>
      <c r="MMS2" s="4" t="s">
        <v>9213</v>
      </c>
      <c r="MMT2" s="4" t="s">
        <v>9214</v>
      </c>
      <c r="MMU2" s="4" t="s">
        <v>9215</v>
      </c>
      <c r="MMV2" s="4" t="s">
        <v>9216</v>
      </c>
      <c r="MMW2" s="4" t="s">
        <v>9217</v>
      </c>
      <c r="MMX2" s="4" t="s">
        <v>9218</v>
      </c>
      <c r="MMY2" s="4" t="s">
        <v>9219</v>
      </c>
      <c r="MMZ2" s="4" t="s">
        <v>9220</v>
      </c>
      <c r="MNA2" s="4" t="s">
        <v>9221</v>
      </c>
      <c r="MNB2" s="4" t="s">
        <v>9222</v>
      </c>
      <c r="MNC2" s="4" t="s">
        <v>9223</v>
      </c>
      <c r="MND2" s="4" t="s">
        <v>9224</v>
      </c>
      <c r="MNE2" s="4" t="s">
        <v>9225</v>
      </c>
      <c r="MNF2" s="4" t="s">
        <v>9226</v>
      </c>
      <c r="MNG2" s="4" t="s">
        <v>9227</v>
      </c>
      <c r="MNH2" s="4" t="s">
        <v>9228</v>
      </c>
      <c r="MNI2" s="4" t="s">
        <v>9229</v>
      </c>
      <c r="MNJ2" s="4" t="s">
        <v>9230</v>
      </c>
      <c r="MNK2" s="4" t="s">
        <v>9231</v>
      </c>
      <c r="MNL2" s="4" t="s">
        <v>9232</v>
      </c>
      <c r="MNM2" s="4" t="s">
        <v>9233</v>
      </c>
      <c r="MNN2" s="4" t="s">
        <v>9234</v>
      </c>
      <c r="MNO2" s="4" t="s">
        <v>9235</v>
      </c>
      <c r="MNP2" s="4" t="s">
        <v>9236</v>
      </c>
      <c r="MNQ2" s="4" t="s">
        <v>9237</v>
      </c>
      <c r="MNR2" s="4" t="s">
        <v>9238</v>
      </c>
      <c r="MNS2" s="4" t="s">
        <v>9239</v>
      </c>
      <c r="MNT2" s="4" t="s">
        <v>9240</v>
      </c>
      <c r="MNU2" s="4" t="s">
        <v>9241</v>
      </c>
      <c r="MNV2" s="4" t="s">
        <v>9242</v>
      </c>
      <c r="MNW2" s="4" t="s">
        <v>9243</v>
      </c>
      <c r="MNX2" s="4" t="s">
        <v>9244</v>
      </c>
      <c r="MNY2" s="4" t="s">
        <v>9245</v>
      </c>
      <c r="MNZ2" s="4" t="s">
        <v>9246</v>
      </c>
      <c r="MOA2" s="4" t="s">
        <v>9247</v>
      </c>
      <c r="MOB2" s="4" t="s">
        <v>9248</v>
      </c>
      <c r="MOC2" s="4" t="s">
        <v>9249</v>
      </c>
      <c r="MOD2" s="4" t="s">
        <v>9250</v>
      </c>
      <c r="MOE2" s="4" t="s">
        <v>9251</v>
      </c>
      <c r="MOF2" s="4" t="s">
        <v>9252</v>
      </c>
      <c r="MOG2" s="4" t="s">
        <v>9253</v>
      </c>
      <c r="MOH2" s="4" t="s">
        <v>9254</v>
      </c>
      <c r="MOI2" s="4" t="s">
        <v>9255</v>
      </c>
      <c r="MOJ2" s="4" t="s">
        <v>9256</v>
      </c>
      <c r="MOK2" s="4" t="s">
        <v>9257</v>
      </c>
      <c r="MOL2" s="4" t="s">
        <v>9258</v>
      </c>
      <c r="MOM2" s="4" t="s">
        <v>9259</v>
      </c>
      <c r="MON2" s="4" t="s">
        <v>9260</v>
      </c>
      <c r="MOO2" s="4" t="s">
        <v>9261</v>
      </c>
      <c r="MOP2" s="4" t="s">
        <v>9262</v>
      </c>
      <c r="MOQ2" s="4" t="s">
        <v>9263</v>
      </c>
      <c r="MOR2" s="4" t="s">
        <v>9264</v>
      </c>
      <c r="MOS2" s="4" t="s">
        <v>9265</v>
      </c>
      <c r="MOT2" s="4" t="s">
        <v>9266</v>
      </c>
      <c r="MOU2" s="4" t="s">
        <v>9267</v>
      </c>
      <c r="MOV2" s="4" t="s">
        <v>9268</v>
      </c>
      <c r="MOW2" s="4" t="s">
        <v>9269</v>
      </c>
      <c r="MOX2" s="4" t="s">
        <v>9270</v>
      </c>
      <c r="MOY2" s="4" t="s">
        <v>9271</v>
      </c>
      <c r="MOZ2" s="4" t="s">
        <v>9272</v>
      </c>
      <c r="MPA2" s="4" t="s">
        <v>9273</v>
      </c>
      <c r="MPB2" s="4" t="s">
        <v>9274</v>
      </c>
      <c r="MPC2" s="4" t="s">
        <v>9275</v>
      </c>
      <c r="MPD2" s="4" t="s">
        <v>9276</v>
      </c>
      <c r="MPE2" s="4" t="s">
        <v>9277</v>
      </c>
      <c r="MPF2" s="4" t="s">
        <v>9278</v>
      </c>
      <c r="MPG2" s="4" t="s">
        <v>9279</v>
      </c>
      <c r="MPH2" s="4" t="s">
        <v>9280</v>
      </c>
      <c r="MPI2" s="4" t="s">
        <v>9281</v>
      </c>
      <c r="MPJ2" s="4" t="s">
        <v>9282</v>
      </c>
      <c r="MPK2" s="4" t="s">
        <v>9283</v>
      </c>
      <c r="MPL2" s="4" t="s">
        <v>9284</v>
      </c>
      <c r="MPM2" s="4" t="s">
        <v>9285</v>
      </c>
      <c r="MPN2" s="4" t="s">
        <v>9286</v>
      </c>
      <c r="MPO2" s="4" t="s">
        <v>9287</v>
      </c>
      <c r="MPP2" s="4" t="s">
        <v>9288</v>
      </c>
      <c r="MPQ2" s="4" t="s">
        <v>9289</v>
      </c>
      <c r="MPR2" s="4" t="s">
        <v>9290</v>
      </c>
      <c r="MPS2" s="4" t="s">
        <v>9291</v>
      </c>
      <c r="MPT2" s="4" t="s">
        <v>9292</v>
      </c>
      <c r="MPU2" s="4" t="s">
        <v>9293</v>
      </c>
      <c r="MPV2" s="4" t="s">
        <v>9294</v>
      </c>
      <c r="MPW2" s="4" t="s">
        <v>9295</v>
      </c>
      <c r="MPX2" s="4" t="s">
        <v>9296</v>
      </c>
      <c r="MPY2" s="4" t="s">
        <v>9297</v>
      </c>
      <c r="MPZ2" s="4" t="s">
        <v>9298</v>
      </c>
      <c r="MQA2" s="4" t="s">
        <v>9299</v>
      </c>
      <c r="MQB2" s="4" t="s">
        <v>9300</v>
      </c>
      <c r="MQC2" s="4" t="s">
        <v>9301</v>
      </c>
      <c r="MQD2" s="4" t="s">
        <v>9302</v>
      </c>
      <c r="MQE2" s="4" t="s">
        <v>9303</v>
      </c>
      <c r="MQF2" s="4" t="s">
        <v>9304</v>
      </c>
      <c r="MQG2" s="4" t="s">
        <v>9305</v>
      </c>
      <c r="MQH2" s="4" t="s">
        <v>9306</v>
      </c>
      <c r="MQI2" s="4" t="s">
        <v>9307</v>
      </c>
      <c r="MQJ2" s="4" t="s">
        <v>9308</v>
      </c>
      <c r="MQK2" s="4" t="s">
        <v>9309</v>
      </c>
      <c r="MQL2" s="4" t="s">
        <v>9310</v>
      </c>
      <c r="MQM2" s="4" t="s">
        <v>9311</v>
      </c>
      <c r="MQN2" s="4" t="s">
        <v>9312</v>
      </c>
      <c r="MQO2" s="4" t="s">
        <v>9313</v>
      </c>
      <c r="MQP2" s="4" t="s">
        <v>9314</v>
      </c>
      <c r="MQQ2" s="4" t="s">
        <v>9315</v>
      </c>
      <c r="MQR2" s="4" t="s">
        <v>9316</v>
      </c>
      <c r="MQS2" s="4" t="s">
        <v>9317</v>
      </c>
      <c r="MQT2" s="4" t="s">
        <v>9318</v>
      </c>
      <c r="MQU2" s="4" t="s">
        <v>9319</v>
      </c>
      <c r="MQV2" s="4" t="s">
        <v>9320</v>
      </c>
      <c r="MQW2" s="4" t="s">
        <v>9321</v>
      </c>
      <c r="MQX2" s="4" t="s">
        <v>9322</v>
      </c>
      <c r="MQY2" s="4" t="s">
        <v>9323</v>
      </c>
      <c r="MQZ2" s="4" t="s">
        <v>9324</v>
      </c>
      <c r="MRA2" s="4" t="s">
        <v>9325</v>
      </c>
      <c r="MRB2" s="4" t="s">
        <v>9326</v>
      </c>
      <c r="MRC2" s="4" t="s">
        <v>9327</v>
      </c>
      <c r="MRD2" s="4" t="s">
        <v>9328</v>
      </c>
      <c r="MRE2" s="4" t="s">
        <v>9329</v>
      </c>
      <c r="MRF2" s="4" t="s">
        <v>9330</v>
      </c>
      <c r="MRG2" s="4" t="s">
        <v>9331</v>
      </c>
      <c r="MRH2" s="4" t="s">
        <v>9332</v>
      </c>
      <c r="MRI2" s="4" t="s">
        <v>9333</v>
      </c>
      <c r="MRJ2" s="4" t="s">
        <v>9334</v>
      </c>
      <c r="MRK2" s="4" t="s">
        <v>9335</v>
      </c>
      <c r="MRL2" s="4" t="s">
        <v>9336</v>
      </c>
      <c r="MRM2" s="4" t="s">
        <v>9337</v>
      </c>
      <c r="MRN2" s="4" t="s">
        <v>9338</v>
      </c>
      <c r="MRO2" s="4" t="s">
        <v>9339</v>
      </c>
      <c r="MRP2" s="4" t="s">
        <v>9340</v>
      </c>
      <c r="MRQ2" s="4" t="s">
        <v>9341</v>
      </c>
      <c r="MRR2" s="4" t="s">
        <v>9342</v>
      </c>
      <c r="MRS2" s="4" t="s">
        <v>9343</v>
      </c>
      <c r="MRT2" s="4" t="s">
        <v>9344</v>
      </c>
      <c r="MRU2" s="4" t="s">
        <v>9345</v>
      </c>
      <c r="MRV2" s="4" t="s">
        <v>9346</v>
      </c>
      <c r="MRW2" s="4" t="s">
        <v>9347</v>
      </c>
      <c r="MRX2" s="4" t="s">
        <v>9348</v>
      </c>
      <c r="MRY2" s="4" t="s">
        <v>9349</v>
      </c>
      <c r="MRZ2" s="4" t="s">
        <v>9350</v>
      </c>
      <c r="MSA2" s="4" t="s">
        <v>9351</v>
      </c>
      <c r="MSB2" s="4" t="s">
        <v>9352</v>
      </c>
      <c r="MSC2" s="4" t="s">
        <v>9353</v>
      </c>
      <c r="MSD2" s="4" t="s">
        <v>9354</v>
      </c>
      <c r="MSE2" s="4" t="s">
        <v>9355</v>
      </c>
      <c r="MSF2" s="4" t="s">
        <v>9356</v>
      </c>
      <c r="MSG2" s="4" t="s">
        <v>9357</v>
      </c>
      <c r="MSH2" s="4" t="s">
        <v>9358</v>
      </c>
      <c r="MSI2" s="4" t="s">
        <v>9359</v>
      </c>
      <c r="MSJ2" s="4" t="s">
        <v>9360</v>
      </c>
      <c r="MSK2" s="4" t="s">
        <v>9361</v>
      </c>
      <c r="MSL2" s="4" t="s">
        <v>9362</v>
      </c>
      <c r="MSM2" s="4" t="s">
        <v>9363</v>
      </c>
      <c r="MSN2" s="4" t="s">
        <v>9364</v>
      </c>
      <c r="MSO2" s="4" t="s">
        <v>9365</v>
      </c>
      <c r="MSP2" s="4" t="s">
        <v>9366</v>
      </c>
      <c r="MSQ2" s="4" t="s">
        <v>9367</v>
      </c>
      <c r="MSR2" s="4" t="s">
        <v>9368</v>
      </c>
      <c r="MSS2" s="4" t="s">
        <v>9369</v>
      </c>
      <c r="MST2" s="4" t="s">
        <v>9370</v>
      </c>
      <c r="MSU2" s="4" t="s">
        <v>9371</v>
      </c>
      <c r="MSV2" s="4" t="s">
        <v>9372</v>
      </c>
      <c r="MSW2" s="4" t="s">
        <v>9373</v>
      </c>
      <c r="MSX2" s="4" t="s">
        <v>9374</v>
      </c>
      <c r="MSY2" s="4" t="s">
        <v>9375</v>
      </c>
      <c r="MSZ2" s="4" t="s">
        <v>9376</v>
      </c>
      <c r="MTA2" s="4" t="s">
        <v>9377</v>
      </c>
      <c r="MTB2" s="4" t="s">
        <v>9378</v>
      </c>
      <c r="MTC2" s="4" t="s">
        <v>9379</v>
      </c>
      <c r="MTD2" s="4" t="s">
        <v>9380</v>
      </c>
      <c r="MTE2" s="4" t="s">
        <v>9381</v>
      </c>
      <c r="MTF2" s="4" t="s">
        <v>9382</v>
      </c>
      <c r="MTG2" s="4" t="s">
        <v>9383</v>
      </c>
      <c r="MTH2" s="4" t="s">
        <v>9384</v>
      </c>
      <c r="MTI2" s="4" t="s">
        <v>9385</v>
      </c>
      <c r="MTJ2" s="4" t="s">
        <v>9386</v>
      </c>
      <c r="MTK2" s="4" t="s">
        <v>9387</v>
      </c>
      <c r="MTL2" s="4" t="s">
        <v>9388</v>
      </c>
      <c r="MTM2" s="4" t="s">
        <v>9389</v>
      </c>
      <c r="MTN2" s="4" t="s">
        <v>9390</v>
      </c>
      <c r="MTO2" s="4" t="s">
        <v>9391</v>
      </c>
      <c r="MTP2" s="4" t="s">
        <v>9392</v>
      </c>
      <c r="MTQ2" s="4" t="s">
        <v>9393</v>
      </c>
      <c r="MTR2" s="4" t="s">
        <v>9394</v>
      </c>
      <c r="MTS2" s="4" t="s">
        <v>9395</v>
      </c>
      <c r="MTT2" s="4" t="s">
        <v>9396</v>
      </c>
      <c r="MTU2" s="4" t="s">
        <v>9397</v>
      </c>
      <c r="MTV2" s="4" t="s">
        <v>9398</v>
      </c>
      <c r="MTW2" s="4" t="s">
        <v>9399</v>
      </c>
      <c r="MTX2" s="4" t="s">
        <v>9400</v>
      </c>
      <c r="MTY2" s="4" t="s">
        <v>9401</v>
      </c>
      <c r="MTZ2" s="4" t="s">
        <v>9402</v>
      </c>
      <c r="MUA2" s="4" t="s">
        <v>9403</v>
      </c>
      <c r="MUB2" s="4" t="s">
        <v>9404</v>
      </c>
      <c r="MUC2" s="4" t="s">
        <v>9405</v>
      </c>
      <c r="MUD2" s="4" t="s">
        <v>9406</v>
      </c>
      <c r="MUE2" s="4" t="s">
        <v>9407</v>
      </c>
      <c r="MUF2" s="4" t="s">
        <v>9408</v>
      </c>
      <c r="MUG2" s="4" t="s">
        <v>9409</v>
      </c>
      <c r="MUH2" s="4" t="s">
        <v>9410</v>
      </c>
      <c r="MUI2" s="4" t="s">
        <v>9411</v>
      </c>
      <c r="MUJ2" s="4" t="s">
        <v>9412</v>
      </c>
      <c r="MUK2" s="4" t="s">
        <v>9413</v>
      </c>
      <c r="MUL2" s="4" t="s">
        <v>9414</v>
      </c>
      <c r="MUM2" s="4" t="s">
        <v>9415</v>
      </c>
      <c r="MUN2" s="4" t="s">
        <v>9416</v>
      </c>
      <c r="MUO2" s="4" t="s">
        <v>9417</v>
      </c>
      <c r="MUP2" s="4" t="s">
        <v>9418</v>
      </c>
      <c r="MUQ2" s="4" t="s">
        <v>9419</v>
      </c>
      <c r="MUR2" s="4" t="s">
        <v>9420</v>
      </c>
      <c r="MUS2" s="4" t="s">
        <v>9421</v>
      </c>
      <c r="MUT2" s="4" t="s">
        <v>9422</v>
      </c>
      <c r="MUU2" s="4" t="s">
        <v>9423</v>
      </c>
      <c r="MUV2" s="4" t="s">
        <v>9424</v>
      </c>
      <c r="MUW2" s="4" t="s">
        <v>9425</v>
      </c>
      <c r="MUX2" s="4" t="s">
        <v>9426</v>
      </c>
      <c r="MUY2" s="4" t="s">
        <v>9427</v>
      </c>
      <c r="MUZ2" s="4" t="s">
        <v>9428</v>
      </c>
      <c r="MVA2" s="4" t="s">
        <v>9429</v>
      </c>
      <c r="MVB2" s="4" t="s">
        <v>9430</v>
      </c>
      <c r="MVC2" s="4" t="s">
        <v>9431</v>
      </c>
      <c r="MVD2" s="4" t="s">
        <v>9432</v>
      </c>
      <c r="MVE2" s="4" t="s">
        <v>9433</v>
      </c>
      <c r="MVF2" s="4" t="s">
        <v>9434</v>
      </c>
      <c r="MVG2" s="4" t="s">
        <v>9435</v>
      </c>
      <c r="MVH2" s="4" t="s">
        <v>9436</v>
      </c>
      <c r="MVI2" s="4" t="s">
        <v>9437</v>
      </c>
      <c r="MVJ2" s="4" t="s">
        <v>9438</v>
      </c>
      <c r="MVK2" s="4" t="s">
        <v>9439</v>
      </c>
      <c r="MVL2" s="4" t="s">
        <v>9440</v>
      </c>
      <c r="MVM2" s="4" t="s">
        <v>9441</v>
      </c>
      <c r="MVN2" s="4" t="s">
        <v>9442</v>
      </c>
      <c r="MVO2" s="4" t="s">
        <v>9443</v>
      </c>
      <c r="MVP2" s="4" t="s">
        <v>9444</v>
      </c>
      <c r="MVQ2" s="4" t="s">
        <v>9445</v>
      </c>
      <c r="MVR2" s="4" t="s">
        <v>9446</v>
      </c>
      <c r="MVS2" s="4" t="s">
        <v>9447</v>
      </c>
      <c r="MVT2" s="4" t="s">
        <v>9448</v>
      </c>
      <c r="MVU2" s="4" t="s">
        <v>9449</v>
      </c>
      <c r="MVV2" s="4" t="s">
        <v>9450</v>
      </c>
      <c r="MVW2" s="4" t="s">
        <v>9451</v>
      </c>
      <c r="MVX2" s="4" t="s">
        <v>9452</v>
      </c>
      <c r="MVY2" s="4" t="s">
        <v>9453</v>
      </c>
      <c r="MVZ2" s="4" t="s">
        <v>9454</v>
      </c>
      <c r="MWA2" s="4" t="s">
        <v>9455</v>
      </c>
      <c r="MWB2" s="4" t="s">
        <v>9456</v>
      </c>
      <c r="MWC2" s="4" t="s">
        <v>9457</v>
      </c>
      <c r="MWD2" s="4" t="s">
        <v>9458</v>
      </c>
      <c r="MWE2" s="4" t="s">
        <v>9459</v>
      </c>
      <c r="MWF2" s="4" t="s">
        <v>9460</v>
      </c>
      <c r="MWG2" s="4" t="s">
        <v>9461</v>
      </c>
      <c r="MWH2" s="4" t="s">
        <v>9462</v>
      </c>
      <c r="MWI2" s="4" t="s">
        <v>9463</v>
      </c>
      <c r="MWJ2" s="4" t="s">
        <v>9464</v>
      </c>
      <c r="MWK2" s="4" t="s">
        <v>9465</v>
      </c>
      <c r="MWL2" s="4" t="s">
        <v>9466</v>
      </c>
      <c r="MWM2" s="4" t="s">
        <v>9467</v>
      </c>
      <c r="MWN2" s="4" t="s">
        <v>9468</v>
      </c>
      <c r="MWO2" s="4" t="s">
        <v>9469</v>
      </c>
      <c r="MWP2" s="4" t="s">
        <v>9470</v>
      </c>
      <c r="MWQ2" s="4" t="s">
        <v>9471</v>
      </c>
      <c r="MWR2" s="4" t="s">
        <v>9472</v>
      </c>
      <c r="MWS2" s="4" t="s">
        <v>9473</v>
      </c>
      <c r="MWT2" s="4" t="s">
        <v>9474</v>
      </c>
      <c r="MWU2" s="4" t="s">
        <v>9475</v>
      </c>
      <c r="MWV2" s="4" t="s">
        <v>9476</v>
      </c>
      <c r="MWW2" s="4" t="s">
        <v>9477</v>
      </c>
      <c r="MWX2" s="4" t="s">
        <v>9478</v>
      </c>
      <c r="MWY2" s="4" t="s">
        <v>9479</v>
      </c>
      <c r="MWZ2" s="4" t="s">
        <v>9480</v>
      </c>
      <c r="MXA2" s="4" t="s">
        <v>9481</v>
      </c>
      <c r="MXB2" s="4" t="s">
        <v>9482</v>
      </c>
      <c r="MXC2" s="4" t="s">
        <v>9483</v>
      </c>
      <c r="MXD2" s="4" t="s">
        <v>9484</v>
      </c>
      <c r="MXE2" s="4" t="s">
        <v>9485</v>
      </c>
      <c r="MXF2" s="4" t="s">
        <v>9486</v>
      </c>
      <c r="MXG2" s="4" t="s">
        <v>9487</v>
      </c>
      <c r="MXH2" s="4" t="s">
        <v>9488</v>
      </c>
      <c r="MXI2" s="4" t="s">
        <v>9489</v>
      </c>
      <c r="MXJ2" s="4" t="s">
        <v>9490</v>
      </c>
      <c r="MXK2" s="4" t="s">
        <v>9491</v>
      </c>
      <c r="MXL2" s="4" t="s">
        <v>9492</v>
      </c>
      <c r="MXM2" s="4" t="s">
        <v>9493</v>
      </c>
      <c r="MXN2" s="4" t="s">
        <v>9494</v>
      </c>
      <c r="MXO2" s="4" t="s">
        <v>9495</v>
      </c>
      <c r="MXP2" s="4" t="s">
        <v>9496</v>
      </c>
      <c r="MXQ2" s="4" t="s">
        <v>9497</v>
      </c>
      <c r="MXR2" s="4" t="s">
        <v>9498</v>
      </c>
      <c r="MXS2" s="4" t="s">
        <v>9499</v>
      </c>
      <c r="MXT2" s="4" t="s">
        <v>9500</v>
      </c>
      <c r="MXU2" s="4" t="s">
        <v>9501</v>
      </c>
      <c r="MXV2" s="4" t="s">
        <v>9502</v>
      </c>
      <c r="MXW2" s="4" t="s">
        <v>9503</v>
      </c>
      <c r="MXX2" s="4" t="s">
        <v>9504</v>
      </c>
      <c r="MXY2" s="4" t="s">
        <v>9505</v>
      </c>
      <c r="MXZ2" s="4" t="s">
        <v>9506</v>
      </c>
      <c r="MYA2" s="4" t="s">
        <v>9507</v>
      </c>
      <c r="MYB2" s="4" t="s">
        <v>9508</v>
      </c>
      <c r="MYC2" s="4" t="s">
        <v>9509</v>
      </c>
      <c r="MYD2" s="4" t="s">
        <v>9510</v>
      </c>
      <c r="MYE2" s="4" t="s">
        <v>9511</v>
      </c>
      <c r="MYF2" s="4" t="s">
        <v>9512</v>
      </c>
      <c r="MYG2" s="4" t="s">
        <v>9513</v>
      </c>
      <c r="MYH2" s="4" t="s">
        <v>9514</v>
      </c>
      <c r="MYI2" s="4" t="s">
        <v>9515</v>
      </c>
      <c r="MYJ2" s="4" t="s">
        <v>9516</v>
      </c>
      <c r="MYK2" s="4" t="s">
        <v>9517</v>
      </c>
      <c r="MYL2" s="4" t="s">
        <v>9518</v>
      </c>
      <c r="MYM2" s="4" t="s">
        <v>9519</v>
      </c>
      <c r="MYN2" s="4" t="s">
        <v>9520</v>
      </c>
      <c r="MYO2" s="4" t="s">
        <v>9521</v>
      </c>
      <c r="MYP2" s="4" t="s">
        <v>9522</v>
      </c>
      <c r="MYQ2" s="4" t="s">
        <v>9523</v>
      </c>
      <c r="MYR2" s="4" t="s">
        <v>9524</v>
      </c>
      <c r="MYS2" s="4" t="s">
        <v>9525</v>
      </c>
      <c r="MYT2" s="4" t="s">
        <v>9526</v>
      </c>
      <c r="MYU2" s="4" t="s">
        <v>9527</v>
      </c>
      <c r="MYV2" s="4" t="s">
        <v>9528</v>
      </c>
      <c r="MYW2" s="4" t="s">
        <v>9529</v>
      </c>
      <c r="MYX2" s="4" t="s">
        <v>9530</v>
      </c>
      <c r="MYY2" s="4" t="s">
        <v>9531</v>
      </c>
      <c r="MYZ2" s="4" t="s">
        <v>9532</v>
      </c>
      <c r="MZA2" s="4" t="s">
        <v>9533</v>
      </c>
      <c r="MZB2" s="4" t="s">
        <v>9534</v>
      </c>
      <c r="MZC2" s="4" t="s">
        <v>9535</v>
      </c>
      <c r="MZD2" s="4" t="s">
        <v>9536</v>
      </c>
      <c r="MZE2" s="4" t="s">
        <v>9537</v>
      </c>
      <c r="MZF2" s="4" t="s">
        <v>9538</v>
      </c>
      <c r="MZG2" s="4" t="s">
        <v>9539</v>
      </c>
      <c r="MZH2" s="4" t="s">
        <v>9540</v>
      </c>
      <c r="MZI2" s="4" t="s">
        <v>9541</v>
      </c>
      <c r="MZJ2" s="4" t="s">
        <v>9542</v>
      </c>
      <c r="MZK2" s="4" t="s">
        <v>9543</v>
      </c>
      <c r="MZL2" s="4" t="s">
        <v>9544</v>
      </c>
      <c r="MZM2" s="4" t="s">
        <v>9545</v>
      </c>
      <c r="MZN2" s="4" t="s">
        <v>9546</v>
      </c>
      <c r="MZO2" s="4" t="s">
        <v>9547</v>
      </c>
      <c r="MZP2" s="4" t="s">
        <v>9548</v>
      </c>
      <c r="MZQ2" s="4" t="s">
        <v>9549</v>
      </c>
      <c r="MZR2" s="4" t="s">
        <v>9550</v>
      </c>
      <c r="MZS2" s="4" t="s">
        <v>9551</v>
      </c>
      <c r="MZT2" s="4" t="s">
        <v>9552</v>
      </c>
      <c r="MZU2" s="4" t="s">
        <v>9553</v>
      </c>
      <c r="MZV2" s="4" t="s">
        <v>9554</v>
      </c>
      <c r="MZW2" s="4" t="s">
        <v>9555</v>
      </c>
      <c r="MZX2" s="4" t="s">
        <v>9556</v>
      </c>
      <c r="MZY2" s="4" t="s">
        <v>9557</v>
      </c>
      <c r="MZZ2" s="4" t="s">
        <v>9558</v>
      </c>
      <c r="NAA2" s="4" t="s">
        <v>9559</v>
      </c>
      <c r="NAB2" s="4" t="s">
        <v>9560</v>
      </c>
      <c r="NAC2" s="4" t="s">
        <v>9561</v>
      </c>
      <c r="NAD2" s="4" t="s">
        <v>9562</v>
      </c>
      <c r="NAE2" s="4" t="s">
        <v>9563</v>
      </c>
      <c r="NAF2" s="4" t="s">
        <v>9564</v>
      </c>
      <c r="NAG2" s="4" t="s">
        <v>9565</v>
      </c>
      <c r="NAH2" s="4" t="s">
        <v>9566</v>
      </c>
      <c r="NAI2" s="4" t="s">
        <v>9567</v>
      </c>
      <c r="NAJ2" s="4" t="s">
        <v>9568</v>
      </c>
      <c r="NAK2" s="4" t="s">
        <v>9569</v>
      </c>
      <c r="NAL2" s="4" t="s">
        <v>9570</v>
      </c>
      <c r="NAM2" s="4" t="s">
        <v>9571</v>
      </c>
      <c r="NAN2" s="4" t="s">
        <v>9572</v>
      </c>
      <c r="NAO2" s="4" t="s">
        <v>9573</v>
      </c>
      <c r="NAP2" s="4" t="s">
        <v>9574</v>
      </c>
      <c r="NAQ2" s="4" t="s">
        <v>9575</v>
      </c>
      <c r="NAR2" s="4" t="s">
        <v>9576</v>
      </c>
      <c r="NAS2" s="4" t="s">
        <v>9577</v>
      </c>
      <c r="NAT2" s="4" t="s">
        <v>9578</v>
      </c>
      <c r="NAU2" s="4" t="s">
        <v>9579</v>
      </c>
      <c r="NAV2" s="4" t="s">
        <v>9580</v>
      </c>
      <c r="NAW2" s="4" t="s">
        <v>9581</v>
      </c>
      <c r="NAX2" s="4" t="s">
        <v>9582</v>
      </c>
      <c r="NAY2" s="4" t="s">
        <v>9583</v>
      </c>
      <c r="NAZ2" s="4" t="s">
        <v>9584</v>
      </c>
      <c r="NBA2" s="4" t="s">
        <v>9585</v>
      </c>
      <c r="NBB2" s="4" t="s">
        <v>9586</v>
      </c>
      <c r="NBC2" s="4" t="s">
        <v>9587</v>
      </c>
      <c r="NBD2" s="4" t="s">
        <v>9588</v>
      </c>
      <c r="NBE2" s="4" t="s">
        <v>9589</v>
      </c>
      <c r="NBF2" s="4" t="s">
        <v>9590</v>
      </c>
      <c r="NBG2" s="4" t="s">
        <v>9591</v>
      </c>
      <c r="NBH2" s="4" t="s">
        <v>9592</v>
      </c>
      <c r="NBI2" s="4" t="s">
        <v>9593</v>
      </c>
      <c r="NBJ2" s="4" t="s">
        <v>9594</v>
      </c>
      <c r="NBK2" s="4" t="s">
        <v>9595</v>
      </c>
      <c r="NBL2" s="4" t="s">
        <v>9596</v>
      </c>
      <c r="NBM2" s="4" t="s">
        <v>9597</v>
      </c>
      <c r="NBN2" s="4" t="s">
        <v>9598</v>
      </c>
      <c r="NBO2" s="4" t="s">
        <v>9599</v>
      </c>
      <c r="NBP2" s="4" t="s">
        <v>9600</v>
      </c>
      <c r="NBQ2" s="4" t="s">
        <v>9601</v>
      </c>
      <c r="NBR2" s="4" t="s">
        <v>9602</v>
      </c>
      <c r="NBS2" s="4" t="s">
        <v>9603</v>
      </c>
      <c r="NBT2" s="4" t="s">
        <v>9604</v>
      </c>
      <c r="NBU2" s="4" t="s">
        <v>9605</v>
      </c>
      <c r="NBV2" s="4" t="s">
        <v>9606</v>
      </c>
      <c r="NBW2" s="4" t="s">
        <v>9607</v>
      </c>
      <c r="NBX2" s="4" t="s">
        <v>9608</v>
      </c>
      <c r="NBY2" s="4" t="s">
        <v>9609</v>
      </c>
      <c r="NBZ2" s="4" t="s">
        <v>9610</v>
      </c>
      <c r="NCA2" s="4" t="s">
        <v>9611</v>
      </c>
      <c r="NCB2" s="4" t="s">
        <v>9612</v>
      </c>
      <c r="NCC2" s="4" t="s">
        <v>9613</v>
      </c>
      <c r="NCD2" s="4" t="s">
        <v>9614</v>
      </c>
      <c r="NCE2" s="4" t="s">
        <v>9615</v>
      </c>
      <c r="NCF2" s="4" t="s">
        <v>9616</v>
      </c>
      <c r="NCG2" s="4" t="s">
        <v>9617</v>
      </c>
      <c r="NCH2" s="4" t="s">
        <v>9618</v>
      </c>
      <c r="NCI2" s="4" t="s">
        <v>9619</v>
      </c>
      <c r="NCJ2" s="4" t="s">
        <v>9620</v>
      </c>
      <c r="NCK2" s="4" t="s">
        <v>9621</v>
      </c>
      <c r="NCL2" s="4" t="s">
        <v>9622</v>
      </c>
      <c r="NCM2" s="4" t="s">
        <v>9623</v>
      </c>
      <c r="NCN2" s="4" t="s">
        <v>9624</v>
      </c>
      <c r="NCO2" s="4" t="s">
        <v>9625</v>
      </c>
      <c r="NCP2" s="4" t="s">
        <v>9626</v>
      </c>
      <c r="NCQ2" s="4" t="s">
        <v>9627</v>
      </c>
      <c r="NCR2" s="4" t="s">
        <v>9628</v>
      </c>
      <c r="NCS2" s="4" t="s">
        <v>9629</v>
      </c>
      <c r="NCT2" s="4" t="s">
        <v>9630</v>
      </c>
      <c r="NCU2" s="4" t="s">
        <v>9631</v>
      </c>
      <c r="NCV2" s="4" t="s">
        <v>9632</v>
      </c>
      <c r="NCW2" s="4" t="s">
        <v>9633</v>
      </c>
      <c r="NCX2" s="4" t="s">
        <v>9634</v>
      </c>
      <c r="NCY2" s="4" t="s">
        <v>9635</v>
      </c>
      <c r="NCZ2" s="4" t="s">
        <v>9636</v>
      </c>
      <c r="NDA2" s="4" t="s">
        <v>9637</v>
      </c>
      <c r="NDB2" s="4" t="s">
        <v>9638</v>
      </c>
      <c r="NDC2" s="4" t="s">
        <v>9639</v>
      </c>
      <c r="NDD2" s="4" t="s">
        <v>9640</v>
      </c>
      <c r="NDE2" s="4" t="s">
        <v>9641</v>
      </c>
      <c r="NDF2" s="4" t="s">
        <v>9642</v>
      </c>
      <c r="NDG2" s="4" t="s">
        <v>9643</v>
      </c>
      <c r="NDH2" s="4" t="s">
        <v>9644</v>
      </c>
      <c r="NDI2" s="4" t="s">
        <v>9645</v>
      </c>
      <c r="NDJ2" s="4" t="s">
        <v>9646</v>
      </c>
      <c r="NDK2" s="4" t="s">
        <v>9647</v>
      </c>
      <c r="NDL2" s="4" t="s">
        <v>9648</v>
      </c>
      <c r="NDM2" s="4" t="s">
        <v>9649</v>
      </c>
      <c r="NDN2" s="4" t="s">
        <v>9650</v>
      </c>
      <c r="NDO2" s="4" t="s">
        <v>9651</v>
      </c>
      <c r="NDP2" s="4" t="s">
        <v>9652</v>
      </c>
      <c r="NDQ2" s="4" t="s">
        <v>9653</v>
      </c>
      <c r="NDR2" s="4" t="s">
        <v>9654</v>
      </c>
      <c r="NDS2" s="4" t="s">
        <v>9655</v>
      </c>
      <c r="NDT2" s="4" t="s">
        <v>9656</v>
      </c>
      <c r="NDU2" s="4" t="s">
        <v>9657</v>
      </c>
      <c r="NDV2" s="4" t="s">
        <v>9658</v>
      </c>
      <c r="NDW2" s="4" t="s">
        <v>9659</v>
      </c>
      <c r="NDX2" s="4" t="s">
        <v>9660</v>
      </c>
      <c r="NDY2" s="4" t="s">
        <v>9661</v>
      </c>
      <c r="NDZ2" s="4" t="s">
        <v>9662</v>
      </c>
      <c r="NEA2" s="4" t="s">
        <v>9663</v>
      </c>
      <c r="NEB2" s="4" t="s">
        <v>9664</v>
      </c>
      <c r="NEC2" s="4" t="s">
        <v>9665</v>
      </c>
      <c r="NED2" s="4" t="s">
        <v>9666</v>
      </c>
      <c r="NEE2" s="4" t="s">
        <v>9667</v>
      </c>
      <c r="NEF2" s="4" t="s">
        <v>9668</v>
      </c>
      <c r="NEG2" s="4" t="s">
        <v>9669</v>
      </c>
      <c r="NEH2" s="4" t="s">
        <v>9670</v>
      </c>
      <c r="NEI2" s="4" t="s">
        <v>9671</v>
      </c>
      <c r="NEJ2" s="4" t="s">
        <v>9672</v>
      </c>
      <c r="NEK2" s="4" t="s">
        <v>9673</v>
      </c>
      <c r="NEL2" s="4" t="s">
        <v>9674</v>
      </c>
      <c r="NEM2" s="4" t="s">
        <v>9675</v>
      </c>
      <c r="NEN2" s="4" t="s">
        <v>9676</v>
      </c>
      <c r="NEO2" s="4" t="s">
        <v>9677</v>
      </c>
      <c r="NEP2" s="4" t="s">
        <v>9678</v>
      </c>
      <c r="NEQ2" s="4" t="s">
        <v>9679</v>
      </c>
      <c r="NER2" s="4" t="s">
        <v>9680</v>
      </c>
      <c r="NES2" s="4" t="s">
        <v>9681</v>
      </c>
      <c r="NET2" s="4" t="s">
        <v>9682</v>
      </c>
      <c r="NEU2" s="4" t="s">
        <v>9683</v>
      </c>
      <c r="NEV2" s="4" t="s">
        <v>9684</v>
      </c>
      <c r="NEW2" s="4" t="s">
        <v>9685</v>
      </c>
      <c r="NEX2" s="4" t="s">
        <v>9686</v>
      </c>
      <c r="NEY2" s="4" t="s">
        <v>9687</v>
      </c>
      <c r="NEZ2" s="4" t="s">
        <v>9688</v>
      </c>
      <c r="NFA2" s="4" t="s">
        <v>9689</v>
      </c>
      <c r="NFB2" s="4" t="s">
        <v>9690</v>
      </c>
      <c r="NFC2" s="4" t="s">
        <v>9691</v>
      </c>
      <c r="NFD2" s="4" t="s">
        <v>9692</v>
      </c>
      <c r="NFE2" s="4" t="s">
        <v>9693</v>
      </c>
      <c r="NFF2" s="4" t="s">
        <v>9694</v>
      </c>
      <c r="NFG2" s="4" t="s">
        <v>9695</v>
      </c>
      <c r="NFH2" s="4" t="s">
        <v>9696</v>
      </c>
      <c r="NFI2" s="4" t="s">
        <v>9697</v>
      </c>
      <c r="NFJ2" s="4" t="s">
        <v>9698</v>
      </c>
      <c r="NFK2" s="4" t="s">
        <v>9699</v>
      </c>
      <c r="NFL2" s="4" t="s">
        <v>9700</v>
      </c>
      <c r="NFM2" s="4" t="s">
        <v>9701</v>
      </c>
      <c r="NFN2" s="4" t="s">
        <v>9702</v>
      </c>
      <c r="NFO2" s="4" t="s">
        <v>9703</v>
      </c>
      <c r="NFP2" s="4" t="s">
        <v>9704</v>
      </c>
      <c r="NFQ2" s="4" t="s">
        <v>9705</v>
      </c>
      <c r="NFR2" s="4" t="s">
        <v>9706</v>
      </c>
      <c r="NFS2" s="4" t="s">
        <v>9707</v>
      </c>
      <c r="NFT2" s="4" t="s">
        <v>9708</v>
      </c>
      <c r="NFU2" s="4" t="s">
        <v>9709</v>
      </c>
      <c r="NFV2" s="4" t="s">
        <v>9710</v>
      </c>
      <c r="NFW2" s="4" t="s">
        <v>9711</v>
      </c>
      <c r="NFX2" s="4" t="s">
        <v>9712</v>
      </c>
      <c r="NFY2" s="4" t="s">
        <v>9713</v>
      </c>
      <c r="NFZ2" s="4" t="s">
        <v>9714</v>
      </c>
      <c r="NGA2" s="4" t="s">
        <v>9715</v>
      </c>
      <c r="NGB2" s="4" t="s">
        <v>9716</v>
      </c>
      <c r="NGC2" s="4" t="s">
        <v>9717</v>
      </c>
      <c r="NGD2" s="4" t="s">
        <v>9718</v>
      </c>
      <c r="NGE2" s="4" t="s">
        <v>9719</v>
      </c>
      <c r="NGF2" s="4" t="s">
        <v>9720</v>
      </c>
      <c r="NGG2" s="4" t="s">
        <v>9721</v>
      </c>
      <c r="NGH2" s="4" t="s">
        <v>9722</v>
      </c>
      <c r="NGI2" s="4" t="s">
        <v>9723</v>
      </c>
      <c r="NGJ2" s="4" t="s">
        <v>9724</v>
      </c>
      <c r="NGK2" s="4" t="s">
        <v>9725</v>
      </c>
      <c r="NGL2" s="4" t="s">
        <v>9726</v>
      </c>
      <c r="NGM2" s="4" t="s">
        <v>9727</v>
      </c>
      <c r="NGN2" s="4" t="s">
        <v>9728</v>
      </c>
      <c r="NGO2" s="4" t="s">
        <v>9729</v>
      </c>
      <c r="NGP2" s="4" t="s">
        <v>9730</v>
      </c>
      <c r="NGQ2" s="4" t="s">
        <v>9731</v>
      </c>
      <c r="NGR2" s="4" t="s">
        <v>9732</v>
      </c>
      <c r="NGS2" s="4" t="s">
        <v>9733</v>
      </c>
      <c r="NGT2" s="4" t="s">
        <v>9734</v>
      </c>
      <c r="NGU2" s="4" t="s">
        <v>9735</v>
      </c>
      <c r="NGV2" s="4" t="s">
        <v>9736</v>
      </c>
      <c r="NGW2" s="4" t="s">
        <v>9737</v>
      </c>
      <c r="NGX2" s="4" t="s">
        <v>9738</v>
      </c>
      <c r="NGY2" s="4" t="s">
        <v>9739</v>
      </c>
      <c r="NGZ2" s="4" t="s">
        <v>9740</v>
      </c>
      <c r="NHA2" s="4" t="s">
        <v>9741</v>
      </c>
      <c r="NHB2" s="4" t="s">
        <v>9742</v>
      </c>
      <c r="NHC2" s="4" t="s">
        <v>9743</v>
      </c>
      <c r="NHD2" s="4" t="s">
        <v>9744</v>
      </c>
      <c r="NHE2" s="4" t="s">
        <v>9745</v>
      </c>
      <c r="NHF2" s="4" t="s">
        <v>9746</v>
      </c>
      <c r="NHG2" s="4" t="s">
        <v>9747</v>
      </c>
      <c r="NHH2" s="4" t="s">
        <v>9748</v>
      </c>
      <c r="NHI2" s="4" t="s">
        <v>9749</v>
      </c>
      <c r="NHJ2" s="4" t="s">
        <v>9750</v>
      </c>
      <c r="NHK2" s="4" t="s">
        <v>9751</v>
      </c>
      <c r="NHL2" s="4" t="s">
        <v>9752</v>
      </c>
      <c r="NHM2" s="4" t="s">
        <v>9753</v>
      </c>
      <c r="NHN2" s="4" t="s">
        <v>9754</v>
      </c>
      <c r="NHO2" s="4" t="s">
        <v>9755</v>
      </c>
      <c r="NHP2" s="4" t="s">
        <v>9756</v>
      </c>
      <c r="NHQ2" s="4" t="s">
        <v>9757</v>
      </c>
      <c r="NHR2" s="4" t="s">
        <v>9758</v>
      </c>
      <c r="NHS2" s="4" t="s">
        <v>9759</v>
      </c>
      <c r="NHT2" s="4" t="s">
        <v>9760</v>
      </c>
      <c r="NHU2" s="4" t="s">
        <v>9761</v>
      </c>
      <c r="NHV2" s="4" t="s">
        <v>9762</v>
      </c>
      <c r="NHW2" s="4" t="s">
        <v>9763</v>
      </c>
      <c r="NHX2" s="4" t="s">
        <v>9764</v>
      </c>
      <c r="NHY2" s="4" t="s">
        <v>9765</v>
      </c>
      <c r="NHZ2" s="4" t="s">
        <v>9766</v>
      </c>
      <c r="NIA2" s="4" t="s">
        <v>9767</v>
      </c>
      <c r="NIB2" s="4" t="s">
        <v>9768</v>
      </c>
      <c r="NIC2" s="4" t="s">
        <v>9769</v>
      </c>
      <c r="NID2" s="4" t="s">
        <v>9770</v>
      </c>
      <c r="NIE2" s="4" t="s">
        <v>9771</v>
      </c>
      <c r="NIF2" s="4" t="s">
        <v>9772</v>
      </c>
      <c r="NIG2" s="4" t="s">
        <v>9773</v>
      </c>
      <c r="NIH2" s="4" t="s">
        <v>9774</v>
      </c>
      <c r="NII2" s="4" t="s">
        <v>9775</v>
      </c>
      <c r="NIJ2" s="4" t="s">
        <v>9776</v>
      </c>
      <c r="NIK2" s="4" t="s">
        <v>9777</v>
      </c>
      <c r="NIL2" s="4" t="s">
        <v>9778</v>
      </c>
      <c r="NIM2" s="4" t="s">
        <v>9779</v>
      </c>
      <c r="NIN2" s="4" t="s">
        <v>9780</v>
      </c>
      <c r="NIO2" s="4" t="s">
        <v>9781</v>
      </c>
      <c r="NIP2" s="4" t="s">
        <v>9782</v>
      </c>
      <c r="NIQ2" s="4" t="s">
        <v>9783</v>
      </c>
      <c r="NIR2" s="4" t="s">
        <v>9784</v>
      </c>
      <c r="NIS2" s="4" t="s">
        <v>9785</v>
      </c>
      <c r="NIT2" s="4" t="s">
        <v>9786</v>
      </c>
      <c r="NIU2" s="4" t="s">
        <v>9787</v>
      </c>
      <c r="NIV2" s="4" t="s">
        <v>9788</v>
      </c>
      <c r="NIW2" s="4" t="s">
        <v>9789</v>
      </c>
      <c r="NIX2" s="4" t="s">
        <v>9790</v>
      </c>
      <c r="NIY2" s="4" t="s">
        <v>9791</v>
      </c>
      <c r="NIZ2" s="4" t="s">
        <v>9792</v>
      </c>
      <c r="NJA2" s="4" t="s">
        <v>9793</v>
      </c>
      <c r="NJB2" s="4" t="s">
        <v>9794</v>
      </c>
      <c r="NJC2" s="4" t="s">
        <v>9795</v>
      </c>
      <c r="NJD2" s="4" t="s">
        <v>9796</v>
      </c>
      <c r="NJE2" s="4" t="s">
        <v>9797</v>
      </c>
      <c r="NJF2" s="4" t="s">
        <v>9798</v>
      </c>
      <c r="NJG2" s="4" t="s">
        <v>9799</v>
      </c>
      <c r="NJH2" s="4" t="s">
        <v>9800</v>
      </c>
      <c r="NJI2" s="4" t="s">
        <v>9801</v>
      </c>
      <c r="NJJ2" s="4" t="s">
        <v>9802</v>
      </c>
      <c r="NJK2" s="4" t="s">
        <v>9803</v>
      </c>
      <c r="NJL2" s="4" t="s">
        <v>9804</v>
      </c>
      <c r="NJM2" s="4" t="s">
        <v>9805</v>
      </c>
      <c r="NJN2" s="4" t="s">
        <v>9806</v>
      </c>
      <c r="NJO2" s="4" t="s">
        <v>9807</v>
      </c>
      <c r="NJP2" s="4" t="s">
        <v>9808</v>
      </c>
      <c r="NJQ2" s="4" t="s">
        <v>9809</v>
      </c>
      <c r="NJR2" s="4" t="s">
        <v>9810</v>
      </c>
      <c r="NJS2" s="4" t="s">
        <v>9811</v>
      </c>
      <c r="NJT2" s="4" t="s">
        <v>9812</v>
      </c>
      <c r="NJU2" s="4" t="s">
        <v>9813</v>
      </c>
      <c r="NJV2" s="4" t="s">
        <v>9814</v>
      </c>
      <c r="NJW2" s="4" t="s">
        <v>9815</v>
      </c>
      <c r="NJX2" s="4" t="s">
        <v>9816</v>
      </c>
      <c r="NJY2" s="4" t="s">
        <v>9817</v>
      </c>
      <c r="NJZ2" s="4" t="s">
        <v>9818</v>
      </c>
      <c r="NKA2" s="4" t="s">
        <v>9819</v>
      </c>
      <c r="NKB2" s="4" t="s">
        <v>9820</v>
      </c>
      <c r="NKC2" s="4" t="s">
        <v>9821</v>
      </c>
      <c r="NKD2" s="4" t="s">
        <v>9822</v>
      </c>
      <c r="NKE2" s="4" t="s">
        <v>9823</v>
      </c>
      <c r="NKF2" s="4" t="s">
        <v>9824</v>
      </c>
      <c r="NKG2" s="4" t="s">
        <v>9825</v>
      </c>
      <c r="NKH2" s="4" t="s">
        <v>9826</v>
      </c>
      <c r="NKI2" s="4" t="s">
        <v>9827</v>
      </c>
      <c r="NKJ2" s="4" t="s">
        <v>9828</v>
      </c>
      <c r="NKK2" s="4" t="s">
        <v>9829</v>
      </c>
      <c r="NKL2" s="4" t="s">
        <v>9830</v>
      </c>
      <c r="NKM2" s="4" t="s">
        <v>9831</v>
      </c>
      <c r="NKN2" s="4" t="s">
        <v>9832</v>
      </c>
      <c r="NKO2" s="4" t="s">
        <v>9833</v>
      </c>
      <c r="NKP2" s="4" t="s">
        <v>9834</v>
      </c>
      <c r="NKQ2" s="4" t="s">
        <v>9835</v>
      </c>
      <c r="NKR2" s="4" t="s">
        <v>9836</v>
      </c>
      <c r="NKS2" s="4" t="s">
        <v>9837</v>
      </c>
      <c r="NKT2" s="4" t="s">
        <v>9838</v>
      </c>
      <c r="NKU2" s="4" t="s">
        <v>9839</v>
      </c>
      <c r="NKV2" s="4" t="s">
        <v>9840</v>
      </c>
      <c r="NKW2" s="4" t="s">
        <v>9841</v>
      </c>
      <c r="NKX2" s="4" t="s">
        <v>9842</v>
      </c>
      <c r="NKY2" s="4" t="s">
        <v>9843</v>
      </c>
      <c r="NKZ2" s="4" t="s">
        <v>9844</v>
      </c>
      <c r="NLA2" s="4" t="s">
        <v>9845</v>
      </c>
      <c r="NLB2" s="4" t="s">
        <v>9846</v>
      </c>
      <c r="NLC2" s="4" t="s">
        <v>9847</v>
      </c>
      <c r="NLD2" s="4" t="s">
        <v>9848</v>
      </c>
      <c r="NLE2" s="4" t="s">
        <v>9849</v>
      </c>
      <c r="NLF2" s="4" t="s">
        <v>9850</v>
      </c>
      <c r="NLG2" s="4" t="s">
        <v>9851</v>
      </c>
      <c r="NLH2" s="4" t="s">
        <v>9852</v>
      </c>
      <c r="NLI2" s="4" t="s">
        <v>9853</v>
      </c>
      <c r="NLJ2" s="4" t="s">
        <v>9854</v>
      </c>
      <c r="NLK2" s="4" t="s">
        <v>9855</v>
      </c>
      <c r="NLL2" s="4" t="s">
        <v>9856</v>
      </c>
      <c r="NLM2" s="4" t="s">
        <v>9857</v>
      </c>
      <c r="NLN2" s="4" t="s">
        <v>9858</v>
      </c>
      <c r="NLO2" s="4" t="s">
        <v>9859</v>
      </c>
      <c r="NLP2" s="4" t="s">
        <v>9860</v>
      </c>
      <c r="NLQ2" s="4" t="s">
        <v>9861</v>
      </c>
      <c r="NLR2" s="4" t="s">
        <v>9862</v>
      </c>
      <c r="NLS2" s="4" t="s">
        <v>9863</v>
      </c>
      <c r="NLT2" s="4" t="s">
        <v>9864</v>
      </c>
      <c r="NLU2" s="4" t="s">
        <v>9865</v>
      </c>
      <c r="NLV2" s="4" t="s">
        <v>9866</v>
      </c>
      <c r="NLW2" s="4" t="s">
        <v>9867</v>
      </c>
      <c r="NLX2" s="4" t="s">
        <v>9868</v>
      </c>
      <c r="NLY2" s="4" t="s">
        <v>9869</v>
      </c>
      <c r="NLZ2" s="4" t="s">
        <v>9870</v>
      </c>
      <c r="NMA2" s="4" t="s">
        <v>9871</v>
      </c>
      <c r="NMB2" s="4" t="s">
        <v>9872</v>
      </c>
      <c r="NMC2" s="4" t="s">
        <v>9873</v>
      </c>
      <c r="NMD2" s="4" t="s">
        <v>9874</v>
      </c>
      <c r="NME2" s="4" t="s">
        <v>9875</v>
      </c>
      <c r="NMF2" s="4" t="s">
        <v>9876</v>
      </c>
      <c r="NMG2" s="4" t="s">
        <v>9877</v>
      </c>
      <c r="NMH2" s="4" t="s">
        <v>9878</v>
      </c>
      <c r="NMI2" s="4" t="s">
        <v>9879</v>
      </c>
      <c r="NMJ2" s="4" t="s">
        <v>9880</v>
      </c>
      <c r="NMK2" s="4" t="s">
        <v>9881</v>
      </c>
      <c r="NML2" s="4" t="s">
        <v>9882</v>
      </c>
      <c r="NMM2" s="4" t="s">
        <v>9883</v>
      </c>
      <c r="NMN2" s="4" t="s">
        <v>9884</v>
      </c>
      <c r="NMO2" s="4" t="s">
        <v>9885</v>
      </c>
      <c r="NMP2" s="4" t="s">
        <v>9886</v>
      </c>
      <c r="NMQ2" s="4" t="s">
        <v>9887</v>
      </c>
      <c r="NMR2" s="4" t="s">
        <v>9888</v>
      </c>
      <c r="NMS2" s="4" t="s">
        <v>9889</v>
      </c>
      <c r="NMT2" s="4" t="s">
        <v>9890</v>
      </c>
      <c r="NMU2" s="4" t="s">
        <v>9891</v>
      </c>
      <c r="NMV2" s="4" t="s">
        <v>9892</v>
      </c>
      <c r="NMW2" s="4" t="s">
        <v>9893</v>
      </c>
      <c r="NMX2" s="4" t="s">
        <v>9894</v>
      </c>
      <c r="NMY2" s="4" t="s">
        <v>9895</v>
      </c>
      <c r="NMZ2" s="4" t="s">
        <v>9896</v>
      </c>
      <c r="NNA2" s="4" t="s">
        <v>9897</v>
      </c>
      <c r="NNB2" s="4" t="s">
        <v>9898</v>
      </c>
      <c r="NNC2" s="4" t="s">
        <v>9899</v>
      </c>
      <c r="NND2" s="4" t="s">
        <v>9900</v>
      </c>
      <c r="NNE2" s="4" t="s">
        <v>9901</v>
      </c>
      <c r="NNF2" s="4" t="s">
        <v>9902</v>
      </c>
      <c r="NNG2" s="4" t="s">
        <v>9903</v>
      </c>
      <c r="NNH2" s="4" t="s">
        <v>9904</v>
      </c>
      <c r="NNI2" s="4" t="s">
        <v>9905</v>
      </c>
      <c r="NNJ2" s="4" t="s">
        <v>9906</v>
      </c>
      <c r="NNK2" s="4" t="s">
        <v>9907</v>
      </c>
      <c r="NNL2" s="4" t="s">
        <v>9908</v>
      </c>
      <c r="NNM2" s="4" t="s">
        <v>9909</v>
      </c>
      <c r="NNN2" s="4" t="s">
        <v>9910</v>
      </c>
      <c r="NNO2" s="4" t="s">
        <v>9911</v>
      </c>
      <c r="NNP2" s="4" t="s">
        <v>9912</v>
      </c>
      <c r="NNQ2" s="4" t="s">
        <v>9913</v>
      </c>
      <c r="NNR2" s="4" t="s">
        <v>9914</v>
      </c>
      <c r="NNS2" s="4" t="s">
        <v>9915</v>
      </c>
      <c r="NNT2" s="4" t="s">
        <v>9916</v>
      </c>
      <c r="NNU2" s="4" t="s">
        <v>9917</v>
      </c>
      <c r="NNV2" s="4" t="s">
        <v>9918</v>
      </c>
      <c r="NNW2" s="4" t="s">
        <v>9919</v>
      </c>
      <c r="NNX2" s="4" t="s">
        <v>9920</v>
      </c>
      <c r="NNY2" s="4" t="s">
        <v>9921</v>
      </c>
      <c r="NNZ2" s="4" t="s">
        <v>9922</v>
      </c>
      <c r="NOA2" s="4" t="s">
        <v>9923</v>
      </c>
      <c r="NOB2" s="4" t="s">
        <v>9924</v>
      </c>
      <c r="NOC2" s="4" t="s">
        <v>9925</v>
      </c>
      <c r="NOD2" s="4" t="s">
        <v>9926</v>
      </c>
      <c r="NOE2" s="4" t="s">
        <v>9927</v>
      </c>
      <c r="NOF2" s="4" t="s">
        <v>9928</v>
      </c>
      <c r="NOG2" s="4" t="s">
        <v>9929</v>
      </c>
      <c r="NOH2" s="4" t="s">
        <v>9930</v>
      </c>
      <c r="NOI2" s="4" t="s">
        <v>9931</v>
      </c>
      <c r="NOJ2" s="4" t="s">
        <v>9932</v>
      </c>
      <c r="NOK2" s="4" t="s">
        <v>9933</v>
      </c>
      <c r="NOL2" s="4" t="s">
        <v>9934</v>
      </c>
      <c r="NOM2" s="4" t="s">
        <v>9935</v>
      </c>
      <c r="NON2" s="4" t="s">
        <v>9936</v>
      </c>
      <c r="NOO2" s="4" t="s">
        <v>9937</v>
      </c>
      <c r="NOP2" s="4" t="s">
        <v>9938</v>
      </c>
      <c r="NOQ2" s="4" t="s">
        <v>9939</v>
      </c>
      <c r="NOR2" s="4" t="s">
        <v>9940</v>
      </c>
      <c r="NOS2" s="4" t="s">
        <v>9941</v>
      </c>
      <c r="NOT2" s="4" t="s">
        <v>9942</v>
      </c>
      <c r="NOU2" s="4" t="s">
        <v>9943</v>
      </c>
      <c r="NOV2" s="4" t="s">
        <v>9944</v>
      </c>
      <c r="NOW2" s="4" t="s">
        <v>9945</v>
      </c>
      <c r="NOX2" s="4" t="s">
        <v>9946</v>
      </c>
      <c r="NOY2" s="4" t="s">
        <v>9947</v>
      </c>
      <c r="NOZ2" s="4" t="s">
        <v>9948</v>
      </c>
      <c r="NPA2" s="4" t="s">
        <v>9949</v>
      </c>
      <c r="NPB2" s="4" t="s">
        <v>9950</v>
      </c>
      <c r="NPC2" s="4" t="s">
        <v>9951</v>
      </c>
      <c r="NPD2" s="4" t="s">
        <v>9952</v>
      </c>
      <c r="NPE2" s="4" t="s">
        <v>9953</v>
      </c>
      <c r="NPF2" s="4" t="s">
        <v>9954</v>
      </c>
      <c r="NPG2" s="4" t="s">
        <v>9955</v>
      </c>
      <c r="NPH2" s="4" t="s">
        <v>9956</v>
      </c>
      <c r="NPI2" s="4" t="s">
        <v>9957</v>
      </c>
      <c r="NPJ2" s="4" t="s">
        <v>9958</v>
      </c>
      <c r="NPK2" s="4" t="s">
        <v>9959</v>
      </c>
      <c r="NPL2" s="4" t="s">
        <v>9960</v>
      </c>
      <c r="NPM2" s="4" t="s">
        <v>9961</v>
      </c>
      <c r="NPN2" s="4" t="s">
        <v>9962</v>
      </c>
      <c r="NPO2" s="4" t="s">
        <v>9963</v>
      </c>
      <c r="NPP2" s="4" t="s">
        <v>9964</v>
      </c>
      <c r="NPQ2" s="4" t="s">
        <v>9965</v>
      </c>
      <c r="NPR2" s="4" t="s">
        <v>9966</v>
      </c>
      <c r="NPS2" s="4" t="s">
        <v>9967</v>
      </c>
      <c r="NPT2" s="4" t="s">
        <v>9968</v>
      </c>
      <c r="NPU2" s="4" t="s">
        <v>9969</v>
      </c>
      <c r="NPV2" s="4" t="s">
        <v>9970</v>
      </c>
      <c r="NPW2" s="4" t="s">
        <v>9971</v>
      </c>
      <c r="NPX2" s="4" t="s">
        <v>9972</v>
      </c>
      <c r="NPY2" s="4" t="s">
        <v>9973</v>
      </c>
      <c r="NPZ2" s="4" t="s">
        <v>9974</v>
      </c>
      <c r="NQA2" s="4" t="s">
        <v>9975</v>
      </c>
      <c r="NQB2" s="4" t="s">
        <v>9976</v>
      </c>
      <c r="NQC2" s="4" t="s">
        <v>9977</v>
      </c>
      <c r="NQD2" s="4" t="s">
        <v>9978</v>
      </c>
      <c r="NQE2" s="4" t="s">
        <v>9979</v>
      </c>
      <c r="NQF2" s="4" t="s">
        <v>9980</v>
      </c>
      <c r="NQG2" s="4" t="s">
        <v>9981</v>
      </c>
      <c r="NQH2" s="4" t="s">
        <v>9982</v>
      </c>
      <c r="NQI2" s="4" t="s">
        <v>9983</v>
      </c>
      <c r="NQJ2" s="4" t="s">
        <v>9984</v>
      </c>
      <c r="NQK2" s="4" t="s">
        <v>9985</v>
      </c>
      <c r="NQL2" s="4" t="s">
        <v>9986</v>
      </c>
      <c r="NQM2" s="4" t="s">
        <v>9987</v>
      </c>
      <c r="NQN2" s="4" t="s">
        <v>9988</v>
      </c>
      <c r="NQO2" s="4" t="s">
        <v>9989</v>
      </c>
      <c r="NQP2" s="4" t="s">
        <v>9990</v>
      </c>
      <c r="NQQ2" s="4" t="s">
        <v>9991</v>
      </c>
      <c r="NQR2" s="4" t="s">
        <v>9992</v>
      </c>
      <c r="NQS2" s="4" t="s">
        <v>9993</v>
      </c>
      <c r="NQT2" s="4" t="s">
        <v>9994</v>
      </c>
      <c r="NQU2" s="4" t="s">
        <v>9995</v>
      </c>
      <c r="NQV2" s="4" t="s">
        <v>9996</v>
      </c>
      <c r="NQW2" s="4" t="s">
        <v>9997</v>
      </c>
      <c r="NQX2" s="4" t="s">
        <v>9998</v>
      </c>
      <c r="NQY2" s="4" t="s">
        <v>9999</v>
      </c>
      <c r="NQZ2" s="4" t="s">
        <v>10000</v>
      </c>
      <c r="NRA2" s="4" t="s">
        <v>10001</v>
      </c>
      <c r="NRB2" s="4" t="s">
        <v>10002</v>
      </c>
      <c r="NRC2" s="4" t="s">
        <v>10003</v>
      </c>
      <c r="NRD2" s="4" t="s">
        <v>10004</v>
      </c>
      <c r="NRE2" s="4" t="s">
        <v>10005</v>
      </c>
      <c r="NRF2" s="4" t="s">
        <v>10006</v>
      </c>
      <c r="NRG2" s="4" t="s">
        <v>10007</v>
      </c>
      <c r="NRH2" s="4" t="s">
        <v>10008</v>
      </c>
      <c r="NRI2" s="4" t="s">
        <v>10009</v>
      </c>
      <c r="NRJ2" s="4" t="s">
        <v>10010</v>
      </c>
      <c r="NRK2" s="4" t="s">
        <v>10011</v>
      </c>
      <c r="NRL2" s="4" t="s">
        <v>10012</v>
      </c>
      <c r="NRM2" s="4" t="s">
        <v>10013</v>
      </c>
      <c r="NRN2" s="4" t="s">
        <v>10014</v>
      </c>
      <c r="NRO2" s="4" t="s">
        <v>10015</v>
      </c>
      <c r="NRP2" s="4" t="s">
        <v>10016</v>
      </c>
      <c r="NRQ2" s="4" t="s">
        <v>10017</v>
      </c>
      <c r="NRR2" s="4" t="s">
        <v>10018</v>
      </c>
      <c r="NRS2" s="4" t="s">
        <v>10019</v>
      </c>
      <c r="NRT2" s="4" t="s">
        <v>10020</v>
      </c>
      <c r="NRU2" s="4" t="s">
        <v>10021</v>
      </c>
      <c r="NRV2" s="4" t="s">
        <v>10022</v>
      </c>
      <c r="NRW2" s="4" t="s">
        <v>10023</v>
      </c>
      <c r="NRX2" s="4" t="s">
        <v>10024</v>
      </c>
      <c r="NRY2" s="4" t="s">
        <v>10025</v>
      </c>
      <c r="NRZ2" s="4" t="s">
        <v>10026</v>
      </c>
      <c r="NSA2" s="4" t="s">
        <v>10027</v>
      </c>
      <c r="NSB2" s="4" t="s">
        <v>10028</v>
      </c>
      <c r="NSC2" s="4" t="s">
        <v>10029</v>
      </c>
      <c r="NSD2" s="4" t="s">
        <v>10030</v>
      </c>
      <c r="NSE2" s="4" t="s">
        <v>10031</v>
      </c>
      <c r="NSF2" s="4" t="s">
        <v>10032</v>
      </c>
      <c r="NSG2" s="4" t="s">
        <v>10033</v>
      </c>
      <c r="NSH2" s="4" t="s">
        <v>10034</v>
      </c>
      <c r="NSI2" s="4" t="s">
        <v>10035</v>
      </c>
      <c r="NSJ2" s="4" t="s">
        <v>10036</v>
      </c>
      <c r="NSK2" s="4" t="s">
        <v>10037</v>
      </c>
      <c r="NSL2" s="4" t="s">
        <v>10038</v>
      </c>
      <c r="NSM2" s="4" t="s">
        <v>10039</v>
      </c>
      <c r="NSN2" s="4" t="s">
        <v>10040</v>
      </c>
      <c r="NSO2" s="4" t="s">
        <v>10041</v>
      </c>
      <c r="NSP2" s="4" t="s">
        <v>10042</v>
      </c>
      <c r="NSQ2" s="4" t="s">
        <v>10043</v>
      </c>
      <c r="NSR2" s="4" t="s">
        <v>10044</v>
      </c>
      <c r="NSS2" s="4" t="s">
        <v>10045</v>
      </c>
      <c r="NST2" s="4" t="s">
        <v>10046</v>
      </c>
      <c r="NSU2" s="4" t="s">
        <v>10047</v>
      </c>
      <c r="NSV2" s="4" t="s">
        <v>10048</v>
      </c>
      <c r="NSW2" s="4" t="s">
        <v>10049</v>
      </c>
      <c r="NSX2" s="4" t="s">
        <v>10050</v>
      </c>
      <c r="NSY2" s="4" t="s">
        <v>10051</v>
      </c>
      <c r="NSZ2" s="4" t="s">
        <v>10052</v>
      </c>
      <c r="NTA2" s="4" t="s">
        <v>10053</v>
      </c>
      <c r="NTB2" s="4" t="s">
        <v>10054</v>
      </c>
      <c r="NTC2" s="4" t="s">
        <v>10055</v>
      </c>
      <c r="NTD2" s="4" t="s">
        <v>10056</v>
      </c>
      <c r="NTE2" s="4" t="s">
        <v>10057</v>
      </c>
      <c r="NTF2" s="4" t="s">
        <v>10058</v>
      </c>
      <c r="NTG2" s="4" t="s">
        <v>10059</v>
      </c>
      <c r="NTH2" s="4" t="s">
        <v>10060</v>
      </c>
      <c r="NTI2" s="4" t="s">
        <v>10061</v>
      </c>
      <c r="NTJ2" s="4" t="s">
        <v>10062</v>
      </c>
      <c r="NTK2" s="4" t="s">
        <v>10063</v>
      </c>
      <c r="NTL2" s="4" t="s">
        <v>10064</v>
      </c>
      <c r="NTM2" s="4" t="s">
        <v>10065</v>
      </c>
      <c r="NTN2" s="4" t="s">
        <v>10066</v>
      </c>
      <c r="NTO2" s="4" t="s">
        <v>10067</v>
      </c>
      <c r="NTP2" s="4" t="s">
        <v>10068</v>
      </c>
      <c r="NTQ2" s="4" t="s">
        <v>10069</v>
      </c>
      <c r="NTR2" s="4" t="s">
        <v>10070</v>
      </c>
      <c r="NTS2" s="4" t="s">
        <v>10071</v>
      </c>
      <c r="NTT2" s="4" t="s">
        <v>10072</v>
      </c>
      <c r="NTU2" s="4" t="s">
        <v>10073</v>
      </c>
      <c r="NTV2" s="4" t="s">
        <v>10074</v>
      </c>
      <c r="NTW2" s="4" t="s">
        <v>10075</v>
      </c>
      <c r="NTX2" s="4" t="s">
        <v>10076</v>
      </c>
      <c r="NTY2" s="4" t="s">
        <v>10077</v>
      </c>
      <c r="NTZ2" s="4" t="s">
        <v>10078</v>
      </c>
      <c r="NUA2" s="4" t="s">
        <v>10079</v>
      </c>
      <c r="NUB2" s="4" t="s">
        <v>10080</v>
      </c>
      <c r="NUC2" s="4" t="s">
        <v>10081</v>
      </c>
      <c r="NUD2" s="4" t="s">
        <v>10082</v>
      </c>
      <c r="NUE2" s="4" t="s">
        <v>10083</v>
      </c>
      <c r="NUF2" s="4" t="s">
        <v>10084</v>
      </c>
      <c r="NUG2" s="4" t="s">
        <v>10085</v>
      </c>
      <c r="NUH2" s="4" t="s">
        <v>10086</v>
      </c>
      <c r="NUI2" s="4" t="s">
        <v>10087</v>
      </c>
      <c r="NUJ2" s="4" t="s">
        <v>10088</v>
      </c>
      <c r="NUK2" s="4" t="s">
        <v>10089</v>
      </c>
      <c r="NUL2" s="4" t="s">
        <v>10090</v>
      </c>
      <c r="NUM2" s="4" t="s">
        <v>10091</v>
      </c>
      <c r="NUN2" s="4" t="s">
        <v>10092</v>
      </c>
      <c r="NUO2" s="4" t="s">
        <v>10093</v>
      </c>
      <c r="NUP2" s="4" t="s">
        <v>10094</v>
      </c>
      <c r="NUQ2" s="4" t="s">
        <v>10095</v>
      </c>
      <c r="NUR2" s="4" t="s">
        <v>10096</v>
      </c>
      <c r="NUS2" s="4" t="s">
        <v>10097</v>
      </c>
      <c r="NUT2" s="4" t="s">
        <v>10098</v>
      </c>
      <c r="NUU2" s="4" t="s">
        <v>10099</v>
      </c>
      <c r="NUV2" s="4" t="s">
        <v>10100</v>
      </c>
      <c r="NUW2" s="4" t="s">
        <v>10101</v>
      </c>
      <c r="NUX2" s="4" t="s">
        <v>10102</v>
      </c>
      <c r="NUY2" s="4" t="s">
        <v>10103</v>
      </c>
      <c r="NUZ2" s="4" t="s">
        <v>10104</v>
      </c>
      <c r="NVA2" s="4" t="s">
        <v>10105</v>
      </c>
      <c r="NVB2" s="4" t="s">
        <v>10106</v>
      </c>
      <c r="NVC2" s="4" t="s">
        <v>10107</v>
      </c>
      <c r="NVD2" s="4" t="s">
        <v>10108</v>
      </c>
      <c r="NVE2" s="4" t="s">
        <v>10109</v>
      </c>
      <c r="NVF2" s="4" t="s">
        <v>10110</v>
      </c>
      <c r="NVG2" s="4" t="s">
        <v>10111</v>
      </c>
      <c r="NVH2" s="4" t="s">
        <v>10112</v>
      </c>
      <c r="NVI2" s="4" t="s">
        <v>10113</v>
      </c>
      <c r="NVJ2" s="4" t="s">
        <v>10114</v>
      </c>
      <c r="NVK2" s="4" t="s">
        <v>10115</v>
      </c>
      <c r="NVL2" s="4" t="s">
        <v>10116</v>
      </c>
      <c r="NVM2" s="4" t="s">
        <v>10117</v>
      </c>
      <c r="NVN2" s="4" t="s">
        <v>10118</v>
      </c>
      <c r="NVO2" s="4" t="s">
        <v>10119</v>
      </c>
      <c r="NVP2" s="4" t="s">
        <v>10120</v>
      </c>
      <c r="NVQ2" s="4" t="s">
        <v>10121</v>
      </c>
      <c r="NVR2" s="4" t="s">
        <v>10122</v>
      </c>
      <c r="NVS2" s="4" t="s">
        <v>10123</v>
      </c>
      <c r="NVT2" s="4" t="s">
        <v>10124</v>
      </c>
      <c r="NVU2" s="4" t="s">
        <v>10125</v>
      </c>
      <c r="NVV2" s="4" t="s">
        <v>10126</v>
      </c>
      <c r="NVW2" s="4" t="s">
        <v>10127</v>
      </c>
      <c r="NVX2" s="4" t="s">
        <v>10128</v>
      </c>
      <c r="NVY2" s="4" t="s">
        <v>10129</v>
      </c>
      <c r="NVZ2" s="4" t="s">
        <v>10130</v>
      </c>
      <c r="NWA2" s="4" t="s">
        <v>10131</v>
      </c>
      <c r="NWB2" s="4" t="s">
        <v>10132</v>
      </c>
      <c r="NWC2" s="4" t="s">
        <v>10133</v>
      </c>
      <c r="NWD2" s="4" t="s">
        <v>10134</v>
      </c>
      <c r="NWE2" s="4" t="s">
        <v>10135</v>
      </c>
      <c r="NWF2" s="4" t="s">
        <v>10136</v>
      </c>
      <c r="NWG2" s="4" t="s">
        <v>10137</v>
      </c>
      <c r="NWH2" s="4" t="s">
        <v>10138</v>
      </c>
      <c r="NWI2" s="4" t="s">
        <v>10139</v>
      </c>
      <c r="NWJ2" s="4" t="s">
        <v>10140</v>
      </c>
      <c r="NWK2" s="4" t="s">
        <v>10141</v>
      </c>
      <c r="NWL2" s="4" t="s">
        <v>10142</v>
      </c>
      <c r="NWM2" s="4" t="s">
        <v>10143</v>
      </c>
      <c r="NWN2" s="4" t="s">
        <v>10144</v>
      </c>
      <c r="NWO2" s="4" t="s">
        <v>10145</v>
      </c>
      <c r="NWP2" s="4" t="s">
        <v>10146</v>
      </c>
      <c r="NWQ2" s="4" t="s">
        <v>10147</v>
      </c>
      <c r="NWR2" s="4" t="s">
        <v>10148</v>
      </c>
      <c r="NWS2" s="4" t="s">
        <v>10149</v>
      </c>
      <c r="NWT2" s="4" t="s">
        <v>10150</v>
      </c>
      <c r="NWU2" s="4" t="s">
        <v>10151</v>
      </c>
      <c r="NWV2" s="4" t="s">
        <v>10152</v>
      </c>
      <c r="NWW2" s="4" t="s">
        <v>10153</v>
      </c>
      <c r="NWX2" s="4" t="s">
        <v>10154</v>
      </c>
      <c r="NWY2" s="4" t="s">
        <v>10155</v>
      </c>
      <c r="NWZ2" s="4" t="s">
        <v>10156</v>
      </c>
      <c r="NXA2" s="4" t="s">
        <v>10157</v>
      </c>
      <c r="NXB2" s="4" t="s">
        <v>10158</v>
      </c>
      <c r="NXC2" s="4" t="s">
        <v>10159</v>
      </c>
      <c r="NXD2" s="4" t="s">
        <v>10160</v>
      </c>
      <c r="NXE2" s="4" t="s">
        <v>10161</v>
      </c>
      <c r="NXF2" s="4" t="s">
        <v>10162</v>
      </c>
      <c r="NXG2" s="4" t="s">
        <v>10163</v>
      </c>
      <c r="NXH2" s="4" t="s">
        <v>10164</v>
      </c>
      <c r="NXI2" s="4" t="s">
        <v>10165</v>
      </c>
      <c r="NXJ2" s="4" t="s">
        <v>10166</v>
      </c>
      <c r="NXK2" s="4" t="s">
        <v>10167</v>
      </c>
      <c r="NXL2" s="4" t="s">
        <v>10168</v>
      </c>
      <c r="NXM2" s="4" t="s">
        <v>10169</v>
      </c>
      <c r="NXN2" s="4" t="s">
        <v>10170</v>
      </c>
      <c r="NXO2" s="4" t="s">
        <v>10171</v>
      </c>
      <c r="NXP2" s="4" t="s">
        <v>10172</v>
      </c>
      <c r="NXQ2" s="4" t="s">
        <v>10173</v>
      </c>
      <c r="NXR2" s="4" t="s">
        <v>10174</v>
      </c>
      <c r="NXS2" s="4" t="s">
        <v>10175</v>
      </c>
      <c r="NXT2" s="4" t="s">
        <v>10176</v>
      </c>
      <c r="NXU2" s="4" t="s">
        <v>10177</v>
      </c>
      <c r="NXV2" s="4" t="s">
        <v>10178</v>
      </c>
      <c r="NXW2" s="4" t="s">
        <v>10179</v>
      </c>
      <c r="NXX2" s="4" t="s">
        <v>10180</v>
      </c>
      <c r="NXY2" s="4" t="s">
        <v>10181</v>
      </c>
      <c r="NXZ2" s="4" t="s">
        <v>10182</v>
      </c>
      <c r="NYA2" s="4" t="s">
        <v>10183</v>
      </c>
      <c r="NYB2" s="4" t="s">
        <v>10184</v>
      </c>
      <c r="NYC2" s="4" t="s">
        <v>10185</v>
      </c>
      <c r="NYD2" s="4" t="s">
        <v>10186</v>
      </c>
      <c r="NYE2" s="4" t="s">
        <v>10187</v>
      </c>
      <c r="NYF2" s="4" t="s">
        <v>10188</v>
      </c>
      <c r="NYG2" s="4" t="s">
        <v>10189</v>
      </c>
      <c r="NYH2" s="4" t="s">
        <v>10190</v>
      </c>
      <c r="NYI2" s="4" t="s">
        <v>10191</v>
      </c>
      <c r="NYJ2" s="4" t="s">
        <v>10192</v>
      </c>
      <c r="NYK2" s="4" t="s">
        <v>10193</v>
      </c>
      <c r="NYL2" s="4" t="s">
        <v>10194</v>
      </c>
      <c r="NYM2" s="4" t="s">
        <v>10195</v>
      </c>
      <c r="NYN2" s="4" t="s">
        <v>10196</v>
      </c>
      <c r="NYO2" s="4" t="s">
        <v>10197</v>
      </c>
      <c r="NYP2" s="4" t="s">
        <v>10198</v>
      </c>
      <c r="NYQ2" s="4" t="s">
        <v>10199</v>
      </c>
      <c r="NYR2" s="4" t="s">
        <v>10200</v>
      </c>
      <c r="NYS2" s="4" t="s">
        <v>10201</v>
      </c>
      <c r="NYT2" s="4" t="s">
        <v>10202</v>
      </c>
      <c r="NYU2" s="4" t="s">
        <v>10203</v>
      </c>
      <c r="NYV2" s="4" t="s">
        <v>10204</v>
      </c>
      <c r="NYW2" s="4" t="s">
        <v>10205</v>
      </c>
      <c r="NYX2" s="4" t="s">
        <v>10206</v>
      </c>
      <c r="NYY2" s="4" t="s">
        <v>10207</v>
      </c>
      <c r="NYZ2" s="4" t="s">
        <v>10208</v>
      </c>
      <c r="NZA2" s="4" t="s">
        <v>10209</v>
      </c>
      <c r="NZB2" s="4" t="s">
        <v>10210</v>
      </c>
      <c r="NZC2" s="4" t="s">
        <v>10211</v>
      </c>
      <c r="NZD2" s="4" t="s">
        <v>10212</v>
      </c>
      <c r="NZE2" s="4" t="s">
        <v>10213</v>
      </c>
      <c r="NZF2" s="4" t="s">
        <v>10214</v>
      </c>
      <c r="NZG2" s="4" t="s">
        <v>10215</v>
      </c>
      <c r="NZH2" s="4" t="s">
        <v>10216</v>
      </c>
      <c r="NZI2" s="4" t="s">
        <v>10217</v>
      </c>
      <c r="NZJ2" s="4" t="s">
        <v>10218</v>
      </c>
      <c r="NZK2" s="4" t="s">
        <v>10219</v>
      </c>
      <c r="NZL2" s="4" t="s">
        <v>10220</v>
      </c>
      <c r="NZM2" s="4" t="s">
        <v>10221</v>
      </c>
      <c r="NZN2" s="4" t="s">
        <v>10222</v>
      </c>
      <c r="NZO2" s="4" t="s">
        <v>10223</v>
      </c>
      <c r="NZP2" s="4" t="s">
        <v>10224</v>
      </c>
      <c r="NZQ2" s="4" t="s">
        <v>10225</v>
      </c>
      <c r="NZR2" s="4" t="s">
        <v>10226</v>
      </c>
      <c r="NZS2" s="4" t="s">
        <v>10227</v>
      </c>
      <c r="NZT2" s="4" t="s">
        <v>10228</v>
      </c>
      <c r="NZU2" s="4" t="s">
        <v>10229</v>
      </c>
      <c r="NZV2" s="4" t="s">
        <v>10230</v>
      </c>
      <c r="NZW2" s="4" t="s">
        <v>10231</v>
      </c>
      <c r="NZX2" s="4" t="s">
        <v>10232</v>
      </c>
      <c r="NZY2" s="4" t="s">
        <v>10233</v>
      </c>
      <c r="NZZ2" s="4" t="s">
        <v>10234</v>
      </c>
      <c r="OAA2" s="4" t="s">
        <v>10235</v>
      </c>
      <c r="OAB2" s="4" t="s">
        <v>10236</v>
      </c>
      <c r="OAC2" s="4" t="s">
        <v>10237</v>
      </c>
      <c r="OAD2" s="4" t="s">
        <v>10238</v>
      </c>
      <c r="OAE2" s="4" t="s">
        <v>10239</v>
      </c>
      <c r="OAF2" s="4" t="s">
        <v>10240</v>
      </c>
      <c r="OAG2" s="4" t="s">
        <v>10241</v>
      </c>
      <c r="OAH2" s="4" t="s">
        <v>10242</v>
      </c>
      <c r="OAI2" s="4" t="s">
        <v>10243</v>
      </c>
      <c r="OAJ2" s="4" t="s">
        <v>10244</v>
      </c>
      <c r="OAK2" s="4" t="s">
        <v>10245</v>
      </c>
      <c r="OAL2" s="4" t="s">
        <v>10246</v>
      </c>
      <c r="OAM2" s="4" t="s">
        <v>10247</v>
      </c>
      <c r="OAN2" s="4" t="s">
        <v>10248</v>
      </c>
      <c r="OAO2" s="4" t="s">
        <v>10249</v>
      </c>
      <c r="OAP2" s="4" t="s">
        <v>10250</v>
      </c>
      <c r="OAQ2" s="4" t="s">
        <v>10251</v>
      </c>
      <c r="OAR2" s="4" t="s">
        <v>10252</v>
      </c>
      <c r="OAS2" s="4" t="s">
        <v>10253</v>
      </c>
      <c r="OAT2" s="4" t="s">
        <v>10254</v>
      </c>
      <c r="OAU2" s="4" t="s">
        <v>10255</v>
      </c>
      <c r="OAV2" s="4" t="s">
        <v>10256</v>
      </c>
      <c r="OAW2" s="4" t="s">
        <v>10257</v>
      </c>
      <c r="OAX2" s="4" t="s">
        <v>10258</v>
      </c>
      <c r="OAY2" s="4" t="s">
        <v>10259</v>
      </c>
      <c r="OAZ2" s="4" t="s">
        <v>10260</v>
      </c>
      <c r="OBA2" s="4" t="s">
        <v>10261</v>
      </c>
      <c r="OBB2" s="4" t="s">
        <v>10262</v>
      </c>
      <c r="OBC2" s="4" t="s">
        <v>10263</v>
      </c>
      <c r="OBD2" s="4" t="s">
        <v>10264</v>
      </c>
      <c r="OBE2" s="4" t="s">
        <v>10265</v>
      </c>
      <c r="OBF2" s="4" t="s">
        <v>10266</v>
      </c>
      <c r="OBG2" s="4" t="s">
        <v>10267</v>
      </c>
      <c r="OBH2" s="4" t="s">
        <v>10268</v>
      </c>
      <c r="OBI2" s="4" t="s">
        <v>10269</v>
      </c>
      <c r="OBJ2" s="4" t="s">
        <v>10270</v>
      </c>
      <c r="OBK2" s="4" t="s">
        <v>10271</v>
      </c>
      <c r="OBL2" s="4" t="s">
        <v>10272</v>
      </c>
      <c r="OBM2" s="4" t="s">
        <v>10273</v>
      </c>
      <c r="OBN2" s="4" t="s">
        <v>10274</v>
      </c>
      <c r="OBO2" s="4" t="s">
        <v>10275</v>
      </c>
      <c r="OBP2" s="4" t="s">
        <v>10276</v>
      </c>
      <c r="OBQ2" s="4" t="s">
        <v>10277</v>
      </c>
      <c r="OBR2" s="4" t="s">
        <v>10278</v>
      </c>
      <c r="OBS2" s="4" t="s">
        <v>10279</v>
      </c>
      <c r="OBT2" s="4" t="s">
        <v>10280</v>
      </c>
      <c r="OBU2" s="4" t="s">
        <v>10281</v>
      </c>
      <c r="OBV2" s="4" t="s">
        <v>10282</v>
      </c>
      <c r="OBW2" s="4" t="s">
        <v>10283</v>
      </c>
      <c r="OBX2" s="4" t="s">
        <v>10284</v>
      </c>
      <c r="OBY2" s="4" t="s">
        <v>10285</v>
      </c>
      <c r="OBZ2" s="4" t="s">
        <v>10286</v>
      </c>
      <c r="OCA2" s="4" t="s">
        <v>10287</v>
      </c>
      <c r="OCB2" s="4" t="s">
        <v>10288</v>
      </c>
      <c r="OCC2" s="4" t="s">
        <v>10289</v>
      </c>
      <c r="OCD2" s="4" t="s">
        <v>10290</v>
      </c>
      <c r="OCE2" s="4" t="s">
        <v>10291</v>
      </c>
      <c r="OCF2" s="4" t="s">
        <v>10292</v>
      </c>
      <c r="OCG2" s="4" t="s">
        <v>10293</v>
      </c>
      <c r="OCH2" s="4" t="s">
        <v>10294</v>
      </c>
      <c r="OCI2" s="4" t="s">
        <v>10295</v>
      </c>
      <c r="OCJ2" s="4" t="s">
        <v>10296</v>
      </c>
      <c r="OCK2" s="4" t="s">
        <v>10297</v>
      </c>
      <c r="OCL2" s="4" t="s">
        <v>10298</v>
      </c>
      <c r="OCM2" s="4" t="s">
        <v>10299</v>
      </c>
      <c r="OCN2" s="4" t="s">
        <v>10300</v>
      </c>
      <c r="OCO2" s="4" t="s">
        <v>10301</v>
      </c>
      <c r="OCP2" s="4" t="s">
        <v>10302</v>
      </c>
      <c r="OCQ2" s="4" t="s">
        <v>10303</v>
      </c>
      <c r="OCR2" s="4" t="s">
        <v>10304</v>
      </c>
      <c r="OCS2" s="4" t="s">
        <v>10305</v>
      </c>
      <c r="OCT2" s="4" t="s">
        <v>10306</v>
      </c>
      <c r="OCU2" s="4" t="s">
        <v>10307</v>
      </c>
      <c r="OCV2" s="4" t="s">
        <v>10308</v>
      </c>
      <c r="OCW2" s="4" t="s">
        <v>10309</v>
      </c>
      <c r="OCX2" s="4" t="s">
        <v>10310</v>
      </c>
      <c r="OCY2" s="4" t="s">
        <v>10311</v>
      </c>
      <c r="OCZ2" s="4" t="s">
        <v>10312</v>
      </c>
      <c r="ODA2" s="4" t="s">
        <v>10313</v>
      </c>
      <c r="ODB2" s="4" t="s">
        <v>10314</v>
      </c>
      <c r="ODC2" s="4" t="s">
        <v>10315</v>
      </c>
      <c r="ODD2" s="4" t="s">
        <v>10316</v>
      </c>
      <c r="ODE2" s="4" t="s">
        <v>10317</v>
      </c>
      <c r="ODF2" s="4" t="s">
        <v>10318</v>
      </c>
      <c r="ODG2" s="4" t="s">
        <v>10319</v>
      </c>
      <c r="ODH2" s="4" t="s">
        <v>10320</v>
      </c>
      <c r="ODI2" s="4" t="s">
        <v>10321</v>
      </c>
      <c r="ODJ2" s="4" t="s">
        <v>10322</v>
      </c>
      <c r="ODK2" s="4" t="s">
        <v>10323</v>
      </c>
      <c r="ODL2" s="4" t="s">
        <v>10324</v>
      </c>
      <c r="ODM2" s="4" t="s">
        <v>10325</v>
      </c>
      <c r="ODN2" s="4" t="s">
        <v>10326</v>
      </c>
      <c r="ODO2" s="4" t="s">
        <v>10327</v>
      </c>
      <c r="ODP2" s="4" t="s">
        <v>10328</v>
      </c>
      <c r="ODQ2" s="4" t="s">
        <v>10329</v>
      </c>
      <c r="ODR2" s="4" t="s">
        <v>10330</v>
      </c>
      <c r="ODS2" s="4" t="s">
        <v>10331</v>
      </c>
      <c r="ODT2" s="4" t="s">
        <v>10332</v>
      </c>
      <c r="ODU2" s="4" t="s">
        <v>10333</v>
      </c>
      <c r="ODV2" s="4" t="s">
        <v>10334</v>
      </c>
      <c r="ODW2" s="4" t="s">
        <v>10335</v>
      </c>
      <c r="ODX2" s="4" t="s">
        <v>10336</v>
      </c>
      <c r="ODY2" s="4" t="s">
        <v>10337</v>
      </c>
      <c r="ODZ2" s="4" t="s">
        <v>10338</v>
      </c>
      <c r="OEA2" s="4" t="s">
        <v>10339</v>
      </c>
      <c r="OEB2" s="4" t="s">
        <v>10340</v>
      </c>
      <c r="OEC2" s="4" t="s">
        <v>10341</v>
      </c>
      <c r="OED2" s="4" t="s">
        <v>10342</v>
      </c>
      <c r="OEE2" s="4" t="s">
        <v>10343</v>
      </c>
      <c r="OEF2" s="4" t="s">
        <v>10344</v>
      </c>
      <c r="OEG2" s="4" t="s">
        <v>10345</v>
      </c>
      <c r="OEH2" s="4" t="s">
        <v>10346</v>
      </c>
      <c r="OEI2" s="4" t="s">
        <v>10347</v>
      </c>
      <c r="OEJ2" s="4" t="s">
        <v>10348</v>
      </c>
      <c r="OEK2" s="4" t="s">
        <v>10349</v>
      </c>
      <c r="OEL2" s="4" t="s">
        <v>10350</v>
      </c>
      <c r="OEM2" s="4" t="s">
        <v>10351</v>
      </c>
      <c r="OEN2" s="4" t="s">
        <v>10352</v>
      </c>
      <c r="OEO2" s="4" t="s">
        <v>10353</v>
      </c>
      <c r="OEP2" s="4" t="s">
        <v>10354</v>
      </c>
      <c r="OEQ2" s="4" t="s">
        <v>10355</v>
      </c>
      <c r="OER2" s="4" t="s">
        <v>10356</v>
      </c>
      <c r="OES2" s="4" t="s">
        <v>10357</v>
      </c>
      <c r="OET2" s="4" t="s">
        <v>10358</v>
      </c>
      <c r="OEU2" s="4" t="s">
        <v>10359</v>
      </c>
      <c r="OEV2" s="4" t="s">
        <v>10360</v>
      </c>
      <c r="OEW2" s="4" t="s">
        <v>10361</v>
      </c>
      <c r="OEX2" s="4" t="s">
        <v>10362</v>
      </c>
      <c r="OEY2" s="4" t="s">
        <v>10363</v>
      </c>
      <c r="OEZ2" s="4" t="s">
        <v>10364</v>
      </c>
      <c r="OFA2" s="4" t="s">
        <v>10365</v>
      </c>
      <c r="OFB2" s="4" t="s">
        <v>10366</v>
      </c>
      <c r="OFC2" s="4" t="s">
        <v>10367</v>
      </c>
      <c r="OFD2" s="4" t="s">
        <v>10368</v>
      </c>
      <c r="OFE2" s="4" t="s">
        <v>10369</v>
      </c>
      <c r="OFF2" s="4" t="s">
        <v>10370</v>
      </c>
      <c r="OFG2" s="4" t="s">
        <v>10371</v>
      </c>
      <c r="OFH2" s="4" t="s">
        <v>10372</v>
      </c>
      <c r="OFI2" s="4" t="s">
        <v>10373</v>
      </c>
      <c r="OFJ2" s="4" t="s">
        <v>10374</v>
      </c>
      <c r="OFK2" s="4" t="s">
        <v>10375</v>
      </c>
      <c r="OFL2" s="4" t="s">
        <v>10376</v>
      </c>
      <c r="OFM2" s="4" t="s">
        <v>10377</v>
      </c>
      <c r="OFN2" s="4" t="s">
        <v>10378</v>
      </c>
      <c r="OFO2" s="4" t="s">
        <v>10379</v>
      </c>
      <c r="OFP2" s="4" t="s">
        <v>10380</v>
      </c>
      <c r="OFQ2" s="4" t="s">
        <v>10381</v>
      </c>
      <c r="OFR2" s="4" t="s">
        <v>10382</v>
      </c>
      <c r="OFS2" s="4" t="s">
        <v>10383</v>
      </c>
      <c r="OFT2" s="4" t="s">
        <v>10384</v>
      </c>
      <c r="OFU2" s="4" t="s">
        <v>10385</v>
      </c>
      <c r="OFV2" s="4" t="s">
        <v>10386</v>
      </c>
      <c r="OFW2" s="4" t="s">
        <v>10387</v>
      </c>
      <c r="OFX2" s="4" t="s">
        <v>10388</v>
      </c>
      <c r="OFY2" s="4" t="s">
        <v>10389</v>
      </c>
      <c r="OFZ2" s="4" t="s">
        <v>10390</v>
      </c>
      <c r="OGA2" s="4" t="s">
        <v>10391</v>
      </c>
      <c r="OGB2" s="4" t="s">
        <v>10392</v>
      </c>
      <c r="OGC2" s="4" t="s">
        <v>10393</v>
      </c>
      <c r="OGD2" s="4" t="s">
        <v>10394</v>
      </c>
      <c r="OGE2" s="4" t="s">
        <v>10395</v>
      </c>
      <c r="OGF2" s="4" t="s">
        <v>10396</v>
      </c>
      <c r="OGG2" s="4" t="s">
        <v>10397</v>
      </c>
      <c r="OGH2" s="4" t="s">
        <v>10398</v>
      </c>
      <c r="OGI2" s="4" t="s">
        <v>10399</v>
      </c>
      <c r="OGJ2" s="4" t="s">
        <v>10400</v>
      </c>
      <c r="OGK2" s="4" t="s">
        <v>10401</v>
      </c>
      <c r="OGL2" s="4" t="s">
        <v>10402</v>
      </c>
      <c r="OGM2" s="4" t="s">
        <v>10403</v>
      </c>
      <c r="OGN2" s="4" t="s">
        <v>10404</v>
      </c>
      <c r="OGO2" s="4" t="s">
        <v>10405</v>
      </c>
      <c r="OGP2" s="4" t="s">
        <v>10406</v>
      </c>
      <c r="OGQ2" s="4" t="s">
        <v>10407</v>
      </c>
      <c r="OGR2" s="4" t="s">
        <v>10408</v>
      </c>
      <c r="OGS2" s="4" t="s">
        <v>10409</v>
      </c>
      <c r="OGT2" s="4" t="s">
        <v>10410</v>
      </c>
      <c r="OGU2" s="4" t="s">
        <v>10411</v>
      </c>
      <c r="OGV2" s="4" t="s">
        <v>10412</v>
      </c>
      <c r="OGW2" s="4" t="s">
        <v>10413</v>
      </c>
      <c r="OGX2" s="4" t="s">
        <v>10414</v>
      </c>
      <c r="OGY2" s="4" t="s">
        <v>10415</v>
      </c>
      <c r="OGZ2" s="4" t="s">
        <v>10416</v>
      </c>
      <c r="OHA2" s="4" t="s">
        <v>10417</v>
      </c>
      <c r="OHB2" s="4" t="s">
        <v>10418</v>
      </c>
      <c r="OHC2" s="4" t="s">
        <v>10419</v>
      </c>
      <c r="OHD2" s="4" t="s">
        <v>10420</v>
      </c>
      <c r="OHE2" s="4" t="s">
        <v>10421</v>
      </c>
      <c r="OHF2" s="4" t="s">
        <v>10422</v>
      </c>
      <c r="OHG2" s="4" t="s">
        <v>10423</v>
      </c>
      <c r="OHH2" s="4" t="s">
        <v>10424</v>
      </c>
      <c r="OHI2" s="4" t="s">
        <v>10425</v>
      </c>
      <c r="OHJ2" s="4" t="s">
        <v>10426</v>
      </c>
      <c r="OHK2" s="4" t="s">
        <v>10427</v>
      </c>
      <c r="OHL2" s="4" t="s">
        <v>10428</v>
      </c>
      <c r="OHM2" s="4" t="s">
        <v>10429</v>
      </c>
      <c r="OHN2" s="4" t="s">
        <v>10430</v>
      </c>
      <c r="OHO2" s="4" t="s">
        <v>10431</v>
      </c>
      <c r="OHP2" s="4" t="s">
        <v>10432</v>
      </c>
      <c r="OHQ2" s="4" t="s">
        <v>10433</v>
      </c>
      <c r="OHR2" s="4" t="s">
        <v>10434</v>
      </c>
      <c r="OHS2" s="4" t="s">
        <v>10435</v>
      </c>
      <c r="OHT2" s="4" t="s">
        <v>10436</v>
      </c>
      <c r="OHU2" s="4" t="s">
        <v>10437</v>
      </c>
      <c r="OHV2" s="4" t="s">
        <v>10438</v>
      </c>
      <c r="OHW2" s="4" t="s">
        <v>10439</v>
      </c>
      <c r="OHX2" s="4" t="s">
        <v>10440</v>
      </c>
      <c r="OHY2" s="4" t="s">
        <v>10441</v>
      </c>
      <c r="OHZ2" s="4" t="s">
        <v>10442</v>
      </c>
      <c r="OIA2" s="4" t="s">
        <v>10443</v>
      </c>
      <c r="OIB2" s="4" t="s">
        <v>10444</v>
      </c>
      <c r="OIC2" s="4" t="s">
        <v>10445</v>
      </c>
      <c r="OID2" s="4" t="s">
        <v>10446</v>
      </c>
      <c r="OIE2" s="4" t="s">
        <v>10447</v>
      </c>
      <c r="OIF2" s="4" t="s">
        <v>10448</v>
      </c>
      <c r="OIG2" s="4" t="s">
        <v>10449</v>
      </c>
      <c r="OIH2" s="4" t="s">
        <v>10450</v>
      </c>
      <c r="OII2" s="4" t="s">
        <v>10451</v>
      </c>
      <c r="OIJ2" s="4" t="s">
        <v>10452</v>
      </c>
      <c r="OIK2" s="4" t="s">
        <v>10453</v>
      </c>
      <c r="OIL2" s="4" t="s">
        <v>10454</v>
      </c>
      <c r="OIM2" s="4" t="s">
        <v>10455</v>
      </c>
      <c r="OIN2" s="4" t="s">
        <v>10456</v>
      </c>
      <c r="OIO2" s="4" t="s">
        <v>10457</v>
      </c>
      <c r="OIP2" s="4" t="s">
        <v>10458</v>
      </c>
      <c r="OIQ2" s="4" t="s">
        <v>10459</v>
      </c>
      <c r="OIR2" s="4" t="s">
        <v>10460</v>
      </c>
      <c r="OIS2" s="4" t="s">
        <v>10461</v>
      </c>
      <c r="OIT2" s="4" t="s">
        <v>10462</v>
      </c>
      <c r="OIU2" s="4" t="s">
        <v>10463</v>
      </c>
      <c r="OIV2" s="4" t="s">
        <v>10464</v>
      </c>
      <c r="OIW2" s="4" t="s">
        <v>10465</v>
      </c>
      <c r="OIX2" s="4" t="s">
        <v>10466</v>
      </c>
      <c r="OIY2" s="4" t="s">
        <v>10467</v>
      </c>
      <c r="OIZ2" s="4" t="s">
        <v>10468</v>
      </c>
      <c r="OJA2" s="4" t="s">
        <v>10469</v>
      </c>
      <c r="OJB2" s="4" t="s">
        <v>10470</v>
      </c>
      <c r="OJC2" s="4" t="s">
        <v>10471</v>
      </c>
      <c r="OJD2" s="4" t="s">
        <v>10472</v>
      </c>
      <c r="OJE2" s="4" t="s">
        <v>10473</v>
      </c>
      <c r="OJF2" s="4" t="s">
        <v>10474</v>
      </c>
      <c r="OJG2" s="4" t="s">
        <v>10475</v>
      </c>
      <c r="OJH2" s="4" t="s">
        <v>10476</v>
      </c>
      <c r="OJI2" s="4" t="s">
        <v>10477</v>
      </c>
      <c r="OJJ2" s="4" t="s">
        <v>10478</v>
      </c>
      <c r="OJK2" s="4" t="s">
        <v>10479</v>
      </c>
      <c r="OJL2" s="4" t="s">
        <v>10480</v>
      </c>
      <c r="OJM2" s="4" t="s">
        <v>10481</v>
      </c>
      <c r="OJN2" s="4" t="s">
        <v>10482</v>
      </c>
      <c r="OJO2" s="4" t="s">
        <v>10483</v>
      </c>
      <c r="OJP2" s="4" t="s">
        <v>10484</v>
      </c>
      <c r="OJQ2" s="4" t="s">
        <v>10485</v>
      </c>
      <c r="OJR2" s="4" t="s">
        <v>10486</v>
      </c>
      <c r="OJS2" s="4" t="s">
        <v>10487</v>
      </c>
      <c r="OJT2" s="4" t="s">
        <v>10488</v>
      </c>
      <c r="OJU2" s="4" t="s">
        <v>10489</v>
      </c>
      <c r="OJV2" s="4" t="s">
        <v>10490</v>
      </c>
      <c r="OJW2" s="4" t="s">
        <v>10491</v>
      </c>
      <c r="OJX2" s="4" t="s">
        <v>10492</v>
      </c>
      <c r="OJY2" s="4" t="s">
        <v>10493</v>
      </c>
      <c r="OJZ2" s="4" t="s">
        <v>10494</v>
      </c>
      <c r="OKA2" s="4" t="s">
        <v>10495</v>
      </c>
      <c r="OKB2" s="4" t="s">
        <v>10496</v>
      </c>
      <c r="OKC2" s="4" t="s">
        <v>10497</v>
      </c>
      <c r="OKD2" s="4" t="s">
        <v>10498</v>
      </c>
      <c r="OKE2" s="4" t="s">
        <v>10499</v>
      </c>
      <c r="OKF2" s="4" t="s">
        <v>10500</v>
      </c>
      <c r="OKG2" s="4" t="s">
        <v>10501</v>
      </c>
      <c r="OKH2" s="4" t="s">
        <v>10502</v>
      </c>
      <c r="OKI2" s="4" t="s">
        <v>10503</v>
      </c>
      <c r="OKJ2" s="4" t="s">
        <v>10504</v>
      </c>
      <c r="OKK2" s="4" t="s">
        <v>10505</v>
      </c>
      <c r="OKL2" s="4" t="s">
        <v>10506</v>
      </c>
      <c r="OKM2" s="4" t="s">
        <v>10507</v>
      </c>
      <c r="OKN2" s="4" t="s">
        <v>10508</v>
      </c>
      <c r="OKO2" s="4" t="s">
        <v>10509</v>
      </c>
      <c r="OKP2" s="4" t="s">
        <v>10510</v>
      </c>
      <c r="OKQ2" s="4" t="s">
        <v>10511</v>
      </c>
      <c r="OKR2" s="4" t="s">
        <v>10512</v>
      </c>
      <c r="OKS2" s="4" t="s">
        <v>10513</v>
      </c>
      <c r="OKT2" s="4" t="s">
        <v>10514</v>
      </c>
      <c r="OKU2" s="4" t="s">
        <v>10515</v>
      </c>
      <c r="OKV2" s="4" t="s">
        <v>10516</v>
      </c>
      <c r="OKW2" s="4" t="s">
        <v>10517</v>
      </c>
      <c r="OKX2" s="4" t="s">
        <v>10518</v>
      </c>
      <c r="OKY2" s="4" t="s">
        <v>10519</v>
      </c>
      <c r="OKZ2" s="4" t="s">
        <v>10520</v>
      </c>
      <c r="OLA2" s="4" t="s">
        <v>10521</v>
      </c>
      <c r="OLB2" s="4" t="s">
        <v>10522</v>
      </c>
      <c r="OLC2" s="4" t="s">
        <v>10523</v>
      </c>
      <c r="OLD2" s="4" t="s">
        <v>10524</v>
      </c>
      <c r="OLE2" s="4" t="s">
        <v>10525</v>
      </c>
      <c r="OLF2" s="4" t="s">
        <v>10526</v>
      </c>
      <c r="OLG2" s="4" t="s">
        <v>10527</v>
      </c>
      <c r="OLH2" s="4" t="s">
        <v>10528</v>
      </c>
      <c r="OLI2" s="4" t="s">
        <v>10529</v>
      </c>
      <c r="OLJ2" s="4" t="s">
        <v>10530</v>
      </c>
      <c r="OLK2" s="4" t="s">
        <v>10531</v>
      </c>
      <c r="OLL2" s="4" t="s">
        <v>10532</v>
      </c>
      <c r="OLM2" s="4" t="s">
        <v>10533</v>
      </c>
      <c r="OLN2" s="4" t="s">
        <v>10534</v>
      </c>
      <c r="OLO2" s="4" t="s">
        <v>10535</v>
      </c>
      <c r="OLP2" s="4" t="s">
        <v>10536</v>
      </c>
      <c r="OLQ2" s="4" t="s">
        <v>10537</v>
      </c>
      <c r="OLR2" s="4" t="s">
        <v>10538</v>
      </c>
      <c r="OLS2" s="4" t="s">
        <v>10539</v>
      </c>
      <c r="OLT2" s="4" t="s">
        <v>10540</v>
      </c>
      <c r="OLU2" s="4" t="s">
        <v>10541</v>
      </c>
      <c r="OLV2" s="4" t="s">
        <v>10542</v>
      </c>
      <c r="OLW2" s="4" t="s">
        <v>10543</v>
      </c>
      <c r="OLX2" s="4" t="s">
        <v>10544</v>
      </c>
      <c r="OLY2" s="4" t="s">
        <v>10545</v>
      </c>
      <c r="OLZ2" s="4" t="s">
        <v>10546</v>
      </c>
      <c r="OMA2" s="4" t="s">
        <v>10547</v>
      </c>
      <c r="OMB2" s="4" t="s">
        <v>10548</v>
      </c>
      <c r="OMC2" s="4" t="s">
        <v>10549</v>
      </c>
      <c r="OMD2" s="4" t="s">
        <v>10550</v>
      </c>
      <c r="OME2" s="4" t="s">
        <v>10551</v>
      </c>
      <c r="OMF2" s="4" t="s">
        <v>10552</v>
      </c>
      <c r="OMG2" s="4" t="s">
        <v>10553</v>
      </c>
      <c r="OMH2" s="4" t="s">
        <v>10554</v>
      </c>
      <c r="OMI2" s="4" t="s">
        <v>10555</v>
      </c>
      <c r="OMJ2" s="4" t="s">
        <v>10556</v>
      </c>
      <c r="OMK2" s="4" t="s">
        <v>10557</v>
      </c>
      <c r="OML2" s="4" t="s">
        <v>10558</v>
      </c>
      <c r="OMM2" s="4" t="s">
        <v>10559</v>
      </c>
      <c r="OMN2" s="4" t="s">
        <v>10560</v>
      </c>
      <c r="OMO2" s="4" t="s">
        <v>10561</v>
      </c>
      <c r="OMP2" s="4" t="s">
        <v>10562</v>
      </c>
      <c r="OMQ2" s="4" t="s">
        <v>10563</v>
      </c>
      <c r="OMR2" s="4" t="s">
        <v>10564</v>
      </c>
      <c r="OMS2" s="4" t="s">
        <v>10565</v>
      </c>
      <c r="OMT2" s="4" t="s">
        <v>10566</v>
      </c>
      <c r="OMU2" s="4" t="s">
        <v>10567</v>
      </c>
      <c r="OMV2" s="4" t="s">
        <v>10568</v>
      </c>
      <c r="OMW2" s="4" t="s">
        <v>10569</v>
      </c>
      <c r="OMX2" s="4" t="s">
        <v>10570</v>
      </c>
      <c r="OMY2" s="4" t="s">
        <v>10571</v>
      </c>
      <c r="OMZ2" s="4" t="s">
        <v>10572</v>
      </c>
      <c r="ONA2" s="4" t="s">
        <v>10573</v>
      </c>
      <c r="ONB2" s="4" t="s">
        <v>10574</v>
      </c>
      <c r="ONC2" s="4" t="s">
        <v>10575</v>
      </c>
      <c r="OND2" s="4" t="s">
        <v>10576</v>
      </c>
      <c r="ONE2" s="4" t="s">
        <v>10577</v>
      </c>
      <c r="ONF2" s="4" t="s">
        <v>10578</v>
      </c>
      <c r="ONG2" s="4" t="s">
        <v>10579</v>
      </c>
      <c r="ONH2" s="4" t="s">
        <v>10580</v>
      </c>
      <c r="ONI2" s="4" t="s">
        <v>10581</v>
      </c>
      <c r="ONJ2" s="4" t="s">
        <v>10582</v>
      </c>
      <c r="ONK2" s="4" t="s">
        <v>10583</v>
      </c>
      <c r="ONL2" s="4" t="s">
        <v>10584</v>
      </c>
      <c r="ONM2" s="4" t="s">
        <v>10585</v>
      </c>
      <c r="ONN2" s="4" t="s">
        <v>10586</v>
      </c>
      <c r="ONO2" s="4" t="s">
        <v>10587</v>
      </c>
      <c r="ONP2" s="4" t="s">
        <v>10588</v>
      </c>
      <c r="ONQ2" s="4" t="s">
        <v>10589</v>
      </c>
      <c r="ONR2" s="4" t="s">
        <v>10590</v>
      </c>
      <c r="ONS2" s="4" t="s">
        <v>10591</v>
      </c>
      <c r="ONT2" s="4" t="s">
        <v>10592</v>
      </c>
      <c r="ONU2" s="4" t="s">
        <v>10593</v>
      </c>
      <c r="ONV2" s="4" t="s">
        <v>10594</v>
      </c>
      <c r="ONW2" s="4" t="s">
        <v>10595</v>
      </c>
      <c r="ONX2" s="4" t="s">
        <v>10596</v>
      </c>
      <c r="ONY2" s="4" t="s">
        <v>10597</v>
      </c>
      <c r="ONZ2" s="4" t="s">
        <v>10598</v>
      </c>
      <c r="OOA2" s="4" t="s">
        <v>10599</v>
      </c>
      <c r="OOB2" s="4" t="s">
        <v>10600</v>
      </c>
      <c r="OOC2" s="4" t="s">
        <v>10601</v>
      </c>
      <c r="OOD2" s="4" t="s">
        <v>10602</v>
      </c>
      <c r="OOE2" s="4" t="s">
        <v>10603</v>
      </c>
      <c r="OOF2" s="4" t="s">
        <v>10604</v>
      </c>
      <c r="OOG2" s="4" t="s">
        <v>10605</v>
      </c>
      <c r="OOH2" s="4" t="s">
        <v>10606</v>
      </c>
      <c r="OOI2" s="4" t="s">
        <v>10607</v>
      </c>
      <c r="OOJ2" s="4" t="s">
        <v>10608</v>
      </c>
      <c r="OOK2" s="4" t="s">
        <v>10609</v>
      </c>
      <c r="OOL2" s="4" t="s">
        <v>10610</v>
      </c>
      <c r="OOM2" s="4" t="s">
        <v>10611</v>
      </c>
      <c r="OON2" s="4" t="s">
        <v>10612</v>
      </c>
      <c r="OOO2" s="4" t="s">
        <v>10613</v>
      </c>
      <c r="OOP2" s="4" t="s">
        <v>10614</v>
      </c>
      <c r="OOQ2" s="4" t="s">
        <v>10615</v>
      </c>
      <c r="OOR2" s="4" t="s">
        <v>10616</v>
      </c>
      <c r="OOS2" s="4" t="s">
        <v>10617</v>
      </c>
      <c r="OOT2" s="4" t="s">
        <v>10618</v>
      </c>
      <c r="OOU2" s="4" t="s">
        <v>10619</v>
      </c>
      <c r="OOV2" s="4" t="s">
        <v>10620</v>
      </c>
      <c r="OOW2" s="4" t="s">
        <v>10621</v>
      </c>
      <c r="OOX2" s="4" t="s">
        <v>10622</v>
      </c>
      <c r="OOY2" s="4" t="s">
        <v>10623</v>
      </c>
      <c r="OOZ2" s="4" t="s">
        <v>10624</v>
      </c>
      <c r="OPA2" s="4" t="s">
        <v>10625</v>
      </c>
      <c r="OPB2" s="4" t="s">
        <v>10626</v>
      </c>
      <c r="OPC2" s="4" t="s">
        <v>10627</v>
      </c>
      <c r="OPD2" s="4" t="s">
        <v>10628</v>
      </c>
      <c r="OPE2" s="4" t="s">
        <v>10629</v>
      </c>
      <c r="OPF2" s="4" t="s">
        <v>10630</v>
      </c>
      <c r="OPG2" s="4" t="s">
        <v>10631</v>
      </c>
      <c r="OPH2" s="4" t="s">
        <v>10632</v>
      </c>
      <c r="OPI2" s="4" t="s">
        <v>10633</v>
      </c>
      <c r="OPJ2" s="4" t="s">
        <v>10634</v>
      </c>
      <c r="OPK2" s="4" t="s">
        <v>10635</v>
      </c>
      <c r="OPL2" s="4" t="s">
        <v>10636</v>
      </c>
      <c r="OPM2" s="4" t="s">
        <v>10637</v>
      </c>
      <c r="OPN2" s="4" t="s">
        <v>10638</v>
      </c>
      <c r="OPO2" s="4" t="s">
        <v>10639</v>
      </c>
      <c r="OPP2" s="4" t="s">
        <v>10640</v>
      </c>
      <c r="OPQ2" s="4" t="s">
        <v>10641</v>
      </c>
      <c r="OPR2" s="4" t="s">
        <v>10642</v>
      </c>
      <c r="OPS2" s="4" t="s">
        <v>10643</v>
      </c>
      <c r="OPT2" s="4" t="s">
        <v>10644</v>
      </c>
      <c r="OPU2" s="4" t="s">
        <v>10645</v>
      </c>
      <c r="OPV2" s="4" t="s">
        <v>10646</v>
      </c>
      <c r="OPW2" s="4" t="s">
        <v>10647</v>
      </c>
      <c r="OPX2" s="4" t="s">
        <v>10648</v>
      </c>
      <c r="OPY2" s="4" t="s">
        <v>10649</v>
      </c>
      <c r="OPZ2" s="4" t="s">
        <v>10650</v>
      </c>
      <c r="OQA2" s="4" t="s">
        <v>10651</v>
      </c>
      <c r="OQB2" s="4" t="s">
        <v>10652</v>
      </c>
      <c r="OQC2" s="4" t="s">
        <v>10653</v>
      </c>
      <c r="OQD2" s="4" t="s">
        <v>10654</v>
      </c>
      <c r="OQE2" s="4" t="s">
        <v>10655</v>
      </c>
      <c r="OQF2" s="4" t="s">
        <v>10656</v>
      </c>
      <c r="OQG2" s="4" t="s">
        <v>10657</v>
      </c>
      <c r="OQH2" s="4" t="s">
        <v>10658</v>
      </c>
      <c r="OQI2" s="4" t="s">
        <v>10659</v>
      </c>
      <c r="OQJ2" s="4" t="s">
        <v>10660</v>
      </c>
      <c r="OQK2" s="4" t="s">
        <v>10661</v>
      </c>
      <c r="OQL2" s="4" t="s">
        <v>10662</v>
      </c>
      <c r="OQM2" s="4" t="s">
        <v>10663</v>
      </c>
      <c r="OQN2" s="4" t="s">
        <v>10664</v>
      </c>
      <c r="OQO2" s="4" t="s">
        <v>10665</v>
      </c>
      <c r="OQP2" s="4" t="s">
        <v>10666</v>
      </c>
      <c r="OQQ2" s="4" t="s">
        <v>10667</v>
      </c>
      <c r="OQR2" s="4" t="s">
        <v>10668</v>
      </c>
      <c r="OQS2" s="4" t="s">
        <v>10669</v>
      </c>
      <c r="OQT2" s="4" t="s">
        <v>10670</v>
      </c>
      <c r="OQU2" s="4" t="s">
        <v>10671</v>
      </c>
      <c r="OQV2" s="4" t="s">
        <v>10672</v>
      </c>
      <c r="OQW2" s="4" t="s">
        <v>10673</v>
      </c>
      <c r="OQX2" s="4" t="s">
        <v>10674</v>
      </c>
      <c r="OQY2" s="4" t="s">
        <v>10675</v>
      </c>
      <c r="OQZ2" s="4" t="s">
        <v>10676</v>
      </c>
      <c r="ORA2" s="4" t="s">
        <v>10677</v>
      </c>
      <c r="ORB2" s="4" t="s">
        <v>10678</v>
      </c>
      <c r="ORC2" s="4" t="s">
        <v>10679</v>
      </c>
      <c r="ORD2" s="4" t="s">
        <v>10680</v>
      </c>
      <c r="ORE2" s="4" t="s">
        <v>10681</v>
      </c>
      <c r="ORF2" s="4" t="s">
        <v>10682</v>
      </c>
      <c r="ORG2" s="4" t="s">
        <v>10683</v>
      </c>
      <c r="ORH2" s="4" t="s">
        <v>10684</v>
      </c>
      <c r="ORI2" s="4" t="s">
        <v>10685</v>
      </c>
      <c r="ORJ2" s="4" t="s">
        <v>10686</v>
      </c>
      <c r="ORK2" s="4" t="s">
        <v>10687</v>
      </c>
      <c r="ORL2" s="4" t="s">
        <v>10688</v>
      </c>
      <c r="ORM2" s="4" t="s">
        <v>10689</v>
      </c>
      <c r="ORN2" s="4" t="s">
        <v>10690</v>
      </c>
      <c r="ORO2" s="4" t="s">
        <v>10691</v>
      </c>
      <c r="ORP2" s="4" t="s">
        <v>10692</v>
      </c>
      <c r="ORQ2" s="4" t="s">
        <v>10693</v>
      </c>
      <c r="ORR2" s="4" t="s">
        <v>10694</v>
      </c>
      <c r="ORS2" s="4" t="s">
        <v>10695</v>
      </c>
      <c r="ORT2" s="4" t="s">
        <v>10696</v>
      </c>
      <c r="ORU2" s="4" t="s">
        <v>10697</v>
      </c>
      <c r="ORV2" s="4" t="s">
        <v>10698</v>
      </c>
      <c r="ORW2" s="4" t="s">
        <v>10699</v>
      </c>
      <c r="ORX2" s="4" t="s">
        <v>10700</v>
      </c>
      <c r="ORY2" s="4" t="s">
        <v>10701</v>
      </c>
      <c r="ORZ2" s="4" t="s">
        <v>10702</v>
      </c>
      <c r="OSA2" s="4" t="s">
        <v>10703</v>
      </c>
      <c r="OSB2" s="4" t="s">
        <v>10704</v>
      </c>
      <c r="OSC2" s="4" t="s">
        <v>10705</v>
      </c>
      <c r="OSD2" s="4" t="s">
        <v>10706</v>
      </c>
      <c r="OSE2" s="4" t="s">
        <v>10707</v>
      </c>
      <c r="OSF2" s="4" t="s">
        <v>10708</v>
      </c>
      <c r="OSG2" s="4" t="s">
        <v>10709</v>
      </c>
      <c r="OSH2" s="4" t="s">
        <v>10710</v>
      </c>
      <c r="OSI2" s="4" t="s">
        <v>10711</v>
      </c>
      <c r="OSJ2" s="4" t="s">
        <v>10712</v>
      </c>
      <c r="OSK2" s="4" t="s">
        <v>10713</v>
      </c>
      <c r="OSL2" s="4" t="s">
        <v>10714</v>
      </c>
      <c r="OSM2" s="4" t="s">
        <v>10715</v>
      </c>
      <c r="OSN2" s="4" t="s">
        <v>10716</v>
      </c>
      <c r="OSO2" s="4" t="s">
        <v>10717</v>
      </c>
      <c r="OSP2" s="4" t="s">
        <v>10718</v>
      </c>
      <c r="OSQ2" s="4" t="s">
        <v>10719</v>
      </c>
      <c r="OSR2" s="4" t="s">
        <v>10720</v>
      </c>
      <c r="OSS2" s="4" t="s">
        <v>10721</v>
      </c>
      <c r="OST2" s="4" t="s">
        <v>10722</v>
      </c>
      <c r="OSU2" s="4" t="s">
        <v>10723</v>
      </c>
      <c r="OSV2" s="4" t="s">
        <v>10724</v>
      </c>
      <c r="OSW2" s="4" t="s">
        <v>10725</v>
      </c>
      <c r="OSX2" s="4" t="s">
        <v>10726</v>
      </c>
      <c r="OSY2" s="4" t="s">
        <v>10727</v>
      </c>
      <c r="OSZ2" s="4" t="s">
        <v>10728</v>
      </c>
      <c r="OTA2" s="4" t="s">
        <v>10729</v>
      </c>
      <c r="OTB2" s="4" t="s">
        <v>10730</v>
      </c>
      <c r="OTC2" s="4" t="s">
        <v>10731</v>
      </c>
      <c r="OTD2" s="4" t="s">
        <v>10732</v>
      </c>
      <c r="OTE2" s="4" t="s">
        <v>10733</v>
      </c>
      <c r="OTF2" s="4" t="s">
        <v>10734</v>
      </c>
      <c r="OTG2" s="4" t="s">
        <v>10735</v>
      </c>
      <c r="OTH2" s="4" t="s">
        <v>10736</v>
      </c>
      <c r="OTI2" s="4" t="s">
        <v>10737</v>
      </c>
      <c r="OTJ2" s="4" t="s">
        <v>10738</v>
      </c>
      <c r="OTK2" s="4" t="s">
        <v>10739</v>
      </c>
      <c r="OTL2" s="4" t="s">
        <v>10740</v>
      </c>
      <c r="OTM2" s="4" t="s">
        <v>10741</v>
      </c>
      <c r="OTN2" s="4" t="s">
        <v>10742</v>
      </c>
      <c r="OTO2" s="4" t="s">
        <v>10743</v>
      </c>
      <c r="OTP2" s="4" t="s">
        <v>10744</v>
      </c>
      <c r="OTQ2" s="4" t="s">
        <v>10745</v>
      </c>
      <c r="OTR2" s="4" t="s">
        <v>10746</v>
      </c>
      <c r="OTS2" s="4" t="s">
        <v>10747</v>
      </c>
      <c r="OTT2" s="4" t="s">
        <v>10748</v>
      </c>
      <c r="OTU2" s="4" t="s">
        <v>10749</v>
      </c>
      <c r="OTV2" s="4" t="s">
        <v>10750</v>
      </c>
      <c r="OTW2" s="4" t="s">
        <v>10751</v>
      </c>
      <c r="OTX2" s="4" t="s">
        <v>10752</v>
      </c>
      <c r="OTY2" s="4" t="s">
        <v>10753</v>
      </c>
      <c r="OTZ2" s="4" t="s">
        <v>10754</v>
      </c>
      <c r="OUA2" s="4" t="s">
        <v>10755</v>
      </c>
      <c r="OUB2" s="4" t="s">
        <v>10756</v>
      </c>
      <c r="OUC2" s="4" t="s">
        <v>10757</v>
      </c>
      <c r="OUD2" s="4" t="s">
        <v>10758</v>
      </c>
      <c r="OUE2" s="4" t="s">
        <v>10759</v>
      </c>
      <c r="OUF2" s="4" t="s">
        <v>10760</v>
      </c>
      <c r="OUG2" s="4" t="s">
        <v>10761</v>
      </c>
      <c r="OUH2" s="4" t="s">
        <v>10762</v>
      </c>
      <c r="OUI2" s="4" t="s">
        <v>10763</v>
      </c>
      <c r="OUJ2" s="4" t="s">
        <v>10764</v>
      </c>
      <c r="OUK2" s="4" t="s">
        <v>10765</v>
      </c>
      <c r="OUL2" s="4" t="s">
        <v>10766</v>
      </c>
      <c r="OUM2" s="4" t="s">
        <v>10767</v>
      </c>
      <c r="OUN2" s="4" t="s">
        <v>10768</v>
      </c>
      <c r="OUO2" s="4" t="s">
        <v>10769</v>
      </c>
      <c r="OUP2" s="4" t="s">
        <v>10770</v>
      </c>
      <c r="OUQ2" s="4" t="s">
        <v>10771</v>
      </c>
      <c r="OUR2" s="4" t="s">
        <v>10772</v>
      </c>
      <c r="OUS2" s="4" t="s">
        <v>10773</v>
      </c>
      <c r="OUT2" s="4" t="s">
        <v>10774</v>
      </c>
      <c r="OUU2" s="4" t="s">
        <v>10775</v>
      </c>
      <c r="OUV2" s="4" t="s">
        <v>10776</v>
      </c>
      <c r="OUW2" s="4" t="s">
        <v>10777</v>
      </c>
      <c r="OUX2" s="4" t="s">
        <v>10778</v>
      </c>
      <c r="OUY2" s="4" t="s">
        <v>10779</v>
      </c>
      <c r="OUZ2" s="4" t="s">
        <v>10780</v>
      </c>
      <c r="OVA2" s="4" t="s">
        <v>10781</v>
      </c>
      <c r="OVB2" s="4" t="s">
        <v>10782</v>
      </c>
      <c r="OVC2" s="4" t="s">
        <v>10783</v>
      </c>
      <c r="OVD2" s="4" t="s">
        <v>10784</v>
      </c>
      <c r="OVE2" s="4" t="s">
        <v>10785</v>
      </c>
      <c r="OVF2" s="4" t="s">
        <v>10786</v>
      </c>
      <c r="OVG2" s="4" t="s">
        <v>10787</v>
      </c>
      <c r="OVH2" s="4" t="s">
        <v>10788</v>
      </c>
      <c r="OVI2" s="4" t="s">
        <v>10789</v>
      </c>
      <c r="OVJ2" s="4" t="s">
        <v>10790</v>
      </c>
      <c r="OVK2" s="4" t="s">
        <v>10791</v>
      </c>
      <c r="OVL2" s="4" t="s">
        <v>10792</v>
      </c>
      <c r="OVM2" s="4" t="s">
        <v>10793</v>
      </c>
      <c r="OVN2" s="4" t="s">
        <v>10794</v>
      </c>
      <c r="OVO2" s="4" t="s">
        <v>10795</v>
      </c>
      <c r="OVP2" s="4" t="s">
        <v>10796</v>
      </c>
      <c r="OVQ2" s="4" t="s">
        <v>10797</v>
      </c>
      <c r="OVR2" s="4" t="s">
        <v>10798</v>
      </c>
      <c r="OVS2" s="4" t="s">
        <v>10799</v>
      </c>
      <c r="OVT2" s="4" t="s">
        <v>10800</v>
      </c>
      <c r="OVU2" s="4" t="s">
        <v>10801</v>
      </c>
      <c r="OVV2" s="4" t="s">
        <v>10802</v>
      </c>
      <c r="OVW2" s="4" t="s">
        <v>10803</v>
      </c>
      <c r="OVX2" s="4" t="s">
        <v>10804</v>
      </c>
      <c r="OVY2" s="4" t="s">
        <v>10805</v>
      </c>
      <c r="OVZ2" s="4" t="s">
        <v>10806</v>
      </c>
      <c r="OWA2" s="4" t="s">
        <v>10807</v>
      </c>
      <c r="OWB2" s="4" t="s">
        <v>10808</v>
      </c>
      <c r="OWC2" s="4" t="s">
        <v>10809</v>
      </c>
      <c r="OWD2" s="4" t="s">
        <v>10810</v>
      </c>
      <c r="OWE2" s="4" t="s">
        <v>10811</v>
      </c>
      <c r="OWF2" s="4" t="s">
        <v>10812</v>
      </c>
      <c r="OWG2" s="4" t="s">
        <v>10813</v>
      </c>
      <c r="OWH2" s="4" t="s">
        <v>10814</v>
      </c>
      <c r="OWI2" s="4" t="s">
        <v>10815</v>
      </c>
      <c r="OWJ2" s="4" t="s">
        <v>10816</v>
      </c>
      <c r="OWK2" s="4" t="s">
        <v>10817</v>
      </c>
      <c r="OWL2" s="4" t="s">
        <v>10818</v>
      </c>
      <c r="OWM2" s="4" t="s">
        <v>10819</v>
      </c>
      <c r="OWN2" s="4" t="s">
        <v>10820</v>
      </c>
      <c r="OWO2" s="4" t="s">
        <v>10821</v>
      </c>
      <c r="OWP2" s="4" t="s">
        <v>10822</v>
      </c>
      <c r="OWQ2" s="4" t="s">
        <v>10823</v>
      </c>
      <c r="OWR2" s="4" t="s">
        <v>10824</v>
      </c>
      <c r="OWS2" s="4" t="s">
        <v>10825</v>
      </c>
      <c r="OWT2" s="4" t="s">
        <v>10826</v>
      </c>
      <c r="OWU2" s="4" t="s">
        <v>10827</v>
      </c>
      <c r="OWV2" s="4" t="s">
        <v>10828</v>
      </c>
      <c r="OWW2" s="4" t="s">
        <v>10829</v>
      </c>
      <c r="OWX2" s="4" t="s">
        <v>10830</v>
      </c>
      <c r="OWY2" s="4" t="s">
        <v>10831</v>
      </c>
      <c r="OWZ2" s="4" t="s">
        <v>10832</v>
      </c>
      <c r="OXA2" s="4" t="s">
        <v>10833</v>
      </c>
      <c r="OXB2" s="4" t="s">
        <v>10834</v>
      </c>
      <c r="OXC2" s="4" t="s">
        <v>10835</v>
      </c>
      <c r="OXD2" s="4" t="s">
        <v>10836</v>
      </c>
      <c r="OXE2" s="4" t="s">
        <v>10837</v>
      </c>
      <c r="OXF2" s="4" t="s">
        <v>10838</v>
      </c>
      <c r="OXG2" s="4" t="s">
        <v>10839</v>
      </c>
      <c r="OXH2" s="4" t="s">
        <v>10840</v>
      </c>
      <c r="OXI2" s="4" t="s">
        <v>10841</v>
      </c>
      <c r="OXJ2" s="4" t="s">
        <v>10842</v>
      </c>
      <c r="OXK2" s="4" t="s">
        <v>10843</v>
      </c>
      <c r="OXL2" s="4" t="s">
        <v>10844</v>
      </c>
      <c r="OXM2" s="4" t="s">
        <v>10845</v>
      </c>
      <c r="OXN2" s="4" t="s">
        <v>10846</v>
      </c>
      <c r="OXO2" s="4" t="s">
        <v>10847</v>
      </c>
      <c r="OXP2" s="4" t="s">
        <v>10848</v>
      </c>
      <c r="OXQ2" s="4" t="s">
        <v>10849</v>
      </c>
      <c r="OXR2" s="4" t="s">
        <v>10850</v>
      </c>
      <c r="OXS2" s="4" t="s">
        <v>10851</v>
      </c>
      <c r="OXT2" s="4" t="s">
        <v>10852</v>
      </c>
      <c r="OXU2" s="4" t="s">
        <v>10853</v>
      </c>
      <c r="OXV2" s="4" t="s">
        <v>10854</v>
      </c>
      <c r="OXW2" s="4" t="s">
        <v>10855</v>
      </c>
      <c r="OXX2" s="4" t="s">
        <v>10856</v>
      </c>
      <c r="OXY2" s="4" t="s">
        <v>10857</v>
      </c>
      <c r="OXZ2" s="4" t="s">
        <v>10858</v>
      </c>
      <c r="OYA2" s="4" t="s">
        <v>10859</v>
      </c>
      <c r="OYB2" s="4" t="s">
        <v>10860</v>
      </c>
      <c r="OYC2" s="4" t="s">
        <v>10861</v>
      </c>
      <c r="OYD2" s="4" t="s">
        <v>10862</v>
      </c>
      <c r="OYE2" s="4" t="s">
        <v>10863</v>
      </c>
      <c r="OYF2" s="4" t="s">
        <v>10864</v>
      </c>
      <c r="OYG2" s="4" t="s">
        <v>10865</v>
      </c>
      <c r="OYH2" s="4" t="s">
        <v>10866</v>
      </c>
      <c r="OYI2" s="4" t="s">
        <v>10867</v>
      </c>
      <c r="OYJ2" s="4" t="s">
        <v>10868</v>
      </c>
      <c r="OYK2" s="4" t="s">
        <v>10869</v>
      </c>
      <c r="OYL2" s="4" t="s">
        <v>10870</v>
      </c>
      <c r="OYM2" s="4" t="s">
        <v>10871</v>
      </c>
      <c r="OYN2" s="4" t="s">
        <v>10872</v>
      </c>
      <c r="OYO2" s="4" t="s">
        <v>10873</v>
      </c>
      <c r="OYP2" s="4" t="s">
        <v>10874</v>
      </c>
      <c r="OYQ2" s="4" t="s">
        <v>10875</v>
      </c>
      <c r="OYR2" s="4" t="s">
        <v>10876</v>
      </c>
      <c r="OYS2" s="4" t="s">
        <v>10877</v>
      </c>
      <c r="OYT2" s="4" t="s">
        <v>10878</v>
      </c>
      <c r="OYU2" s="4" t="s">
        <v>10879</v>
      </c>
      <c r="OYV2" s="4" t="s">
        <v>10880</v>
      </c>
      <c r="OYW2" s="4" t="s">
        <v>10881</v>
      </c>
      <c r="OYX2" s="4" t="s">
        <v>10882</v>
      </c>
      <c r="OYY2" s="4" t="s">
        <v>10883</v>
      </c>
      <c r="OYZ2" s="4" t="s">
        <v>10884</v>
      </c>
      <c r="OZA2" s="4" t="s">
        <v>10885</v>
      </c>
      <c r="OZB2" s="4" t="s">
        <v>10886</v>
      </c>
      <c r="OZC2" s="4" t="s">
        <v>10887</v>
      </c>
      <c r="OZD2" s="4" t="s">
        <v>10888</v>
      </c>
      <c r="OZE2" s="4" t="s">
        <v>10889</v>
      </c>
      <c r="OZF2" s="4" t="s">
        <v>10890</v>
      </c>
      <c r="OZG2" s="4" t="s">
        <v>10891</v>
      </c>
      <c r="OZH2" s="4" t="s">
        <v>10892</v>
      </c>
      <c r="OZI2" s="4" t="s">
        <v>10893</v>
      </c>
      <c r="OZJ2" s="4" t="s">
        <v>10894</v>
      </c>
      <c r="OZK2" s="4" t="s">
        <v>10895</v>
      </c>
      <c r="OZL2" s="4" t="s">
        <v>10896</v>
      </c>
      <c r="OZM2" s="4" t="s">
        <v>10897</v>
      </c>
      <c r="OZN2" s="4" t="s">
        <v>10898</v>
      </c>
      <c r="OZO2" s="4" t="s">
        <v>10899</v>
      </c>
      <c r="OZP2" s="4" t="s">
        <v>10900</v>
      </c>
      <c r="OZQ2" s="4" t="s">
        <v>10901</v>
      </c>
      <c r="OZR2" s="4" t="s">
        <v>10902</v>
      </c>
      <c r="OZS2" s="4" t="s">
        <v>10903</v>
      </c>
      <c r="OZT2" s="4" t="s">
        <v>10904</v>
      </c>
      <c r="OZU2" s="4" t="s">
        <v>10905</v>
      </c>
      <c r="OZV2" s="4" t="s">
        <v>10906</v>
      </c>
      <c r="OZW2" s="4" t="s">
        <v>10907</v>
      </c>
      <c r="OZX2" s="4" t="s">
        <v>10908</v>
      </c>
      <c r="OZY2" s="4" t="s">
        <v>10909</v>
      </c>
      <c r="OZZ2" s="4" t="s">
        <v>10910</v>
      </c>
      <c r="PAA2" s="4" t="s">
        <v>10911</v>
      </c>
      <c r="PAB2" s="4" t="s">
        <v>10912</v>
      </c>
      <c r="PAC2" s="4" t="s">
        <v>10913</v>
      </c>
      <c r="PAD2" s="4" t="s">
        <v>10914</v>
      </c>
      <c r="PAE2" s="4" t="s">
        <v>10915</v>
      </c>
      <c r="PAF2" s="4" t="s">
        <v>10916</v>
      </c>
      <c r="PAG2" s="4" t="s">
        <v>10917</v>
      </c>
      <c r="PAH2" s="4" t="s">
        <v>10918</v>
      </c>
      <c r="PAI2" s="4" t="s">
        <v>10919</v>
      </c>
      <c r="PAJ2" s="4" t="s">
        <v>10920</v>
      </c>
      <c r="PAK2" s="4" t="s">
        <v>10921</v>
      </c>
      <c r="PAL2" s="4" t="s">
        <v>10922</v>
      </c>
      <c r="PAM2" s="4" t="s">
        <v>10923</v>
      </c>
      <c r="PAN2" s="4" t="s">
        <v>10924</v>
      </c>
      <c r="PAO2" s="4" t="s">
        <v>10925</v>
      </c>
      <c r="PAP2" s="4" t="s">
        <v>10926</v>
      </c>
      <c r="PAQ2" s="4" t="s">
        <v>10927</v>
      </c>
      <c r="PAR2" s="4" t="s">
        <v>10928</v>
      </c>
      <c r="PAS2" s="4" t="s">
        <v>10929</v>
      </c>
      <c r="PAT2" s="4" t="s">
        <v>10930</v>
      </c>
      <c r="PAU2" s="4" t="s">
        <v>10931</v>
      </c>
      <c r="PAV2" s="4" t="s">
        <v>10932</v>
      </c>
      <c r="PAW2" s="4" t="s">
        <v>10933</v>
      </c>
      <c r="PAX2" s="4" t="s">
        <v>10934</v>
      </c>
      <c r="PAY2" s="4" t="s">
        <v>10935</v>
      </c>
      <c r="PAZ2" s="4" t="s">
        <v>10936</v>
      </c>
      <c r="PBA2" s="4" t="s">
        <v>10937</v>
      </c>
      <c r="PBB2" s="4" t="s">
        <v>10938</v>
      </c>
      <c r="PBC2" s="4" t="s">
        <v>10939</v>
      </c>
      <c r="PBD2" s="4" t="s">
        <v>10940</v>
      </c>
      <c r="PBE2" s="4" t="s">
        <v>10941</v>
      </c>
      <c r="PBF2" s="4" t="s">
        <v>10942</v>
      </c>
      <c r="PBG2" s="4" t="s">
        <v>10943</v>
      </c>
      <c r="PBH2" s="4" t="s">
        <v>10944</v>
      </c>
      <c r="PBI2" s="4" t="s">
        <v>10945</v>
      </c>
      <c r="PBJ2" s="4" t="s">
        <v>10946</v>
      </c>
      <c r="PBK2" s="4" t="s">
        <v>10947</v>
      </c>
      <c r="PBL2" s="4" t="s">
        <v>10948</v>
      </c>
      <c r="PBM2" s="4" t="s">
        <v>10949</v>
      </c>
      <c r="PBN2" s="4" t="s">
        <v>10950</v>
      </c>
      <c r="PBO2" s="4" t="s">
        <v>10951</v>
      </c>
      <c r="PBP2" s="4" t="s">
        <v>10952</v>
      </c>
      <c r="PBQ2" s="4" t="s">
        <v>10953</v>
      </c>
      <c r="PBR2" s="4" t="s">
        <v>10954</v>
      </c>
      <c r="PBS2" s="4" t="s">
        <v>10955</v>
      </c>
      <c r="PBT2" s="4" t="s">
        <v>10956</v>
      </c>
      <c r="PBU2" s="4" t="s">
        <v>10957</v>
      </c>
      <c r="PBV2" s="4" t="s">
        <v>10958</v>
      </c>
      <c r="PBW2" s="4" t="s">
        <v>10959</v>
      </c>
      <c r="PBX2" s="4" t="s">
        <v>10960</v>
      </c>
      <c r="PBY2" s="4" t="s">
        <v>10961</v>
      </c>
      <c r="PBZ2" s="4" t="s">
        <v>10962</v>
      </c>
      <c r="PCA2" s="4" t="s">
        <v>10963</v>
      </c>
      <c r="PCB2" s="4" t="s">
        <v>10964</v>
      </c>
      <c r="PCC2" s="4" t="s">
        <v>10965</v>
      </c>
      <c r="PCD2" s="4" t="s">
        <v>10966</v>
      </c>
      <c r="PCE2" s="4" t="s">
        <v>10967</v>
      </c>
      <c r="PCF2" s="4" t="s">
        <v>10968</v>
      </c>
      <c r="PCG2" s="4" t="s">
        <v>10969</v>
      </c>
      <c r="PCH2" s="4" t="s">
        <v>10970</v>
      </c>
      <c r="PCI2" s="4" t="s">
        <v>10971</v>
      </c>
      <c r="PCJ2" s="4" t="s">
        <v>10972</v>
      </c>
      <c r="PCK2" s="4" t="s">
        <v>10973</v>
      </c>
      <c r="PCL2" s="4" t="s">
        <v>10974</v>
      </c>
      <c r="PCM2" s="4" t="s">
        <v>10975</v>
      </c>
      <c r="PCN2" s="4" t="s">
        <v>10976</v>
      </c>
      <c r="PCO2" s="4" t="s">
        <v>10977</v>
      </c>
      <c r="PCP2" s="4" t="s">
        <v>10978</v>
      </c>
      <c r="PCQ2" s="4" t="s">
        <v>10979</v>
      </c>
      <c r="PCR2" s="4" t="s">
        <v>10980</v>
      </c>
      <c r="PCS2" s="4" t="s">
        <v>10981</v>
      </c>
      <c r="PCT2" s="4" t="s">
        <v>10982</v>
      </c>
      <c r="PCU2" s="4" t="s">
        <v>10983</v>
      </c>
      <c r="PCV2" s="4" t="s">
        <v>10984</v>
      </c>
      <c r="PCW2" s="4" t="s">
        <v>10985</v>
      </c>
      <c r="PCX2" s="4" t="s">
        <v>10986</v>
      </c>
      <c r="PCY2" s="4" t="s">
        <v>10987</v>
      </c>
      <c r="PCZ2" s="4" t="s">
        <v>10988</v>
      </c>
      <c r="PDA2" s="4" t="s">
        <v>10989</v>
      </c>
      <c r="PDB2" s="4" t="s">
        <v>10990</v>
      </c>
      <c r="PDC2" s="4" t="s">
        <v>10991</v>
      </c>
      <c r="PDD2" s="4" t="s">
        <v>10992</v>
      </c>
      <c r="PDE2" s="4" t="s">
        <v>10993</v>
      </c>
      <c r="PDF2" s="4" t="s">
        <v>10994</v>
      </c>
      <c r="PDG2" s="4" t="s">
        <v>10995</v>
      </c>
      <c r="PDH2" s="4" t="s">
        <v>10996</v>
      </c>
      <c r="PDI2" s="4" t="s">
        <v>10997</v>
      </c>
      <c r="PDJ2" s="4" t="s">
        <v>10998</v>
      </c>
      <c r="PDK2" s="4" t="s">
        <v>10999</v>
      </c>
      <c r="PDL2" s="4" t="s">
        <v>11000</v>
      </c>
      <c r="PDM2" s="4" t="s">
        <v>11001</v>
      </c>
      <c r="PDN2" s="4" t="s">
        <v>11002</v>
      </c>
      <c r="PDO2" s="4" t="s">
        <v>11003</v>
      </c>
      <c r="PDP2" s="4" t="s">
        <v>11004</v>
      </c>
      <c r="PDQ2" s="4" t="s">
        <v>11005</v>
      </c>
      <c r="PDR2" s="4" t="s">
        <v>11006</v>
      </c>
      <c r="PDS2" s="4" t="s">
        <v>11007</v>
      </c>
      <c r="PDT2" s="4" t="s">
        <v>11008</v>
      </c>
      <c r="PDU2" s="4" t="s">
        <v>11009</v>
      </c>
      <c r="PDV2" s="4" t="s">
        <v>11010</v>
      </c>
      <c r="PDW2" s="4" t="s">
        <v>11011</v>
      </c>
      <c r="PDX2" s="4" t="s">
        <v>11012</v>
      </c>
      <c r="PDY2" s="4" t="s">
        <v>11013</v>
      </c>
      <c r="PDZ2" s="4" t="s">
        <v>11014</v>
      </c>
      <c r="PEA2" s="4" t="s">
        <v>11015</v>
      </c>
      <c r="PEB2" s="4" t="s">
        <v>11016</v>
      </c>
      <c r="PEC2" s="4" t="s">
        <v>11017</v>
      </c>
      <c r="PED2" s="4" t="s">
        <v>11018</v>
      </c>
      <c r="PEE2" s="4" t="s">
        <v>11019</v>
      </c>
      <c r="PEF2" s="4" t="s">
        <v>11020</v>
      </c>
      <c r="PEG2" s="4" t="s">
        <v>11021</v>
      </c>
      <c r="PEH2" s="4" t="s">
        <v>11022</v>
      </c>
      <c r="PEI2" s="4" t="s">
        <v>11023</v>
      </c>
      <c r="PEJ2" s="4" t="s">
        <v>11024</v>
      </c>
      <c r="PEK2" s="4" t="s">
        <v>11025</v>
      </c>
      <c r="PEL2" s="4" t="s">
        <v>11026</v>
      </c>
      <c r="PEM2" s="4" t="s">
        <v>11027</v>
      </c>
      <c r="PEN2" s="4" t="s">
        <v>11028</v>
      </c>
      <c r="PEO2" s="4" t="s">
        <v>11029</v>
      </c>
      <c r="PEP2" s="4" t="s">
        <v>11030</v>
      </c>
      <c r="PEQ2" s="4" t="s">
        <v>11031</v>
      </c>
      <c r="PER2" s="4" t="s">
        <v>11032</v>
      </c>
      <c r="PES2" s="4" t="s">
        <v>11033</v>
      </c>
      <c r="PET2" s="4" t="s">
        <v>11034</v>
      </c>
      <c r="PEU2" s="4" t="s">
        <v>11035</v>
      </c>
      <c r="PEV2" s="4" t="s">
        <v>11036</v>
      </c>
      <c r="PEW2" s="4" t="s">
        <v>11037</v>
      </c>
      <c r="PEX2" s="4" t="s">
        <v>11038</v>
      </c>
      <c r="PEY2" s="4" t="s">
        <v>11039</v>
      </c>
      <c r="PEZ2" s="4" t="s">
        <v>11040</v>
      </c>
      <c r="PFA2" s="4" t="s">
        <v>11041</v>
      </c>
      <c r="PFB2" s="4" t="s">
        <v>11042</v>
      </c>
      <c r="PFC2" s="4" t="s">
        <v>11043</v>
      </c>
      <c r="PFD2" s="4" t="s">
        <v>11044</v>
      </c>
      <c r="PFE2" s="4" t="s">
        <v>11045</v>
      </c>
      <c r="PFF2" s="4" t="s">
        <v>11046</v>
      </c>
      <c r="PFG2" s="4" t="s">
        <v>11047</v>
      </c>
      <c r="PFH2" s="4" t="s">
        <v>11048</v>
      </c>
      <c r="PFI2" s="4" t="s">
        <v>11049</v>
      </c>
      <c r="PFJ2" s="4" t="s">
        <v>11050</v>
      </c>
      <c r="PFK2" s="4" t="s">
        <v>11051</v>
      </c>
      <c r="PFL2" s="4" t="s">
        <v>11052</v>
      </c>
      <c r="PFM2" s="4" t="s">
        <v>11053</v>
      </c>
      <c r="PFN2" s="4" t="s">
        <v>11054</v>
      </c>
      <c r="PFO2" s="4" t="s">
        <v>11055</v>
      </c>
      <c r="PFP2" s="4" t="s">
        <v>11056</v>
      </c>
      <c r="PFQ2" s="4" t="s">
        <v>11057</v>
      </c>
      <c r="PFR2" s="4" t="s">
        <v>11058</v>
      </c>
      <c r="PFS2" s="4" t="s">
        <v>11059</v>
      </c>
      <c r="PFT2" s="4" t="s">
        <v>11060</v>
      </c>
      <c r="PFU2" s="4" t="s">
        <v>11061</v>
      </c>
      <c r="PFV2" s="4" t="s">
        <v>11062</v>
      </c>
      <c r="PFW2" s="4" t="s">
        <v>11063</v>
      </c>
      <c r="PFX2" s="4" t="s">
        <v>11064</v>
      </c>
      <c r="PFY2" s="4" t="s">
        <v>11065</v>
      </c>
      <c r="PFZ2" s="4" t="s">
        <v>11066</v>
      </c>
      <c r="PGA2" s="4" t="s">
        <v>11067</v>
      </c>
      <c r="PGB2" s="4" t="s">
        <v>11068</v>
      </c>
      <c r="PGC2" s="4" t="s">
        <v>11069</v>
      </c>
      <c r="PGD2" s="4" t="s">
        <v>11070</v>
      </c>
      <c r="PGE2" s="4" t="s">
        <v>11071</v>
      </c>
      <c r="PGF2" s="4" t="s">
        <v>11072</v>
      </c>
      <c r="PGG2" s="4" t="s">
        <v>11073</v>
      </c>
      <c r="PGH2" s="4" t="s">
        <v>11074</v>
      </c>
      <c r="PGI2" s="4" t="s">
        <v>11075</v>
      </c>
      <c r="PGJ2" s="4" t="s">
        <v>11076</v>
      </c>
      <c r="PGK2" s="4" t="s">
        <v>11077</v>
      </c>
      <c r="PGL2" s="4" t="s">
        <v>11078</v>
      </c>
      <c r="PGM2" s="4" t="s">
        <v>11079</v>
      </c>
      <c r="PGN2" s="4" t="s">
        <v>11080</v>
      </c>
      <c r="PGO2" s="4" t="s">
        <v>11081</v>
      </c>
      <c r="PGP2" s="4" t="s">
        <v>11082</v>
      </c>
      <c r="PGQ2" s="4" t="s">
        <v>11083</v>
      </c>
      <c r="PGR2" s="4" t="s">
        <v>11084</v>
      </c>
      <c r="PGS2" s="4" t="s">
        <v>11085</v>
      </c>
      <c r="PGT2" s="4" t="s">
        <v>11086</v>
      </c>
      <c r="PGU2" s="4" t="s">
        <v>11087</v>
      </c>
      <c r="PGV2" s="4" t="s">
        <v>11088</v>
      </c>
      <c r="PGW2" s="4" t="s">
        <v>11089</v>
      </c>
      <c r="PGX2" s="4" t="s">
        <v>11090</v>
      </c>
      <c r="PGY2" s="4" t="s">
        <v>11091</v>
      </c>
      <c r="PGZ2" s="4" t="s">
        <v>11092</v>
      </c>
      <c r="PHA2" s="4" t="s">
        <v>11093</v>
      </c>
      <c r="PHB2" s="4" t="s">
        <v>11094</v>
      </c>
      <c r="PHC2" s="4" t="s">
        <v>11095</v>
      </c>
      <c r="PHD2" s="4" t="s">
        <v>11096</v>
      </c>
      <c r="PHE2" s="4" t="s">
        <v>11097</v>
      </c>
      <c r="PHF2" s="4" t="s">
        <v>11098</v>
      </c>
      <c r="PHG2" s="4" t="s">
        <v>11099</v>
      </c>
      <c r="PHH2" s="4" t="s">
        <v>11100</v>
      </c>
      <c r="PHI2" s="4" t="s">
        <v>11101</v>
      </c>
      <c r="PHJ2" s="4" t="s">
        <v>11102</v>
      </c>
      <c r="PHK2" s="4" t="s">
        <v>11103</v>
      </c>
      <c r="PHL2" s="4" t="s">
        <v>11104</v>
      </c>
      <c r="PHM2" s="4" t="s">
        <v>11105</v>
      </c>
      <c r="PHN2" s="4" t="s">
        <v>11106</v>
      </c>
      <c r="PHO2" s="4" t="s">
        <v>11107</v>
      </c>
      <c r="PHP2" s="4" t="s">
        <v>11108</v>
      </c>
      <c r="PHQ2" s="4" t="s">
        <v>11109</v>
      </c>
      <c r="PHR2" s="4" t="s">
        <v>11110</v>
      </c>
      <c r="PHS2" s="4" t="s">
        <v>11111</v>
      </c>
      <c r="PHT2" s="4" t="s">
        <v>11112</v>
      </c>
      <c r="PHU2" s="4" t="s">
        <v>11113</v>
      </c>
      <c r="PHV2" s="4" t="s">
        <v>11114</v>
      </c>
      <c r="PHW2" s="4" t="s">
        <v>11115</v>
      </c>
      <c r="PHX2" s="4" t="s">
        <v>11116</v>
      </c>
      <c r="PHY2" s="4" t="s">
        <v>11117</v>
      </c>
      <c r="PHZ2" s="4" t="s">
        <v>11118</v>
      </c>
      <c r="PIA2" s="4" t="s">
        <v>11119</v>
      </c>
      <c r="PIB2" s="4" t="s">
        <v>11120</v>
      </c>
      <c r="PIC2" s="4" t="s">
        <v>11121</v>
      </c>
      <c r="PID2" s="4" t="s">
        <v>11122</v>
      </c>
      <c r="PIE2" s="4" t="s">
        <v>11123</v>
      </c>
      <c r="PIF2" s="4" t="s">
        <v>11124</v>
      </c>
      <c r="PIG2" s="4" t="s">
        <v>11125</v>
      </c>
      <c r="PIH2" s="4" t="s">
        <v>11126</v>
      </c>
      <c r="PII2" s="4" t="s">
        <v>11127</v>
      </c>
      <c r="PIJ2" s="4" t="s">
        <v>11128</v>
      </c>
      <c r="PIK2" s="4" t="s">
        <v>11129</v>
      </c>
      <c r="PIL2" s="4" t="s">
        <v>11130</v>
      </c>
      <c r="PIM2" s="4" t="s">
        <v>11131</v>
      </c>
      <c r="PIN2" s="4" t="s">
        <v>11132</v>
      </c>
      <c r="PIO2" s="4" t="s">
        <v>11133</v>
      </c>
      <c r="PIP2" s="4" t="s">
        <v>11134</v>
      </c>
      <c r="PIQ2" s="4" t="s">
        <v>11135</v>
      </c>
      <c r="PIR2" s="4" t="s">
        <v>11136</v>
      </c>
      <c r="PIS2" s="4" t="s">
        <v>11137</v>
      </c>
      <c r="PIT2" s="4" t="s">
        <v>11138</v>
      </c>
      <c r="PIU2" s="4" t="s">
        <v>11139</v>
      </c>
      <c r="PIV2" s="4" t="s">
        <v>11140</v>
      </c>
      <c r="PIW2" s="4" t="s">
        <v>11141</v>
      </c>
      <c r="PIX2" s="4" t="s">
        <v>11142</v>
      </c>
      <c r="PIY2" s="4" t="s">
        <v>11143</v>
      </c>
      <c r="PIZ2" s="4" t="s">
        <v>11144</v>
      </c>
      <c r="PJA2" s="4" t="s">
        <v>11145</v>
      </c>
      <c r="PJB2" s="4" t="s">
        <v>11146</v>
      </c>
      <c r="PJC2" s="4" t="s">
        <v>11147</v>
      </c>
      <c r="PJD2" s="4" t="s">
        <v>11148</v>
      </c>
      <c r="PJE2" s="4" t="s">
        <v>11149</v>
      </c>
      <c r="PJF2" s="4" t="s">
        <v>11150</v>
      </c>
      <c r="PJG2" s="4" t="s">
        <v>11151</v>
      </c>
      <c r="PJH2" s="4" t="s">
        <v>11152</v>
      </c>
      <c r="PJI2" s="4" t="s">
        <v>11153</v>
      </c>
      <c r="PJJ2" s="4" t="s">
        <v>11154</v>
      </c>
      <c r="PJK2" s="4" t="s">
        <v>11155</v>
      </c>
      <c r="PJL2" s="4" t="s">
        <v>11156</v>
      </c>
      <c r="PJM2" s="4" t="s">
        <v>11157</v>
      </c>
      <c r="PJN2" s="4" t="s">
        <v>11158</v>
      </c>
      <c r="PJO2" s="4" t="s">
        <v>11159</v>
      </c>
      <c r="PJP2" s="4" t="s">
        <v>11160</v>
      </c>
      <c r="PJQ2" s="4" t="s">
        <v>11161</v>
      </c>
      <c r="PJR2" s="4" t="s">
        <v>11162</v>
      </c>
      <c r="PJS2" s="4" t="s">
        <v>11163</v>
      </c>
      <c r="PJT2" s="4" t="s">
        <v>11164</v>
      </c>
      <c r="PJU2" s="4" t="s">
        <v>11165</v>
      </c>
      <c r="PJV2" s="4" t="s">
        <v>11166</v>
      </c>
      <c r="PJW2" s="4" t="s">
        <v>11167</v>
      </c>
      <c r="PJX2" s="4" t="s">
        <v>11168</v>
      </c>
      <c r="PJY2" s="4" t="s">
        <v>11169</v>
      </c>
      <c r="PJZ2" s="4" t="s">
        <v>11170</v>
      </c>
      <c r="PKA2" s="4" t="s">
        <v>11171</v>
      </c>
      <c r="PKB2" s="4" t="s">
        <v>11172</v>
      </c>
      <c r="PKC2" s="4" t="s">
        <v>11173</v>
      </c>
      <c r="PKD2" s="4" t="s">
        <v>11174</v>
      </c>
      <c r="PKE2" s="4" t="s">
        <v>11175</v>
      </c>
      <c r="PKF2" s="4" t="s">
        <v>11176</v>
      </c>
      <c r="PKG2" s="4" t="s">
        <v>11177</v>
      </c>
      <c r="PKH2" s="4" t="s">
        <v>11178</v>
      </c>
      <c r="PKI2" s="4" t="s">
        <v>11179</v>
      </c>
      <c r="PKJ2" s="4" t="s">
        <v>11180</v>
      </c>
      <c r="PKK2" s="4" t="s">
        <v>11181</v>
      </c>
      <c r="PKL2" s="4" t="s">
        <v>11182</v>
      </c>
      <c r="PKM2" s="4" t="s">
        <v>11183</v>
      </c>
      <c r="PKN2" s="4" t="s">
        <v>11184</v>
      </c>
      <c r="PKO2" s="4" t="s">
        <v>11185</v>
      </c>
      <c r="PKP2" s="4" t="s">
        <v>11186</v>
      </c>
      <c r="PKQ2" s="4" t="s">
        <v>11187</v>
      </c>
      <c r="PKR2" s="4" t="s">
        <v>11188</v>
      </c>
      <c r="PKS2" s="4" t="s">
        <v>11189</v>
      </c>
      <c r="PKT2" s="4" t="s">
        <v>11190</v>
      </c>
      <c r="PKU2" s="4" t="s">
        <v>11191</v>
      </c>
      <c r="PKV2" s="4" t="s">
        <v>11192</v>
      </c>
      <c r="PKW2" s="4" t="s">
        <v>11193</v>
      </c>
      <c r="PKX2" s="4" t="s">
        <v>11194</v>
      </c>
      <c r="PKY2" s="4" t="s">
        <v>11195</v>
      </c>
      <c r="PKZ2" s="4" t="s">
        <v>11196</v>
      </c>
      <c r="PLA2" s="4" t="s">
        <v>11197</v>
      </c>
      <c r="PLB2" s="4" t="s">
        <v>11198</v>
      </c>
      <c r="PLC2" s="4" t="s">
        <v>11199</v>
      </c>
      <c r="PLD2" s="4" t="s">
        <v>11200</v>
      </c>
      <c r="PLE2" s="4" t="s">
        <v>11201</v>
      </c>
      <c r="PLF2" s="4" t="s">
        <v>11202</v>
      </c>
      <c r="PLG2" s="4" t="s">
        <v>11203</v>
      </c>
      <c r="PLH2" s="4" t="s">
        <v>11204</v>
      </c>
      <c r="PLI2" s="4" t="s">
        <v>11205</v>
      </c>
      <c r="PLJ2" s="4" t="s">
        <v>11206</v>
      </c>
      <c r="PLK2" s="4" t="s">
        <v>11207</v>
      </c>
      <c r="PLL2" s="4" t="s">
        <v>11208</v>
      </c>
      <c r="PLM2" s="4" t="s">
        <v>11209</v>
      </c>
      <c r="PLN2" s="4" t="s">
        <v>11210</v>
      </c>
      <c r="PLO2" s="4" t="s">
        <v>11211</v>
      </c>
      <c r="PLP2" s="4" t="s">
        <v>11212</v>
      </c>
      <c r="PLQ2" s="4" t="s">
        <v>11213</v>
      </c>
      <c r="PLR2" s="4" t="s">
        <v>11214</v>
      </c>
      <c r="PLS2" s="4" t="s">
        <v>11215</v>
      </c>
      <c r="PLT2" s="4" t="s">
        <v>11216</v>
      </c>
      <c r="PLU2" s="4" t="s">
        <v>11217</v>
      </c>
      <c r="PLV2" s="4" t="s">
        <v>11218</v>
      </c>
      <c r="PLW2" s="4" t="s">
        <v>11219</v>
      </c>
      <c r="PLX2" s="4" t="s">
        <v>11220</v>
      </c>
      <c r="PLY2" s="4" t="s">
        <v>11221</v>
      </c>
      <c r="PLZ2" s="4" t="s">
        <v>11222</v>
      </c>
      <c r="PMA2" s="4" t="s">
        <v>11223</v>
      </c>
      <c r="PMB2" s="4" t="s">
        <v>11224</v>
      </c>
      <c r="PMC2" s="4" t="s">
        <v>11225</v>
      </c>
      <c r="PMD2" s="4" t="s">
        <v>11226</v>
      </c>
      <c r="PME2" s="4" t="s">
        <v>11227</v>
      </c>
      <c r="PMF2" s="4" t="s">
        <v>11228</v>
      </c>
      <c r="PMG2" s="4" t="s">
        <v>11229</v>
      </c>
      <c r="PMH2" s="4" t="s">
        <v>11230</v>
      </c>
      <c r="PMI2" s="4" t="s">
        <v>11231</v>
      </c>
      <c r="PMJ2" s="4" t="s">
        <v>11232</v>
      </c>
      <c r="PMK2" s="4" t="s">
        <v>11233</v>
      </c>
      <c r="PML2" s="4" t="s">
        <v>11234</v>
      </c>
      <c r="PMM2" s="4" t="s">
        <v>11235</v>
      </c>
      <c r="PMN2" s="4" t="s">
        <v>11236</v>
      </c>
      <c r="PMO2" s="4" t="s">
        <v>11237</v>
      </c>
      <c r="PMP2" s="4" t="s">
        <v>11238</v>
      </c>
      <c r="PMQ2" s="4" t="s">
        <v>11239</v>
      </c>
      <c r="PMR2" s="4" t="s">
        <v>11240</v>
      </c>
      <c r="PMS2" s="4" t="s">
        <v>11241</v>
      </c>
      <c r="PMT2" s="4" t="s">
        <v>11242</v>
      </c>
      <c r="PMU2" s="4" t="s">
        <v>11243</v>
      </c>
      <c r="PMV2" s="4" t="s">
        <v>11244</v>
      </c>
      <c r="PMW2" s="4" t="s">
        <v>11245</v>
      </c>
      <c r="PMX2" s="4" t="s">
        <v>11246</v>
      </c>
      <c r="PMY2" s="4" t="s">
        <v>11247</v>
      </c>
      <c r="PMZ2" s="4" t="s">
        <v>11248</v>
      </c>
      <c r="PNA2" s="4" t="s">
        <v>11249</v>
      </c>
      <c r="PNB2" s="4" t="s">
        <v>11250</v>
      </c>
      <c r="PNC2" s="4" t="s">
        <v>11251</v>
      </c>
      <c r="PND2" s="4" t="s">
        <v>11252</v>
      </c>
      <c r="PNE2" s="4" t="s">
        <v>11253</v>
      </c>
      <c r="PNF2" s="4" t="s">
        <v>11254</v>
      </c>
      <c r="PNG2" s="4" t="s">
        <v>11255</v>
      </c>
      <c r="PNH2" s="4" t="s">
        <v>11256</v>
      </c>
      <c r="PNI2" s="4" t="s">
        <v>11257</v>
      </c>
      <c r="PNJ2" s="4" t="s">
        <v>11258</v>
      </c>
      <c r="PNK2" s="4" t="s">
        <v>11259</v>
      </c>
      <c r="PNL2" s="4" t="s">
        <v>11260</v>
      </c>
      <c r="PNM2" s="4" t="s">
        <v>11261</v>
      </c>
      <c r="PNN2" s="4" t="s">
        <v>11262</v>
      </c>
      <c r="PNO2" s="4" t="s">
        <v>11263</v>
      </c>
      <c r="PNP2" s="4" t="s">
        <v>11264</v>
      </c>
      <c r="PNQ2" s="4" t="s">
        <v>11265</v>
      </c>
      <c r="PNR2" s="4" t="s">
        <v>11266</v>
      </c>
      <c r="PNS2" s="4" t="s">
        <v>11267</v>
      </c>
      <c r="PNT2" s="4" t="s">
        <v>11268</v>
      </c>
      <c r="PNU2" s="4" t="s">
        <v>11269</v>
      </c>
      <c r="PNV2" s="4" t="s">
        <v>11270</v>
      </c>
      <c r="PNW2" s="4" t="s">
        <v>11271</v>
      </c>
      <c r="PNX2" s="4" t="s">
        <v>11272</v>
      </c>
      <c r="PNY2" s="4" t="s">
        <v>11273</v>
      </c>
      <c r="PNZ2" s="4" t="s">
        <v>11274</v>
      </c>
      <c r="POA2" s="4" t="s">
        <v>11275</v>
      </c>
      <c r="POB2" s="4" t="s">
        <v>11276</v>
      </c>
      <c r="POC2" s="4" t="s">
        <v>11277</v>
      </c>
      <c r="POD2" s="4" t="s">
        <v>11278</v>
      </c>
      <c r="POE2" s="4" t="s">
        <v>11279</v>
      </c>
      <c r="POF2" s="4" t="s">
        <v>11280</v>
      </c>
      <c r="POG2" s="4" t="s">
        <v>11281</v>
      </c>
      <c r="POH2" s="4" t="s">
        <v>11282</v>
      </c>
      <c r="POI2" s="4" t="s">
        <v>11283</v>
      </c>
      <c r="POJ2" s="4" t="s">
        <v>11284</v>
      </c>
      <c r="POK2" s="4" t="s">
        <v>11285</v>
      </c>
      <c r="POL2" s="4" t="s">
        <v>11286</v>
      </c>
      <c r="POM2" s="4" t="s">
        <v>11287</v>
      </c>
      <c r="PON2" s="4" t="s">
        <v>11288</v>
      </c>
      <c r="POO2" s="4" t="s">
        <v>11289</v>
      </c>
      <c r="POP2" s="4" t="s">
        <v>11290</v>
      </c>
      <c r="POQ2" s="4" t="s">
        <v>11291</v>
      </c>
      <c r="POR2" s="4" t="s">
        <v>11292</v>
      </c>
      <c r="POS2" s="4" t="s">
        <v>11293</v>
      </c>
      <c r="POT2" s="4" t="s">
        <v>11294</v>
      </c>
      <c r="POU2" s="4" t="s">
        <v>11295</v>
      </c>
      <c r="POV2" s="4" t="s">
        <v>11296</v>
      </c>
      <c r="POW2" s="4" t="s">
        <v>11297</v>
      </c>
      <c r="POX2" s="4" t="s">
        <v>11298</v>
      </c>
      <c r="POY2" s="4" t="s">
        <v>11299</v>
      </c>
      <c r="POZ2" s="4" t="s">
        <v>11300</v>
      </c>
      <c r="PPA2" s="4" t="s">
        <v>11301</v>
      </c>
      <c r="PPB2" s="4" t="s">
        <v>11302</v>
      </c>
      <c r="PPC2" s="4" t="s">
        <v>11303</v>
      </c>
      <c r="PPD2" s="4" t="s">
        <v>11304</v>
      </c>
      <c r="PPE2" s="4" t="s">
        <v>11305</v>
      </c>
      <c r="PPF2" s="4" t="s">
        <v>11306</v>
      </c>
      <c r="PPG2" s="4" t="s">
        <v>11307</v>
      </c>
      <c r="PPH2" s="4" t="s">
        <v>11308</v>
      </c>
      <c r="PPI2" s="4" t="s">
        <v>11309</v>
      </c>
      <c r="PPJ2" s="4" t="s">
        <v>11310</v>
      </c>
      <c r="PPK2" s="4" t="s">
        <v>11311</v>
      </c>
      <c r="PPL2" s="4" t="s">
        <v>11312</v>
      </c>
      <c r="PPM2" s="4" t="s">
        <v>11313</v>
      </c>
      <c r="PPN2" s="4" t="s">
        <v>11314</v>
      </c>
      <c r="PPO2" s="4" t="s">
        <v>11315</v>
      </c>
      <c r="PPP2" s="4" t="s">
        <v>11316</v>
      </c>
      <c r="PPQ2" s="4" t="s">
        <v>11317</v>
      </c>
      <c r="PPR2" s="4" t="s">
        <v>11318</v>
      </c>
      <c r="PPS2" s="4" t="s">
        <v>11319</v>
      </c>
      <c r="PPT2" s="4" t="s">
        <v>11320</v>
      </c>
      <c r="PPU2" s="4" t="s">
        <v>11321</v>
      </c>
      <c r="PPV2" s="4" t="s">
        <v>11322</v>
      </c>
      <c r="PPW2" s="4" t="s">
        <v>11323</v>
      </c>
      <c r="PPX2" s="4" t="s">
        <v>11324</v>
      </c>
      <c r="PPY2" s="4" t="s">
        <v>11325</v>
      </c>
      <c r="PPZ2" s="4" t="s">
        <v>11326</v>
      </c>
      <c r="PQA2" s="4" t="s">
        <v>11327</v>
      </c>
      <c r="PQB2" s="4" t="s">
        <v>11328</v>
      </c>
      <c r="PQC2" s="4" t="s">
        <v>11329</v>
      </c>
      <c r="PQD2" s="4" t="s">
        <v>11330</v>
      </c>
      <c r="PQE2" s="4" t="s">
        <v>11331</v>
      </c>
      <c r="PQF2" s="4" t="s">
        <v>11332</v>
      </c>
      <c r="PQG2" s="4" t="s">
        <v>11333</v>
      </c>
      <c r="PQH2" s="4" t="s">
        <v>11334</v>
      </c>
      <c r="PQI2" s="4" t="s">
        <v>11335</v>
      </c>
      <c r="PQJ2" s="4" t="s">
        <v>11336</v>
      </c>
      <c r="PQK2" s="4" t="s">
        <v>11337</v>
      </c>
      <c r="PQL2" s="4" t="s">
        <v>11338</v>
      </c>
      <c r="PQM2" s="4" t="s">
        <v>11339</v>
      </c>
      <c r="PQN2" s="4" t="s">
        <v>11340</v>
      </c>
      <c r="PQO2" s="4" t="s">
        <v>11341</v>
      </c>
      <c r="PQP2" s="4" t="s">
        <v>11342</v>
      </c>
      <c r="PQQ2" s="4" t="s">
        <v>11343</v>
      </c>
      <c r="PQR2" s="4" t="s">
        <v>11344</v>
      </c>
      <c r="PQS2" s="4" t="s">
        <v>11345</v>
      </c>
      <c r="PQT2" s="4" t="s">
        <v>11346</v>
      </c>
      <c r="PQU2" s="4" t="s">
        <v>11347</v>
      </c>
      <c r="PQV2" s="4" t="s">
        <v>11348</v>
      </c>
      <c r="PQW2" s="4" t="s">
        <v>11349</v>
      </c>
      <c r="PQX2" s="4" t="s">
        <v>11350</v>
      </c>
      <c r="PQY2" s="4" t="s">
        <v>11351</v>
      </c>
      <c r="PQZ2" s="4" t="s">
        <v>11352</v>
      </c>
      <c r="PRA2" s="4" t="s">
        <v>11353</v>
      </c>
      <c r="PRB2" s="4" t="s">
        <v>11354</v>
      </c>
      <c r="PRC2" s="4" t="s">
        <v>11355</v>
      </c>
      <c r="PRD2" s="4" t="s">
        <v>11356</v>
      </c>
      <c r="PRE2" s="4" t="s">
        <v>11357</v>
      </c>
      <c r="PRF2" s="4" t="s">
        <v>11358</v>
      </c>
      <c r="PRG2" s="4" t="s">
        <v>11359</v>
      </c>
      <c r="PRH2" s="4" t="s">
        <v>11360</v>
      </c>
      <c r="PRI2" s="4" t="s">
        <v>11361</v>
      </c>
      <c r="PRJ2" s="4" t="s">
        <v>11362</v>
      </c>
      <c r="PRK2" s="4" t="s">
        <v>11363</v>
      </c>
      <c r="PRL2" s="4" t="s">
        <v>11364</v>
      </c>
      <c r="PRM2" s="4" t="s">
        <v>11365</v>
      </c>
      <c r="PRN2" s="4" t="s">
        <v>11366</v>
      </c>
      <c r="PRO2" s="4" t="s">
        <v>11367</v>
      </c>
      <c r="PRP2" s="4" t="s">
        <v>11368</v>
      </c>
      <c r="PRQ2" s="4" t="s">
        <v>11369</v>
      </c>
      <c r="PRR2" s="4" t="s">
        <v>11370</v>
      </c>
      <c r="PRS2" s="4" t="s">
        <v>11371</v>
      </c>
      <c r="PRT2" s="4" t="s">
        <v>11372</v>
      </c>
      <c r="PRU2" s="4" t="s">
        <v>11373</v>
      </c>
      <c r="PRV2" s="4" t="s">
        <v>11374</v>
      </c>
      <c r="PRW2" s="4" t="s">
        <v>11375</v>
      </c>
      <c r="PRX2" s="4" t="s">
        <v>11376</v>
      </c>
      <c r="PRY2" s="4" t="s">
        <v>11377</v>
      </c>
      <c r="PRZ2" s="4" t="s">
        <v>11378</v>
      </c>
      <c r="PSA2" s="4" t="s">
        <v>11379</v>
      </c>
      <c r="PSB2" s="4" t="s">
        <v>11380</v>
      </c>
      <c r="PSC2" s="4" t="s">
        <v>11381</v>
      </c>
      <c r="PSD2" s="4" t="s">
        <v>11382</v>
      </c>
      <c r="PSE2" s="4" t="s">
        <v>11383</v>
      </c>
      <c r="PSF2" s="4" t="s">
        <v>11384</v>
      </c>
      <c r="PSG2" s="4" t="s">
        <v>11385</v>
      </c>
      <c r="PSH2" s="4" t="s">
        <v>11386</v>
      </c>
      <c r="PSI2" s="4" t="s">
        <v>11387</v>
      </c>
      <c r="PSJ2" s="4" t="s">
        <v>11388</v>
      </c>
      <c r="PSK2" s="4" t="s">
        <v>11389</v>
      </c>
      <c r="PSL2" s="4" t="s">
        <v>11390</v>
      </c>
      <c r="PSM2" s="4" t="s">
        <v>11391</v>
      </c>
      <c r="PSN2" s="4" t="s">
        <v>11392</v>
      </c>
      <c r="PSO2" s="4" t="s">
        <v>11393</v>
      </c>
      <c r="PSP2" s="4" t="s">
        <v>11394</v>
      </c>
      <c r="PSQ2" s="4" t="s">
        <v>11395</v>
      </c>
      <c r="PSR2" s="4" t="s">
        <v>11396</v>
      </c>
      <c r="PSS2" s="4" t="s">
        <v>11397</v>
      </c>
      <c r="PST2" s="4" t="s">
        <v>11398</v>
      </c>
      <c r="PSU2" s="4" t="s">
        <v>11399</v>
      </c>
      <c r="PSV2" s="4" t="s">
        <v>11400</v>
      </c>
      <c r="PSW2" s="4" t="s">
        <v>11401</v>
      </c>
      <c r="PSX2" s="4" t="s">
        <v>11402</v>
      </c>
      <c r="PSY2" s="4" t="s">
        <v>11403</v>
      </c>
      <c r="PSZ2" s="4" t="s">
        <v>11404</v>
      </c>
      <c r="PTA2" s="4" t="s">
        <v>11405</v>
      </c>
      <c r="PTB2" s="4" t="s">
        <v>11406</v>
      </c>
      <c r="PTC2" s="4" t="s">
        <v>11407</v>
      </c>
      <c r="PTD2" s="4" t="s">
        <v>11408</v>
      </c>
      <c r="PTE2" s="4" t="s">
        <v>11409</v>
      </c>
      <c r="PTF2" s="4" t="s">
        <v>11410</v>
      </c>
      <c r="PTG2" s="4" t="s">
        <v>11411</v>
      </c>
      <c r="PTH2" s="4" t="s">
        <v>11412</v>
      </c>
      <c r="PTI2" s="4" t="s">
        <v>11413</v>
      </c>
      <c r="PTJ2" s="4" t="s">
        <v>11414</v>
      </c>
      <c r="PTK2" s="4" t="s">
        <v>11415</v>
      </c>
      <c r="PTL2" s="4" t="s">
        <v>11416</v>
      </c>
      <c r="PTM2" s="4" t="s">
        <v>11417</v>
      </c>
      <c r="PTN2" s="4" t="s">
        <v>11418</v>
      </c>
      <c r="PTO2" s="4" t="s">
        <v>11419</v>
      </c>
      <c r="PTP2" s="4" t="s">
        <v>11420</v>
      </c>
      <c r="PTQ2" s="4" t="s">
        <v>11421</v>
      </c>
      <c r="PTR2" s="4" t="s">
        <v>11422</v>
      </c>
      <c r="PTS2" s="4" t="s">
        <v>11423</v>
      </c>
      <c r="PTT2" s="4" t="s">
        <v>11424</v>
      </c>
      <c r="PTU2" s="4" t="s">
        <v>11425</v>
      </c>
      <c r="PTV2" s="4" t="s">
        <v>11426</v>
      </c>
      <c r="PTW2" s="4" t="s">
        <v>11427</v>
      </c>
      <c r="PTX2" s="4" t="s">
        <v>11428</v>
      </c>
      <c r="PTY2" s="4" t="s">
        <v>11429</v>
      </c>
      <c r="PTZ2" s="4" t="s">
        <v>11430</v>
      </c>
      <c r="PUA2" s="4" t="s">
        <v>11431</v>
      </c>
      <c r="PUB2" s="4" t="s">
        <v>11432</v>
      </c>
      <c r="PUC2" s="4" t="s">
        <v>11433</v>
      </c>
      <c r="PUD2" s="4" t="s">
        <v>11434</v>
      </c>
      <c r="PUE2" s="4" t="s">
        <v>11435</v>
      </c>
      <c r="PUF2" s="4" t="s">
        <v>11436</v>
      </c>
      <c r="PUG2" s="4" t="s">
        <v>11437</v>
      </c>
      <c r="PUH2" s="4" t="s">
        <v>11438</v>
      </c>
      <c r="PUI2" s="4" t="s">
        <v>11439</v>
      </c>
      <c r="PUJ2" s="4" t="s">
        <v>11440</v>
      </c>
      <c r="PUK2" s="4" t="s">
        <v>11441</v>
      </c>
      <c r="PUL2" s="4" t="s">
        <v>11442</v>
      </c>
      <c r="PUM2" s="4" t="s">
        <v>11443</v>
      </c>
      <c r="PUN2" s="4" t="s">
        <v>11444</v>
      </c>
      <c r="PUO2" s="4" t="s">
        <v>11445</v>
      </c>
      <c r="PUP2" s="4" t="s">
        <v>11446</v>
      </c>
      <c r="PUQ2" s="4" t="s">
        <v>11447</v>
      </c>
      <c r="PUR2" s="4" t="s">
        <v>11448</v>
      </c>
      <c r="PUS2" s="4" t="s">
        <v>11449</v>
      </c>
      <c r="PUT2" s="4" t="s">
        <v>11450</v>
      </c>
      <c r="PUU2" s="4" t="s">
        <v>11451</v>
      </c>
      <c r="PUV2" s="4" t="s">
        <v>11452</v>
      </c>
      <c r="PUW2" s="4" t="s">
        <v>11453</v>
      </c>
      <c r="PUX2" s="4" t="s">
        <v>11454</v>
      </c>
      <c r="PUY2" s="4" t="s">
        <v>11455</v>
      </c>
      <c r="PUZ2" s="4" t="s">
        <v>11456</v>
      </c>
      <c r="PVA2" s="4" t="s">
        <v>11457</v>
      </c>
      <c r="PVB2" s="4" t="s">
        <v>11458</v>
      </c>
      <c r="PVC2" s="4" t="s">
        <v>11459</v>
      </c>
      <c r="PVD2" s="4" t="s">
        <v>11460</v>
      </c>
      <c r="PVE2" s="4" t="s">
        <v>11461</v>
      </c>
      <c r="PVF2" s="4" t="s">
        <v>11462</v>
      </c>
      <c r="PVG2" s="4" t="s">
        <v>11463</v>
      </c>
      <c r="PVH2" s="4" t="s">
        <v>11464</v>
      </c>
      <c r="PVI2" s="4" t="s">
        <v>11465</v>
      </c>
      <c r="PVJ2" s="4" t="s">
        <v>11466</v>
      </c>
      <c r="PVK2" s="4" t="s">
        <v>11467</v>
      </c>
      <c r="PVL2" s="4" t="s">
        <v>11468</v>
      </c>
      <c r="PVM2" s="4" t="s">
        <v>11469</v>
      </c>
      <c r="PVN2" s="4" t="s">
        <v>11470</v>
      </c>
      <c r="PVO2" s="4" t="s">
        <v>11471</v>
      </c>
      <c r="PVP2" s="4" t="s">
        <v>11472</v>
      </c>
      <c r="PVQ2" s="4" t="s">
        <v>11473</v>
      </c>
      <c r="PVR2" s="4" t="s">
        <v>11474</v>
      </c>
      <c r="PVS2" s="4" t="s">
        <v>11475</v>
      </c>
      <c r="PVT2" s="4" t="s">
        <v>11476</v>
      </c>
      <c r="PVU2" s="4" t="s">
        <v>11477</v>
      </c>
      <c r="PVV2" s="4" t="s">
        <v>11478</v>
      </c>
      <c r="PVW2" s="4" t="s">
        <v>11479</v>
      </c>
      <c r="PVX2" s="4" t="s">
        <v>11480</v>
      </c>
      <c r="PVY2" s="4" t="s">
        <v>11481</v>
      </c>
      <c r="PVZ2" s="4" t="s">
        <v>11482</v>
      </c>
      <c r="PWA2" s="4" t="s">
        <v>11483</v>
      </c>
      <c r="PWB2" s="4" t="s">
        <v>11484</v>
      </c>
      <c r="PWC2" s="4" t="s">
        <v>11485</v>
      </c>
      <c r="PWD2" s="4" t="s">
        <v>11486</v>
      </c>
      <c r="PWE2" s="4" t="s">
        <v>11487</v>
      </c>
      <c r="PWF2" s="4" t="s">
        <v>11488</v>
      </c>
      <c r="PWG2" s="4" t="s">
        <v>11489</v>
      </c>
      <c r="PWH2" s="4" t="s">
        <v>11490</v>
      </c>
      <c r="PWI2" s="4" t="s">
        <v>11491</v>
      </c>
      <c r="PWJ2" s="4" t="s">
        <v>11492</v>
      </c>
      <c r="PWK2" s="4" t="s">
        <v>11493</v>
      </c>
      <c r="PWL2" s="4" t="s">
        <v>11494</v>
      </c>
      <c r="PWM2" s="4" t="s">
        <v>11495</v>
      </c>
      <c r="PWN2" s="4" t="s">
        <v>11496</v>
      </c>
      <c r="PWO2" s="4" t="s">
        <v>11497</v>
      </c>
      <c r="PWP2" s="4" t="s">
        <v>11498</v>
      </c>
      <c r="PWQ2" s="4" t="s">
        <v>11499</v>
      </c>
      <c r="PWR2" s="4" t="s">
        <v>11500</v>
      </c>
      <c r="PWS2" s="4" t="s">
        <v>11501</v>
      </c>
      <c r="PWT2" s="4" t="s">
        <v>11502</v>
      </c>
      <c r="PWU2" s="4" t="s">
        <v>11503</v>
      </c>
      <c r="PWV2" s="4" t="s">
        <v>11504</v>
      </c>
      <c r="PWW2" s="4" t="s">
        <v>11505</v>
      </c>
      <c r="PWX2" s="4" t="s">
        <v>11506</v>
      </c>
      <c r="PWY2" s="4" t="s">
        <v>11507</v>
      </c>
      <c r="PWZ2" s="4" t="s">
        <v>11508</v>
      </c>
      <c r="PXA2" s="4" t="s">
        <v>11509</v>
      </c>
      <c r="PXB2" s="4" t="s">
        <v>11510</v>
      </c>
      <c r="PXC2" s="4" t="s">
        <v>11511</v>
      </c>
      <c r="PXD2" s="4" t="s">
        <v>11512</v>
      </c>
      <c r="PXE2" s="4" t="s">
        <v>11513</v>
      </c>
      <c r="PXF2" s="4" t="s">
        <v>11514</v>
      </c>
      <c r="PXG2" s="4" t="s">
        <v>11515</v>
      </c>
      <c r="PXH2" s="4" t="s">
        <v>11516</v>
      </c>
      <c r="PXI2" s="4" t="s">
        <v>11517</v>
      </c>
      <c r="PXJ2" s="4" t="s">
        <v>11518</v>
      </c>
      <c r="PXK2" s="4" t="s">
        <v>11519</v>
      </c>
      <c r="PXL2" s="4" t="s">
        <v>11520</v>
      </c>
      <c r="PXM2" s="4" t="s">
        <v>11521</v>
      </c>
      <c r="PXN2" s="4" t="s">
        <v>11522</v>
      </c>
      <c r="PXO2" s="4" t="s">
        <v>11523</v>
      </c>
      <c r="PXP2" s="4" t="s">
        <v>11524</v>
      </c>
      <c r="PXQ2" s="4" t="s">
        <v>11525</v>
      </c>
      <c r="PXR2" s="4" t="s">
        <v>11526</v>
      </c>
      <c r="PXS2" s="4" t="s">
        <v>11527</v>
      </c>
      <c r="PXT2" s="4" t="s">
        <v>11528</v>
      </c>
      <c r="PXU2" s="4" t="s">
        <v>11529</v>
      </c>
      <c r="PXV2" s="4" t="s">
        <v>11530</v>
      </c>
      <c r="PXW2" s="4" t="s">
        <v>11531</v>
      </c>
      <c r="PXX2" s="4" t="s">
        <v>11532</v>
      </c>
      <c r="PXY2" s="4" t="s">
        <v>11533</v>
      </c>
      <c r="PXZ2" s="4" t="s">
        <v>11534</v>
      </c>
      <c r="PYA2" s="4" t="s">
        <v>11535</v>
      </c>
      <c r="PYB2" s="4" t="s">
        <v>11536</v>
      </c>
      <c r="PYC2" s="4" t="s">
        <v>11537</v>
      </c>
      <c r="PYD2" s="4" t="s">
        <v>11538</v>
      </c>
      <c r="PYE2" s="4" t="s">
        <v>11539</v>
      </c>
      <c r="PYF2" s="4" t="s">
        <v>11540</v>
      </c>
      <c r="PYG2" s="4" t="s">
        <v>11541</v>
      </c>
      <c r="PYH2" s="4" t="s">
        <v>11542</v>
      </c>
      <c r="PYI2" s="4" t="s">
        <v>11543</v>
      </c>
      <c r="PYJ2" s="4" t="s">
        <v>11544</v>
      </c>
      <c r="PYK2" s="4" t="s">
        <v>11545</v>
      </c>
      <c r="PYL2" s="4" t="s">
        <v>11546</v>
      </c>
      <c r="PYM2" s="4" t="s">
        <v>11547</v>
      </c>
      <c r="PYN2" s="4" t="s">
        <v>11548</v>
      </c>
      <c r="PYO2" s="4" t="s">
        <v>11549</v>
      </c>
      <c r="PYP2" s="4" t="s">
        <v>11550</v>
      </c>
      <c r="PYQ2" s="4" t="s">
        <v>11551</v>
      </c>
      <c r="PYR2" s="4" t="s">
        <v>11552</v>
      </c>
      <c r="PYS2" s="4" t="s">
        <v>11553</v>
      </c>
      <c r="PYT2" s="4" t="s">
        <v>11554</v>
      </c>
      <c r="PYU2" s="4" t="s">
        <v>11555</v>
      </c>
      <c r="PYV2" s="4" t="s">
        <v>11556</v>
      </c>
      <c r="PYW2" s="4" t="s">
        <v>11557</v>
      </c>
      <c r="PYX2" s="4" t="s">
        <v>11558</v>
      </c>
      <c r="PYY2" s="4" t="s">
        <v>11559</v>
      </c>
      <c r="PYZ2" s="4" t="s">
        <v>11560</v>
      </c>
      <c r="PZA2" s="4" t="s">
        <v>11561</v>
      </c>
      <c r="PZB2" s="4" t="s">
        <v>11562</v>
      </c>
      <c r="PZC2" s="4" t="s">
        <v>11563</v>
      </c>
      <c r="PZD2" s="4" t="s">
        <v>11564</v>
      </c>
      <c r="PZE2" s="4" t="s">
        <v>11565</v>
      </c>
      <c r="PZF2" s="4" t="s">
        <v>11566</v>
      </c>
      <c r="PZG2" s="4" t="s">
        <v>11567</v>
      </c>
      <c r="PZH2" s="4" t="s">
        <v>11568</v>
      </c>
      <c r="PZI2" s="4" t="s">
        <v>11569</v>
      </c>
      <c r="PZJ2" s="4" t="s">
        <v>11570</v>
      </c>
      <c r="PZK2" s="4" t="s">
        <v>11571</v>
      </c>
      <c r="PZL2" s="4" t="s">
        <v>11572</v>
      </c>
      <c r="PZM2" s="4" t="s">
        <v>11573</v>
      </c>
      <c r="PZN2" s="4" t="s">
        <v>11574</v>
      </c>
      <c r="PZO2" s="4" t="s">
        <v>11575</v>
      </c>
      <c r="PZP2" s="4" t="s">
        <v>11576</v>
      </c>
      <c r="PZQ2" s="4" t="s">
        <v>11577</v>
      </c>
      <c r="PZR2" s="4" t="s">
        <v>11578</v>
      </c>
      <c r="PZS2" s="4" t="s">
        <v>11579</v>
      </c>
      <c r="PZT2" s="4" t="s">
        <v>11580</v>
      </c>
      <c r="PZU2" s="4" t="s">
        <v>11581</v>
      </c>
      <c r="PZV2" s="4" t="s">
        <v>11582</v>
      </c>
      <c r="PZW2" s="4" t="s">
        <v>11583</v>
      </c>
      <c r="PZX2" s="4" t="s">
        <v>11584</v>
      </c>
      <c r="PZY2" s="4" t="s">
        <v>11585</v>
      </c>
      <c r="PZZ2" s="4" t="s">
        <v>11586</v>
      </c>
      <c r="QAA2" s="4" t="s">
        <v>11587</v>
      </c>
      <c r="QAB2" s="4" t="s">
        <v>11588</v>
      </c>
      <c r="QAC2" s="4" t="s">
        <v>11589</v>
      </c>
      <c r="QAD2" s="4" t="s">
        <v>11590</v>
      </c>
      <c r="QAE2" s="4" t="s">
        <v>11591</v>
      </c>
      <c r="QAF2" s="4" t="s">
        <v>11592</v>
      </c>
      <c r="QAG2" s="4" t="s">
        <v>11593</v>
      </c>
      <c r="QAH2" s="4" t="s">
        <v>11594</v>
      </c>
      <c r="QAI2" s="4" t="s">
        <v>11595</v>
      </c>
      <c r="QAJ2" s="4" t="s">
        <v>11596</v>
      </c>
      <c r="QAK2" s="4" t="s">
        <v>11597</v>
      </c>
      <c r="QAL2" s="4" t="s">
        <v>11598</v>
      </c>
      <c r="QAM2" s="4" t="s">
        <v>11599</v>
      </c>
      <c r="QAN2" s="4" t="s">
        <v>11600</v>
      </c>
      <c r="QAO2" s="4" t="s">
        <v>11601</v>
      </c>
      <c r="QAP2" s="4" t="s">
        <v>11602</v>
      </c>
      <c r="QAQ2" s="4" t="s">
        <v>11603</v>
      </c>
      <c r="QAR2" s="4" t="s">
        <v>11604</v>
      </c>
      <c r="QAS2" s="4" t="s">
        <v>11605</v>
      </c>
      <c r="QAT2" s="4" t="s">
        <v>11606</v>
      </c>
      <c r="QAU2" s="4" t="s">
        <v>11607</v>
      </c>
      <c r="QAV2" s="4" t="s">
        <v>11608</v>
      </c>
      <c r="QAW2" s="4" t="s">
        <v>11609</v>
      </c>
      <c r="QAX2" s="4" t="s">
        <v>11610</v>
      </c>
      <c r="QAY2" s="4" t="s">
        <v>11611</v>
      </c>
      <c r="QAZ2" s="4" t="s">
        <v>11612</v>
      </c>
      <c r="QBA2" s="4" t="s">
        <v>11613</v>
      </c>
      <c r="QBB2" s="4" t="s">
        <v>11614</v>
      </c>
      <c r="QBC2" s="4" t="s">
        <v>11615</v>
      </c>
      <c r="QBD2" s="4" t="s">
        <v>11616</v>
      </c>
      <c r="QBE2" s="4" t="s">
        <v>11617</v>
      </c>
      <c r="QBF2" s="4" t="s">
        <v>11618</v>
      </c>
      <c r="QBG2" s="4" t="s">
        <v>11619</v>
      </c>
      <c r="QBH2" s="4" t="s">
        <v>11620</v>
      </c>
      <c r="QBI2" s="4" t="s">
        <v>11621</v>
      </c>
      <c r="QBJ2" s="4" t="s">
        <v>11622</v>
      </c>
      <c r="QBK2" s="4" t="s">
        <v>11623</v>
      </c>
      <c r="QBL2" s="4" t="s">
        <v>11624</v>
      </c>
      <c r="QBM2" s="4" t="s">
        <v>11625</v>
      </c>
      <c r="QBN2" s="4" t="s">
        <v>11626</v>
      </c>
      <c r="QBO2" s="4" t="s">
        <v>11627</v>
      </c>
      <c r="QBP2" s="4" t="s">
        <v>11628</v>
      </c>
      <c r="QBQ2" s="4" t="s">
        <v>11629</v>
      </c>
      <c r="QBR2" s="4" t="s">
        <v>11630</v>
      </c>
      <c r="QBS2" s="4" t="s">
        <v>11631</v>
      </c>
      <c r="QBT2" s="4" t="s">
        <v>11632</v>
      </c>
      <c r="QBU2" s="4" t="s">
        <v>11633</v>
      </c>
      <c r="QBV2" s="4" t="s">
        <v>11634</v>
      </c>
      <c r="QBW2" s="4" t="s">
        <v>11635</v>
      </c>
      <c r="QBX2" s="4" t="s">
        <v>11636</v>
      </c>
      <c r="QBY2" s="4" t="s">
        <v>11637</v>
      </c>
      <c r="QBZ2" s="4" t="s">
        <v>11638</v>
      </c>
      <c r="QCA2" s="4" t="s">
        <v>11639</v>
      </c>
      <c r="QCB2" s="4" t="s">
        <v>11640</v>
      </c>
      <c r="QCC2" s="4" t="s">
        <v>11641</v>
      </c>
      <c r="QCD2" s="4" t="s">
        <v>11642</v>
      </c>
      <c r="QCE2" s="4" t="s">
        <v>11643</v>
      </c>
      <c r="QCF2" s="4" t="s">
        <v>11644</v>
      </c>
      <c r="QCG2" s="4" t="s">
        <v>11645</v>
      </c>
      <c r="QCH2" s="4" t="s">
        <v>11646</v>
      </c>
      <c r="QCI2" s="4" t="s">
        <v>11647</v>
      </c>
      <c r="QCJ2" s="4" t="s">
        <v>11648</v>
      </c>
      <c r="QCK2" s="4" t="s">
        <v>11649</v>
      </c>
      <c r="QCL2" s="4" t="s">
        <v>11650</v>
      </c>
      <c r="QCM2" s="4" t="s">
        <v>11651</v>
      </c>
      <c r="QCN2" s="4" t="s">
        <v>11652</v>
      </c>
      <c r="QCO2" s="4" t="s">
        <v>11653</v>
      </c>
      <c r="QCP2" s="4" t="s">
        <v>11654</v>
      </c>
      <c r="QCQ2" s="4" t="s">
        <v>11655</v>
      </c>
      <c r="QCR2" s="4" t="s">
        <v>11656</v>
      </c>
      <c r="QCS2" s="4" t="s">
        <v>11657</v>
      </c>
      <c r="QCT2" s="4" t="s">
        <v>11658</v>
      </c>
      <c r="QCU2" s="4" t="s">
        <v>11659</v>
      </c>
      <c r="QCV2" s="4" t="s">
        <v>11660</v>
      </c>
      <c r="QCW2" s="4" t="s">
        <v>11661</v>
      </c>
      <c r="QCX2" s="4" t="s">
        <v>11662</v>
      </c>
      <c r="QCY2" s="4" t="s">
        <v>11663</v>
      </c>
      <c r="QCZ2" s="4" t="s">
        <v>11664</v>
      </c>
      <c r="QDA2" s="4" t="s">
        <v>11665</v>
      </c>
      <c r="QDB2" s="4" t="s">
        <v>11666</v>
      </c>
      <c r="QDC2" s="4" t="s">
        <v>11667</v>
      </c>
      <c r="QDD2" s="4" t="s">
        <v>11668</v>
      </c>
      <c r="QDE2" s="4" t="s">
        <v>11669</v>
      </c>
      <c r="QDF2" s="4" t="s">
        <v>11670</v>
      </c>
      <c r="QDG2" s="4" t="s">
        <v>11671</v>
      </c>
      <c r="QDH2" s="4" t="s">
        <v>11672</v>
      </c>
      <c r="QDI2" s="4" t="s">
        <v>11673</v>
      </c>
      <c r="QDJ2" s="4" t="s">
        <v>11674</v>
      </c>
      <c r="QDK2" s="4" t="s">
        <v>11675</v>
      </c>
      <c r="QDL2" s="4" t="s">
        <v>11676</v>
      </c>
      <c r="QDM2" s="4" t="s">
        <v>11677</v>
      </c>
      <c r="QDN2" s="4" t="s">
        <v>11678</v>
      </c>
      <c r="QDO2" s="4" t="s">
        <v>11679</v>
      </c>
      <c r="QDP2" s="4" t="s">
        <v>11680</v>
      </c>
      <c r="QDQ2" s="4" t="s">
        <v>11681</v>
      </c>
      <c r="QDR2" s="4" t="s">
        <v>11682</v>
      </c>
      <c r="QDS2" s="4" t="s">
        <v>11683</v>
      </c>
      <c r="QDT2" s="4" t="s">
        <v>11684</v>
      </c>
      <c r="QDU2" s="4" t="s">
        <v>11685</v>
      </c>
      <c r="QDV2" s="4" t="s">
        <v>11686</v>
      </c>
      <c r="QDW2" s="4" t="s">
        <v>11687</v>
      </c>
      <c r="QDX2" s="4" t="s">
        <v>11688</v>
      </c>
      <c r="QDY2" s="4" t="s">
        <v>11689</v>
      </c>
      <c r="QDZ2" s="4" t="s">
        <v>11690</v>
      </c>
      <c r="QEA2" s="4" t="s">
        <v>11691</v>
      </c>
      <c r="QEB2" s="4" t="s">
        <v>11692</v>
      </c>
      <c r="QEC2" s="4" t="s">
        <v>11693</v>
      </c>
      <c r="QED2" s="4" t="s">
        <v>11694</v>
      </c>
      <c r="QEE2" s="4" t="s">
        <v>11695</v>
      </c>
      <c r="QEF2" s="4" t="s">
        <v>11696</v>
      </c>
      <c r="QEG2" s="4" t="s">
        <v>11697</v>
      </c>
      <c r="QEH2" s="4" t="s">
        <v>11698</v>
      </c>
      <c r="QEI2" s="4" t="s">
        <v>11699</v>
      </c>
      <c r="QEJ2" s="4" t="s">
        <v>11700</v>
      </c>
      <c r="QEK2" s="4" t="s">
        <v>11701</v>
      </c>
      <c r="QEL2" s="4" t="s">
        <v>11702</v>
      </c>
      <c r="QEM2" s="4" t="s">
        <v>11703</v>
      </c>
      <c r="QEN2" s="4" t="s">
        <v>11704</v>
      </c>
      <c r="QEO2" s="4" t="s">
        <v>11705</v>
      </c>
      <c r="QEP2" s="4" t="s">
        <v>11706</v>
      </c>
      <c r="QEQ2" s="4" t="s">
        <v>11707</v>
      </c>
      <c r="QER2" s="4" t="s">
        <v>11708</v>
      </c>
      <c r="QES2" s="4" t="s">
        <v>11709</v>
      </c>
      <c r="QET2" s="4" t="s">
        <v>11710</v>
      </c>
      <c r="QEU2" s="4" t="s">
        <v>11711</v>
      </c>
      <c r="QEV2" s="4" t="s">
        <v>11712</v>
      </c>
      <c r="QEW2" s="4" t="s">
        <v>11713</v>
      </c>
      <c r="QEX2" s="4" t="s">
        <v>11714</v>
      </c>
      <c r="QEY2" s="4" t="s">
        <v>11715</v>
      </c>
      <c r="QEZ2" s="4" t="s">
        <v>11716</v>
      </c>
      <c r="QFA2" s="4" t="s">
        <v>11717</v>
      </c>
      <c r="QFB2" s="4" t="s">
        <v>11718</v>
      </c>
      <c r="QFC2" s="4" t="s">
        <v>11719</v>
      </c>
      <c r="QFD2" s="4" t="s">
        <v>11720</v>
      </c>
      <c r="QFE2" s="4" t="s">
        <v>11721</v>
      </c>
      <c r="QFF2" s="4" t="s">
        <v>11722</v>
      </c>
      <c r="QFG2" s="4" t="s">
        <v>11723</v>
      </c>
      <c r="QFH2" s="4" t="s">
        <v>11724</v>
      </c>
      <c r="QFI2" s="4" t="s">
        <v>11725</v>
      </c>
      <c r="QFJ2" s="4" t="s">
        <v>11726</v>
      </c>
      <c r="QFK2" s="4" t="s">
        <v>11727</v>
      </c>
      <c r="QFL2" s="4" t="s">
        <v>11728</v>
      </c>
      <c r="QFM2" s="4" t="s">
        <v>11729</v>
      </c>
      <c r="QFN2" s="4" t="s">
        <v>11730</v>
      </c>
      <c r="QFO2" s="4" t="s">
        <v>11731</v>
      </c>
      <c r="QFP2" s="4" t="s">
        <v>11732</v>
      </c>
      <c r="QFQ2" s="4" t="s">
        <v>11733</v>
      </c>
      <c r="QFR2" s="4" t="s">
        <v>11734</v>
      </c>
      <c r="QFS2" s="4" t="s">
        <v>11735</v>
      </c>
      <c r="QFT2" s="4" t="s">
        <v>11736</v>
      </c>
      <c r="QFU2" s="4" t="s">
        <v>11737</v>
      </c>
      <c r="QFV2" s="4" t="s">
        <v>11738</v>
      </c>
      <c r="QFW2" s="4" t="s">
        <v>11739</v>
      </c>
      <c r="QFX2" s="4" t="s">
        <v>11740</v>
      </c>
      <c r="QFY2" s="4" t="s">
        <v>11741</v>
      </c>
      <c r="QFZ2" s="4" t="s">
        <v>11742</v>
      </c>
      <c r="QGA2" s="4" t="s">
        <v>11743</v>
      </c>
      <c r="QGB2" s="4" t="s">
        <v>11744</v>
      </c>
      <c r="QGC2" s="4" t="s">
        <v>11745</v>
      </c>
      <c r="QGD2" s="4" t="s">
        <v>11746</v>
      </c>
      <c r="QGE2" s="4" t="s">
        <v>11747</v>
      </c>
      <c r="QGF2" s="4" t="s">
        <v>11748</v>
      </c>
      <c r="QGG2" s="4" t="s">
        <v>11749</v>
      </c>
      <c r="QGH2" s="4" t="s">
        <v>11750</v>
      </c>
      <c r="QGI2" s="4" t="s">
        <v>11751</v>
      </c>
      <c r="QGJ2" s="4" t="s">
        <v>11752</v>
      </c>
      <c r="QGK2" s="4" t="s">
        <v>11753</v>
      </c>
      <c r="QGL2" s="4" t="s">
        <v>11754</v>
      </c>
      <c r="QGM2" s="4" t="s">
        <v>11755</v>
      </c>
      <c r="QGN2" s="4" t="s">
        <v>11756</v>
      </c>
      <c r="QGO2" s="4" t="s">
        <v>11757</v>
      </c>
      <c r="QGP2" s="4" t="s">
        <v>11758</v>
      </c>
      <c r="QGQ2" s="4" t="s">
        <v>11759</v>
      </c>
      <c r="QGR2" s="4" t="s">
        <v>11760</v>
      </c>
      <c r="QGS2" s="4" t="s">
        <v>11761</v>
      </c>
      <c r="QGT2" s="4" t="s">
        <v>11762</v>
      </c>
      <c r="QGU2" s="4" t="s">
        <v>11763</v>
      </c>
      <c r="QGV2" s="4" t="s">
        <v>11764</v>
      </c>
      <c r="QGW2" s="4" t="s">
        <v>11765</v>
      </c>
      <c r="QGX2" s="4" t="s">
        <v>11766</v>
      </c>
      <c r="QGY2" s="4" t="s">
        <v>11767</v>
      </c>
      <c r="QGZ2" s="4" t="s">
        <v>11768</v>
      </c>
      <c r="QHA2" s="4" t="s">
        <v>11769</v>
      </c>
      <c r="QHB2" s="4" t="s">
        <v>11770</v>
      </c>
      <c r="QHC2" s="4" t="s">
        <v>11771</v>
      </c>
      <c r="QHD2" s="4" t="s">
        <v>11772</v>
      </c>
      <c r="QHE2" s="4" t="s">
        <v>11773</v>
      </c>
      <c r="QHF2" s="4" t="s">
        <v>11774</v>
      </c>
      <c r="QHG2" s="4" t="s">
        <v>11775</v>
      </c>
      <c r="QHH2" s="4" t="s">
        <v>11776</v>
      </c>
      <c r="QHI2" s="4" t="s">
        <v>11777</v>
      </c>
      <c r="QHJ2" s="4" t="s">
        <v>11778</v>
      </c>
      <c r="QHK2" s="4" t="s">
        <v>11779</v>
      </c>
      <c r="QHL2" s="4" t="s">
        <v>11780</v>
      </c>
      <c r="QHM2" s="4" t="s">
        <v>11781</v>
      </c>
      <c r="QHN2" s="4" t="s">
        <v>11782</v>
      </c>
      <c r="QHO2" s="4" t="s">
        <v>11783</v>
      </c>
      <c r="QHP2" s="4" t="s">
        <v>11784</v>
      </c>
      <c r="QHQ2" s="4" t="s">
        <v>11785</v>
      </c>
      <c r="QHR2" s="4" t="s">
        <v>11786</v>
      </c>
      <c r="QHS2" s="4" t="s">
        <v>11787</v>
      </c>
      <c r="QHT2" s="4" t="s">
        <v>11788</v>
      </c>
      <c r="QHU2" s="4" t="s">
        <v>11789</v>
      </c>
      <c r="QHV2" s="4" t="s">
        <v>11790</v>
      </c>
      <c r="QHW2" s="4" t="s">
        <v>11791</v>
      </c>
      <c r="QHX2" s="4" t="s">
        <v>11792</v>
      </c>
      <c r="QHY2" s="4" t="s">
        <v>11793</v>
      </c>
      <c r="QHZ2" s="4" t="s">
        <v>11794</v>
      </c>
      <c r="QIA2" s="4" t="s">
        <v>11795</v>
      </c>
      <c r="QIB2" s="4" t="s">
        <v>11796</v>
      </c>
      <c r="QIC2" s="4" t="s">
        <v>11797</v>
      </c>
      <c r="QID2" s="4" t="s">
        <v>11798</v>
      </c>
      <c r="QIE2" s="4" t="s">
        <v>11799</v>
      </c>
      <c r="QIF2" s="4" t="s">
        <v>11800</v>
      </c>
      <c r="QIG2" s="4" t="s">
        <v>11801</v>
      </c>
      <c r="QIH2" s="4" t="s">
        <v>11802</v>
      </c>
      <c r="QII2" s="4" t="s">
        <v>11803</v>
      </c>
      <c r="QIJ2" s="4" t="s">
        <v>11804</v>
      </c>
      <c r="QIK2" s="4" t="s">
        <v>11805</v>
      </c>
      <c r="QIL2" s="4" t="s">
        <v>11806</v>
      </c>
      <c r="QIM2" s="4" t="s">
        <v>11807</v>
      </c>
      <c r="QIN2" s="4" t="s">
        <v>11808</v>
      </c>
      <c r="QIO2" s="4" t="s">
        <v>11809</v>
      </c>
      <c r="QIP2" s="4" t="s">
        <v>11810</v>
      </c>
      <c r="QIQ2" s="4" t="s">
        <v>11811</v>
      </c>
      <c r="QIR2" s="4" t="s">
        <v>11812</v>
      </c>
      <c r="QIS2" s="4" t="s">
        <v>11813</v>
      </c>
      <c r="QIT2" s="4" t="s">
        <v>11814</v>
      </c>
      <c r="QIU2" s="4" t="s">
        <v>11815</v>
      </c>
      <c r="QIV2" s="4" t="s">
        <v>11816</v>
      </c>
      <c r="QIW2" s="4" t="s">
        <v>11817</v>
      </c>
      <c r="QIX2" s="4" t="s">
        <v>11818</v>
      </c>
      <c r="QIY2" s="4" t="s">
        <v>11819</v>
      </c>
      <c r="QIZ2" s="4" t="s">
        <v>11820</v>
      </c>
      <c r="QJA2" s="4" t="s">
        <v>11821</v>
      </c>
      <c r="QJB2" s="4" t="s">
        <v>11822</v>
      </c>
      <c r="QJC2" s="4" t="s">
        <v>11823</v>
      </c>
      <c r="QJD2" s="4" t="s">
        <v>11824</v>
      </c>
      <c r="QJE2" s="4" t="s">
        <v>11825</v>
      </c>
      <c r="QJF2" s="4" t="s">
        <v>11826</v>
      </c>
      <c r="QJG2" s="4" t="s">
        <v>11827</v>
      </c>
      <c r="QJH2" s="4" t="s">
        <v>11828</v>
      </c>
      <c r="QJI2" s="4" t="s">
        <v>11829</v>
      </c>
      <c r="QJJ2" s="4" t="s">
        <v>11830</v>
      </c>
      <c r="QJK2" s="4" t="s">
        <v>11831</v>
      </c>
      <c r="QJL2" s="4" t="s">
        <v>11832</v>
      </c>
      <c r="QJM2" s="4" t="s">
        <v>11833</v>
      </c>
      <c r="QJN2" s="4" t="s">
        <v>11834</v>
      </c>
      <c r="QJO2" s="4" t="s">
        <v>11835</v>
      </c>
      <c r="QJP2" s="4" t="s">
        <v>11836</v>
      </c>
      <c r="QJQ2" s="4" t="s">
        <v>11837</v>
      </c>
      <c r="QJR2" s="4" t="s">
        <v>11838</v>
      </c>
      <c r="QJS2" s="4" t="s">
        <v>11839</v>
      </c>
      <c r="QJT2" s="4" t="s">
        <v>11840</v>
      </c>
      <c r="QJU2" s="4" t="s">
        <v>11841</v>
      </c>
      <c r="QJV2" s="4" t="s">
        <v>11842</v>
      </c>
      <c r="QJW2" s="4" t="s">
        <v>11843</v>
      </c>
      <c r="QJX2" s="4" t="s">
        <v>11844</v>
      </c>
      <c r="QJY2" s="4" t="s">
        <v>11845</v>
      </c>
      <c r="QJZ2" s="4" t="s">
        <v>11846</v>
      </c>
      <c r="QKA2" s="4" t="s">
        <v>11847</v>
      </c>
      <c r="QKB2" s="4" t="s">
        <v>11848</v>
      </c>
      <c r="QKC2" s="4" t="s">
        <v>11849</v>
      </c>
      <c r="QKD2" s="4" t="s">
        <v>11850</v>
      </c>
      <c r="QKE2" s="4" t="s">
        <v>11851</v>
      </c>
      <c r="QKF2" s="4" t="s">
        <v>11852</v>
      </c>
      <c r="QKG2" s="4" t="s">
        <v>11853</v>
      </c>
      <c r="QKH2" s="4" t="s">
        <v>11854</v>
      </c>
      <c r="QKI2" s="4" t="s">
        <v>11855</v>
      </c>
      <c r="QKJ2" s="4" t="s">
        <v>11856</v>
      </c>
      <c r="QKK2" s="4" t="s">
        <v>11857</v>
      </c>
      <c r="QKL2" s="4" t="s">
        <v>11858</v>
      </c>
      <c r="QKM2" s="4" t="s">
        <v>11859</v>
      </c>
      <c r="QKN2" s="4" t="s">
        <v>11860</v>
      </c>
      <c r="QKO2" s="4" t="s">
        <v>11861</v>
      </c>
      <c r="QKP2" s="4" t="s">
        <v>11862</v>
      </c>
      <c r="QKQ2" s="4" t="s">
        <v>11863</v>
      </c>
      <c r="QKR2" s="4" t="s">
        <v>11864</v>
      </c>
      <c r="QKS2" s="4" t="s">
        <v>11865</v>
      </c>
      <c r="QKT2" s="4" t="s">
        <v>11866</v>
      </c>
      <c r="QKU2" s="4" t="s">
        <v>11867</v>
      </c>
      <c r="QKV2" s="4" t="s">
        <v>11868</v>
      </c>
      <c r="QKW2" s="4" t="s">
        <v>11869</v>
      </c>
      <c r="QKX2" s="4" t="s">
        <v>11870</v>
      </c>
      <c r="QKY2" s="4" t="s">
        <v>11871</v>
      </c>
      <c r="QKZ2" s="4" t="s">
        <v>11872</v>
      </c>
      <c r="QLA2" s="4" t="s">
        <v>11873</v>
      </c>
      <c r="QLB2" s="4" t="s">
        <v>11874</v>
      </c>
      <c r="QLC2" s="4" t="s">
        <v>11875</v>
      </c>
      <c r="QLD2" s="4" t="s">
        <v>11876</v>
      </c>
      <c r="QLE2" s="4" t="s">
        <v>11877</v>
      </c>
      <c r="QLF2" s="4" t="s">
        <v>11878</v>
      </c>
      <c r="QLG2" s="4" t="s">
        <v>11879</v>
      </c>
      <c r="QLH2" s="4" t="s">
        <v>11880</v>
      </c>
      <c r="QLI2" s="4" t="s">
        <v>11881</v>
      </c>
      <c r="QLJ2" s="4" t="s">
        <v>11882</v>
      </c>
      <c r="QLK2" s="4" t="s">
        <v>11883</v>
      </c>
      <c r="QLL2" s="4" t="s">
        <v>11884</v>
      </c>
      <c r="QLM2" s="4" t="s">
        <v>11885</v>
      </c>
      <c r="QLN2" s="4" t="s">
        <v>11886</v>
      </c>
      <c r="QLO2" s="4" t="s">
        <v>11887</v>
      </c>
      <c r="QLP2" s="4" t="s">
        <v>11888</v>
      </c>
      <c r="QLQ2" s="4" t="s">
        <v>11889</v>
      </c>
      <c r="QLR2" s="4" t="s">
        <v>11890</v>
      </c>
      <c r="QLS2" s="4" t="s">
        <v>11891</v>
      </c>
      <c r="QLT2" s="4" t="s">
        <v>11892</v>
      </c>
      <c r="QLU2" s="4" t="s">
        <v>11893</v>
      </c>
      <c r="QLV2" s="4" t="s">
        <v>11894</v>
      </c>
      <c r="QLW2" s="4" t="s">
        <v>11895</v>
      </c>
      <c r="QLX2" s="4" t="s">
        <v>11896</v>
      </c>
      <c r="QLY2" s="4" t="s">
        <v>11897</v>
      </c>
      <c r="QLZ2" s="4" t="s">
        <v>11898</v>
      </c>
      <c r="QMA2" s="4" t="s">
        <v>11899</v>
      </c>
      <c r="QMB2" s="4" t="s">
        <v>11900</v>
      </c>
      <c r="QMC2" s="4" t="s">
        <v>11901</v>
      </c>
      <c r="QMD2" s="4" t="s">
        <v>11902</v>
      </c>
      <c r="QME2" s="4" t="s">
        <v>11903</v>
      </c>
      <c r="QMF2" s="4" t="s">
        <v>11904</v>
      </c>
      <c r="QMG2" s="4" t="s">
        <v>11905</v>
      </c>
      <c r="QMH2" s="4" t="s">
        <v>11906</v>
      </c>
      <c r="QMI2" s="4" t="s">
        <v>11907</v>
      </c>
      <c r="QMJ2" s="4" t="s">
        <v>11908</v>
      </c>
      <c r="QMK2" s="4" t="s">
        <v>11909</v>
      </c>
      <c r="QML2" s="4" t="s">
        <v>11910</v>
      </c>
      <c r="QMM2" s="4" t="s">
        <v>11911</v>
      </c>
      <c r="QMN2" s="4" t="s">
        <v>11912</v>
      </c>
      <c r="QMO2" s="4" t="s">
        <v>11913</v>
      </c>
      <c r="QMP2" s="4" t="s">
        <v>11914</v>
      </c>
      <c r="QMQ2" s="4" t="s">
        <v>11915</v>
      </c>
      <c r="QMR2" s="4" t="s">
        <v>11916</v>
      </c>
      <c r="QMS2" s="4" t="s">
        <v>11917</v>
      </c>
      <c r="QMT2" s="4" t="s">
        <v>11918</v>
      </c>
      <c r="QMU2" s="4" t="s">
        <v>11919</v>
      </c>
      <c r="QMV2" s="4" t="s">
        <v>11920</v>
      </c>
      <c r="QMW2" s="4" t="s">
        <v>11921</v>
      </c>
      <c r="QMX2" s="4" t="s">
        <v>11922</v>
      </c>
      <c r="QMY2" s="4" t="s">
        <v>11923</v>
      </c>
      <c r="QMZ2" s="4" t="s">
        <v>11924</v>
      </c>
      <c r="QNA2" s="4" t="s">
        <v>11925</v>
      </c>
      <c r="QNB2" s="4" t="s">
        <v>11926</v>
      </c>
      <c r="QNC2" s="4" t="s">
        <v>11927</v>
      </c>
      <c r="QND2" s="4" t="s">
        <v>11928</v>
      </c>
      <c r="QNE2" s="4" t="s">
        <v>11929</v>
      </c>
      <c r="QNF2" s="4" t="s">
        <v>11930</v>
      </c>
      <c r="QNG2" s="4" t="s">
        <v>11931</v>
      </c>
      <c r="QNH2" s="4" t="s">
        <v>11932</v>
      </c>
      <c r="QNI2" s="4" t="s">
        <v>11933</v>
      </c>
      <c r="QNJ2" s="4" t="s">
        <v>11934</v>
      </c>
      <c r="QNK2" s="4" t="s">
        <v>11935</v>
      </c>
      <c r="QNL2" s="4" t="s">
        <v>11936</v>
      </c>
      <c r="QNM2" s="4" t="s">
        <v>11937</v>
      </c>
      <c r="QNN2" s="4" t="s">
        <v>11938</v>
      </c>
      <c r="QNO2" s="4" t="s">
        <v>11939</v>
      </c>
      <c r="QNP2" s="4" t="s">
        <v>11940</v>
      </c>
      <c r="QNQ2" s="4" t="s">
        <v>11941</v>
      </c>
      <c r="QNR2" s="4" t="s">
        <v>11942</v>
      </c>
      <c r="QNS2" s="4" t="s">
        <v>11943</v>
      </c>
      <c r="QNT2" s="4" t="s">
        <v>11944</v>
      </c>
      <c r="QNU2" s="4" t="s">
        <v>11945</v>
      </c>
      <c r="QNV2" s="4" t="s">
        <v>11946</v>
      </c>
      <c r="QNW2" s="4" t="s">
        <v>11947</v>
      </c>
      <c r="QNX2" s="4" t="s">
        <v>11948</v>
      </c>
      <c r="QNY2" s="4" t="s">
        <v>11949</v>
      </c>
      <c r="QNZ2" s="4" t="s">
        <v>11950</v>
      </c>
      <c r="QOA2" s="4" t="s">
        <v>11951</v>
      </c>
      <c r="QOB2" s="4" t="s">
        <v>11952</v>
      </c>
      <c r="QOC2" s="4" t="s">
        <v>11953</v>
      </c>
      <c r="QOD2" s="4" t="s">
        <v>11954</v>
      </c>
      <c r="QOE2" s="4" t="s">
        <v>11955</v>
      </c>
      <c r="QOF2" s="4" t="s">
        <v>11956</v>
      </c>
      <c r="QOG2" s="4" t="s">
        <v>11957</v>
      </c>
      <c r="QOH2" s="4" t="s">
        <v>11958</v>
      </c>
      <c r="QOI2" s="4" t="s">
        <v>11959</v>
      </c>
      <c r="QOJ2" s="4" t="s">
        <v>11960</v>
      </c>
      <c r="QOK2" s="4" t="s">
        <v>11961</v>
      </c>
      <c r="QOL2" s="4" t="s">
        <v>11962</v>
      </c>
      <c r="QOM2" s="4" t="s">
        <v>11963</v>
      </c>
      <c r="QON2" s="4" t="s">
        <v>11964</v>
      </c>
      <c r="QOO2" s="4" t="s">
        <v>11965</v>
      </c>
      <c r="QOP2" s="4" t="s">
        <v>11966</v>
      </c>
      <c r="QOQ2" s="4" t="s">
        <v>11967</v>
      </c>
      <c r="QOR2" s="4" t="s">
        <v>11968</v>
      </c>
      <c r="QOS2" s="4" t="s">
        <v>11969</v>
      </c>
      <c r="QOT2" s="4" t="s">
        <v>11970</v>
      </c>
      <c r="QOU2" s="4" t="s">
        <v>11971</v>
      </c>
      <c r="QOV2" s="4" t="s">
        <v>11972</v>
      </c>
      <c r="QOW2" s="4" t="s">
        <v>11973</v>
      </c>
      <c r="QOX2" s="4" t="s">
        <v>11974</v>
      </c>
      <c r="QOY2" s="4" t="s">
        <v>11975</v>
      </c>
      <c r="QOZ2" s="4" t="s">
        <v>11976</v>
      </c>
      <c r="QPA2" s="4" t="s">
        <v>11977</v>
      </c>
      <c r="QPB2" s="4" t="s">
        <v>11978</v>
      </c>
      <c r="QPC2" s="4" t="s">
        <v>11979</v>
      </c>
      <c r="QPD2" s="4" t="s">
        <v>11980</v>
      </c>
      <c r="QPE2" s="4" t="s">
        <v>11981</v>
      </c>
      <c r="QPF2" s="4" t="s">
        <v>11982</v>
      </c>
      <c r="QPG2" s="4" t="s">
        <v>11983</v>
      </c>
      <c r="QPH2" s="4" t="s">
        <v>11984</v>
      </c>
      <c r="QPI2" s="4" t="s">
        <v>11985</v>
      </c>
      <c r="QPJ2" s="4" t="s">
        <v>11986</v>
      </c>
      <c r="QPK2" s="4" t="s">
        <v>11987</v>
      </c>
      <c r="QPL2" s="4" t="s">
        <v>11988</v>
      </c>
      <c r="QPM2" s="4" t="s">
        <v>11989</v>
      </c>
      <c r="QPN2" s="4" t="s">
        <v>11990</v>
      </c>
      <c r="QPO2" s="4" t="s">
        <v>11991</v>
      </c>
      <c r="QPP2" s="4" t="s">
        <v>11992</v>
      </c>
      <c r="QPQ2" s="4" t="s">
        <v>11993</v>
      </c>
      <c r="QPR2" s="4" t="s">
        <v>11994</v>
      </c>
      <c r="QPS2" s="4" t="s">
        <v>11995</v>
      </c>
      <c r="QPT2" s="4" t="s">
        <v>11996</v>
      </c>
      <c r="QPU2" s="4" t="s">
        <v>11997</v>
      </c>
      <c r="QPV2" s="4" t="s">
        <v>11998</v>
      </c>
      <c r="QPW2" s="4" t="s">
        <v>11999</v>
      </c>
      <c r="QPX2" s="4" t="s">
        <v>12000</v>
      </c>
      <c r="QPY2" s="4" t="s">
        <v>12001</v>
      </c>
      <c r="QPZ2" s="4" t="s">
        <v>12002</v>
      </c>
      <c r="QQA2" s="4" t="s">
        <v>12003</v>
      </c>
      <c r="QQB2" s="4" t="s">
        <v>12004</v>
      </c>
      <c r="QQC2" s="4" t="s">
        <v>12005</v>
      </c>
      <c r="QQD2" s="4" t="s">
        <v>12006</v>
      </c>
      <c r="QQE2" s="4" t="s">
        <v>12007</v>
      </c>
      <c r="QQF2" s="4" t="s">
        <v>12008</v>
      </c>
      <c r="QQG2" s="4" t="s">
        <v>12009</v>
      </c>
      <c r="QQH2" s="4" t="s">
        <v>12010</v>
      </c>
      <c r="QQI2" s="4" t="s">
        <v>12011</v>
      </c>
      <c r="QQJ2" s="4" t="s">
        <v>12012</v>
      </c>
      <c r="QQK2" s="4" t="s">
        <v>12013</v>
      </c>
      <c r="QQL2" s="4" t="s">
        <v>12014</v>
      </c>
      <c r="QQM2" s="4" t="s">
        <v>12015</v>
      </c>
      <c r="QQN2" s="4" t="s">
        <v>12016</v>
      </c>
      <c r="QQO2" s="4" t="s">
        <v>12017</v>
      </c>
      <c r="QQP2" s="4" t="s">
        <v>12018</v>
      </c>
      <c r="QQQ2" s="4" t="s">
        <v>12019</v>
      </c>
      <c r="QQR2" s="4" t="s">
        <v>12020</v>
      </c>
      <c r="QQS2" s="4" t="s">
        <v>12021</v>
      </c>
      <c r="QQT2" s="4" t="s">
        <v>12022</v>
      </c>
      <c r="QQU2" s="4" t="s">
        <v>12023</v>
      </c>
      <c r="QQV2" s="4" t="s">
        <v>12024</v>
      </c>
      <c r="QQW2" s="4" t="s">
        <v>12025</v>
      </c>
      <c r="QQX2" s="4" t="s">
        <v>12026</v>
      </c>
      <c r="QQY2" s="4" t="s">
        <v>12027</v>
      </c>
      <c r="QQZ2" s="4" t="s">
        <v>12028</v>
      </c>
      <c r="QRA2" s="4" t="s">
        <v>12029</v>
      </c>
      <c r="QRB2" s="4" t="s">
        <v>12030</v>
      </c>
      <c r="QRC2" s="4" t="s">
        <v>12031</v>
      </c>
      <c r="QRD2" s="4" t="s">
        <v>12032</v>
      </c>
      <c r="QRE2" s="4" t="s">
        <v>12033</v>
      </c>
      <c r="QRF2" s="4" t="s">
        <v>12034</v>
      </c>
      <c r="QRG2" s="4" t="s">
        <v>12035</v>
      </c>
      <c r="QRH2" s="4" t="s">
        <v>12036</v>
      </c>
      <c r="QRI2" s="4" t="s">
        <v>12037</v>
      </c>
      <c r="QRJ2" s="4" t="s">
        <v>12038</v>
      </c>
      <c r="QRK2" s="4" t="s">
        <v>12039</v>
      </c>
      <c r="QRL2" s="4" t="s">
        <v>12040</v>
      </c>
      <c r="QRM2" s="4" t="s">
        <v>12041</v>
      </c>
      <c r="QRN2" s="4" t="s">
        <v>12042</v>
      </c>
      <c r="QRO2" s="4" t="s">
        <v>12043</v>
      </c>
      <c r="QRP2" s="4" t="s">
        <v>12044</v>
      </c>
      <c r="QRQ2" s="4" t="s">
        <v>12045</v>
      </c>
      <c r="QRR2" s="4" t="s">
        <v>12046</v>
      </c>
      <c r="QRS2" s="4" t="s">
        <v>12047</v>
      </c>
      <c r="QRT2" s="4" t="s">
        <v>12048</v>
      </c>
      <c r="QRU2" s="4" t="s">
        <v>12049</v>
      </c>
      <c r="QRV2" s="4" t="s">
        <v>12050</v>
      </c>
      <c r="QRW2" s="4" t="s">
        <v>12051</v>
      </c>
      <c r="QRX2" s="4" t="s">
        <v>12052</v>
      </c>
      <c r="QRY2" s="4" t="s">
        <v>12053</v>
      </c>
      <c r="QRZ2" s="4" t="s">
        <v>12054</v>
      </c>
      <c r="QSA2" s="4" t="s">
        <v>12055</v>
      </c>
      <c r="QSB2" s="4" t="s">
        <v>12056</v>
      </c>
      <c r="QSC2" s="4" t="s">
        <v>12057</v>
      </c>
      <c r="QSD2" s="4" t="s">
        <v>12058</v>
      </c>
      <c r="QSE2" s="4" t="s">
        <v>12059</v>
      </c>
      <c r="QSF2" s="4" t="s">
        <v>12060</v>
      </c>
      <c r="QSG2" s="4" t="s">
        <v>12061</v>
      </c>
      <c r="QSH2" s="4" t="s">
        <v>12062</v>
      </c>
      <c r="QSI2" s="4" t="s">
        <v>12063</v>
      </c>
      <c r="QSJ2" s="4" t="s">
        <v>12064</v>
      </c>
      <c r="QSK2" s="4" t="s">
        <v>12065</v>
      </c>
      <c r="QSL2" s="4" t="s">
        <v>12066</v>
      </c>
      <c r="QSM2" s="4" t="s">
        <v>12067</v>
      </c>
      <c r="QSN2" s="4" t="s">
        <v>12068</v>
      </c>
      <c r="QSO2" s="4" t="s">
        <v>12069</v>
      </c>
      <c r="QSP2" s="4" t="s">
        <v>12070</v>
      </c>
      <c r="QSQ2" s="4" t="s">
        <v>12071</v>
      </c>
      <c r="QSR2" s="4" t="s">
        <v>12072</v>
      </c>
      <c r="QSS2" s="4" t="s">
        <v>12073</v>
      </c>
      <c r="QST2" s="4" t="s">
        <v>12074</v>
      </c>
      <c r="QSU2" s="4" t="s">
        <v>12075</v>
      </c>
      <c r="QSV2" s="4" t="s">
        <v>12076</v>
      </c>
      <c r="QSW2" s="4" t="s">
        <v>12077</v>
      </c>
      <c r="QSX2" s="4" t="s">
        <v>12078</v>
      </c>
      <c r="QSY2" s="4" t="s">
        <v>12079</v>
      </c>
      <c r="QSZ2" s="4" t="s">
        <v>12080</v>
      </c>
      <c r="QTA2" s="4" t="s">
        <v>12081</v>
      </c>
      <c r="QTB2" s="4" t="s">
        <v>12082</v>
      </c>
      <c r="QTC2" s="4" t="s">
        <v>12083</v>
      </c>
      <c r="QTD2" s="4" t="s">
        <v>12084</v>
      </c>
      <c r="QTE2" s="4" t="s">
        <v>12085</v>
      </c>
      <c r="QTF2" s="4" t="s">
        <v>12086</v>
      </c>
      <c r="QTG2" s="4" t="s">
        <v>12087</v>
      </c>
      <c r="QTH2" s="4" t="s">
        <v>12088</v>
      </c>
      <c r="QTI2" s="4" t="s">
        <v>12089</v>
      </c>
      <c r="QTJ2" s="4" t="s">
        <v>12090</v>
      </c>
      <c r="QTK2" s="4" t="s">
        <v>12091</v>
      </c>
      <c r="QTL2" s="4" t="s">
        <v>12092</v>
      </c>
      <c r="QTM2" s="4" t="s">
        <v>12093</v>
      </c>
      <c r="QTN2" s="4" t="s">
        <v>12094</v>
      </c>
      <c r="QTO2" s="4" t="s">
        <v>12095</v>
      </c>
      <c r="QTP2" s="4" t="s">
        <v>12096</v>
      </c>
      <c r="QTQ2" s="4" t="s">
        <v>12097</v>
      </c>
      <c r="QTR2" s="4" t="s">
        <v>12098</v>
      </c>
      <c r="QTS2" s="4" t="s">
        <v>12099</v>
      </c>
      <c r="QTT2" s="4" t="s">
        <v>12100</v>
      </c>
      <c r="QTU2" s="4" t="s">
        <v>12101</v>
      </c>
      <c r="QTV2" s="4" t="s">
        <v>12102</v>
      </c>
      <c r="QTW2" s="4" t="s">
        <v>12103</v>
      </c>
      <c r="QTX2" s="4" t="s">
        <v>12104</v>
      </c>
      <c r="QTY2" s="4" t="s">
        <v>12105</v>
      </c>
      <c r="QTZ2" s="4" t="s">
        <v>12106</v>
      </c>
      <c r="QUA2" s="4" t="s">
        <v>12107</v>
      </c>
      <c r="QUB2" s="4" t="s">
        <v>12108</v>
      </c>
      <c r="QUC2" s="4" t="s">
        <v>12109</v>
      </c>
      <c r="QUD2" s="4" t="s">
        <v>12110</v>
      </c>
      <c r="QUE2" s="4" t="s">
        <v>12111</v>
      </c>
      <c r="QUF2" s="4" t="s">
        <v>12112</v>
      </c>
      <c r="QUG2" s="4" t="s">
        <v>12113</v>
      </c>
      <c r="QUH2" s="4" t="s">
        <v>12114</v>
      </c>
      <c r="QUI2" s="4" t="s">
        <v>12115</v>
      </c>
      <c r="QUJ2" s="4" t="s">
        <v>12116</v>
      </c>
      <c r="QUK2" s="4" t="s">
        <v>12117</v>
      </c>
      <c r="QUL2" s="4" t="s">
        <v>12118</v>
      </c>
      <c r="QUM2" s="4" t="s">
        <v>12119</v>
      </c>
      <c r="QUN2" s="4" t="s">
        <v>12120</v>
      </c>
      <c r="QUO2" s="4" t="s">
        <v>12121</v>
      </c>
      <c r="QUP2" s="4" t="s">
        <v>12122</v>
      </c>
      <c r="QUQ2" s="4" t="s">
        <v>12123</v>
      </c>
      <c r="QUR2" s="4" t="s">
        <v>12124</v>
      </c>
      <c r="QUS2" s="4" t="s">
        <v>12125</v>
      </c>
      <c r="QUT2" s="4" t="s">
        <v>12126</v>
      </c>
      <c r="QUU2" s="4" t="s">
        <v>12127</v>
      </c>
      <c r="QUV2" s="4" t="s">
        <v>12128</v>
      </c>
      <c r="QUW2" s="4" t="s">
        <v>12129</v>
      </c>
      <c r="QUX2" s="4" t="s">
        <v>12130</v>
      </c>
      <c r="QUY2" s="4" t="s">
        <v>12131</v>
      </c>
      <c r="QUZ2" s="4" t="s">
        <v>12132</v>
      </c>
      <c r="QVA2" s="4" t="s">
        <v>12133</v>
      </c>
      <c r="QVB2" s="4" t="s">
        <v>12134</v>
      </c>
      <c r="QVC2" s="4" t="s">
        <v>12135</v>
      </c>
      <c r="QVD2" s="4" t="s">
        <v>12136</v>
      </c>
      <c r="QVE2" s="4" t="s">
        <v>12137</v>
      </c>
      <c r="QVF2" s="4" t="s">
        <v>12138</v>
      </c>
      <c r="QVG2" s="4" t="s">
        <v>12139</v>
      </c>
      <c r="QVH2" s="4" t="s">
        <v>12140</v>
      </c>
      <c r="QVI2" s="4" t="s">
        <v>12141</v>
      </c>
      <c r="QVJ2" s="4" t="s">
        <v>12142</v>
      </c>
      <c r="QVK2" s="4" t="s">
        <v>12143</v>
      </c>
      <c r="QVL2" s="4" t="s">
        <v>12144</v>
      </c>
      <c r="QVM2" s="4" t="s">
        <v>12145</v>
      </c>
      <c r="QVN2" s="4" t="s">
        <v>12146</v>
      </c>
      <c r="QVO2" s="4" t="s">
        <v>12147</v>
      </c>
      <c r="QVP2" s="4" t="s">
        <v>12148</v>
      </c>
      <c r="QVQ2" s="4" t="s">
        <v>12149</v>
      </c>
      <c r="QVR2" s="4" t="s">
        <v>12150</v>
      </c>
      <c r="QVS2" s="4" t="s">
        <v>12151</v>
      </c>
      <c r="QVT2" s="4" t="s">
        <v>12152</v>
      </c>
      <c r="QVU2" s="4" t="s">
        <v>12153</v>
      </c>
      <c r="QVV2" s="4" t="s">
        <v>12154</v>
      </c>
      <c r="QVW2" s="4" t="s">
        <v>12155</v>
      </c>
      <c r="QVX2" s="4" t="s">
        <v>12156</v>
      </c>
      <c r="QVY2" s="4" t="s">
        <v>12157</v>
      </c>
      <c r="QVZ2" s="4" t="s">
        <v>12158</v>
      </c>
      <c r="QWA2" s="4" t="s">
        <v>12159</v>
      </c>
      <c r="QWB2" s="4" t="s">
        <v>12160</v>
      </c>
      <c r="QWC2" s="4" t="s">
        <v>12161</v>
      </c>
      <c r="QWD2" s="4" t="s">
        <v>12162</v>
      </c>
      <c r="QWE2" s="4" t="s">
        <v>12163</v>
      </c>
      <c r="QWF2" s="4" t="s">
        <v>12164</v>
      </c>
      <c r="QWG2" s="4" t="s">
        <v>12165</v>
      </c>
      <c r="QWH2" s="4" t="s">
        <v>12166</v>
      </c>
      <c r="QWI2" s="4" t="s">
        <v>12167</v>
      </c>
      <c r="QWJ2" s="4" t="s">
        <v>12168</v>
      </c>
      <c r="QWK2" s="4" t="s">
        <v>12169</v>
      </c>
      <c r="QWL2" s="4" t="s">
        <v>12170</v>
      </c>
      <c r="QWM2" s="4" t="s">
        <v>12171</v>
      </c>
      <c r="QWN2" s="4" t="s">
        <v>12172</v>
      </c>
      <c r="QWO2" s="4" t="s">
        <v>12173</v>
      </c>
      <c r="QWP2" s="4" t="s">
        <v>12174</v>
      </c>
      <c r="QWQ2" s="4" t="s">
        <v>12175</v>
      </c>
      <c r="QWR2" s="4" t="s">
        <v>12176</v>
      </c>
      <c r="QWS2" s="4" t="s">
        <v>12177</v>
      </c>
      <c r="QWT2" s="4" t="s">
        <v>12178</v>
      </c>
      <c r="QWU2" s="4" t="s">
        <v>12179</v>
      </c>
      <c r="QWV2" s="4" t="s">
        <v>12180</v>
      </c>
      <c r="QWW2" s="4" t="s">
        <v>12181</v>
      </c>
      <c r="QWX2" s="4" t="s">
        <v>12182</v>
      </c>
      <c r="QWY2" s="4" t="s">
        <v>12183</v>
      </c>
      <c r="QWZ2" s="4" t="s">
        <v>12184</v>
      </c>
      <c r="QXA2" s="4" t="s">
        <v>12185</v>
      </c>
      <c r="QXB2" s="4" t="s">
        <v>12186</v>
      </c>
      <c r="QXC2" s="4" t="s">
        <v>12187</v>
      </c>
      <c r="QXD2" s="4" t="s">
        <v>12188</v>
      </c>
      <c r="QXE2" s="4" t="s">
        <v>12189</v>
      </c>
      <c r="QXF2" s="4" t="s">
        <v>12190</v>
      </c>
      <c r="QXG2" s="4" t="s">
        <v>12191</v>
      </c>
      <c r="QXH2" s="4" t="s">
        <v>12192</v>
      </c>
      <c r="QXI2" s="4" t="s">
        <v>12193</v>
      </c>
      <c r="QXJ2" s="4" t="s">
        <v>12194</v>
      </c>
      <c r="QXK2" s="4" t="s">
        <v>12195</v>
      </c>
      <c r="QXL2" s="4" t="s">
        <v>12196</v>
      </c>
      <c r="QXM2" s="4" t="s">
        <v>12197</v>
      </c>
      <c r="QXN2" s="4" t="s">
        <v>12198</v>
      </c>
      <c r="QXO2" s="4" t="s">
        <v>12199</v>
      </c>
      <c r="QXP2" s="4" t="s">
        <v>12200</v>
      </c>
      <c r="QXQ2" s="4" t="s">
        <v>12201</v>
      </c>
      <c r="QXR2" s="4" t="s">
        <v>12202</v>
      </c>
      <c r="QXS2" s="4" t="s">
        <v>12203</v>
      </c>
      <c r="QXT2" s="4" t="s">
        <v>12204</v>
      </c>
      <c r="QXU2" s="4" t="s">
        <v>12205</v>
      </c>
      <c r="QXV2" s="4" t="s">
        <v>12206</v>
      </c>
      <c r="QXW2" s="4" t="s">
        <v>12207</v>
      </c>
      <c r="QXX2" s="4" t="s">
        <v>12208</v>
      </c>
      <c r="QXY2" s="4" t="s">
        <v>12209</v>
      </c>
      <c r="QXZ2" s="4" t="s">
        <v>12210</v>
      </c>
      <c r="QYA2" s="4" t="s">
        <v>12211</v>
      </c>
      <c r="QYB2" s="4" t="s">
        <v>12212</v>
      </c>
      <c r="QYC2" s="4" t="s">
        <v>12213</v>
      </c>
      <c r="QYD2" s="4" t="s">
        <v>12214</v>
      </c>
      <c r="QYE2" s="4" t="s">
        <v>12215</v>
      </c>
      <c r="QYF2" s="4" t="s">
        <v>12216</v>
      </c>
      <c r="QYG2" s="4" t="s">
        <v>12217</v>
      </c>
      <c r="QYH2" s="4" t="s">
        <v>12218</v>
      </c>
      <c r="QYI2" s="4" t="s">
        <v>12219</v>
      </c>
      <c r="QYJ2" s="4" t="s">
        <v>12220</v>
      </c>
      <c r="QYK2" s="4" t="s">
        <v>12221</v>
      </c>
      <c r="QYL2" s="4" t="s">
        <v>12222</v>
      </c>
      <c r="QYM2" s="4" t="s">
        <v>12223</v>
      </c>
      <c r="QYN2" s="4" t="s">
        <v>12224</v>
      </c>
      <c r="QYO2" s="4" t="s">
        <v>12225</v>
      </c>
      <c r="QYP2" s="4" t="s">
        <v>12226</v>
      </c>
      <c r="QYQ2" s="4" t="s">
        <v>12227</v>
      </c>
      <c r="QYR2" s="4" t="s">
        <v>12228</v>
      </c>
      <c r="QYS2" s="4" t="s">
        <v>12229</v>
      </c>
      <c r="QYT2" s="4" t="s">
        <v>12230</v>
      </c>
      <c r="QYU2" s="4" t="s">
        <v>12231</v>
      </c>
      <c r="QYV2" s="4" t="s">
        <v>12232</v>
      </c>
      <c r="QYW2" s="4" t="s">
        <v>12233</v>
      </c>
      <c r="QYX2" s="4" t="s">
        <v>12234</v>
      </c>
      <c r="QYY2" s="4" t="s">
        <v>12235</v>
      </c>
      <c r="QYZ2" s="4" t="s">
        <v>12236</v>
      </c>
      <c r="QZA2" s="4" t="s">
        <v>12237</v>
      </c>
      <c r="QZB2" s="4" t="s">
        <v>12238</v>
      </c>
      <c r="QZC2" s="4" t="s">
        <v>12239</v>
      </c>
      <c r="QZD2" s="4" t="s">
        <v>12240</v>
      </c>
      <c r="QZE2" s="4" t="s">
        <v>12241</v>
      </c>
      <c r="QZF2" s="4" t="s">
        <v>12242</v>
      </c>
      <c r="QZG2" s="4" t="s">
        <v>12243</v>
      </c>
      <c r="QZH2" s="4" t="s">
        <v>12244</v>
      </c>
      <c r="QZI2" s="4" t="s">
        <v>12245</v>
      </c>
      <c r="QZJ2" s="4" t="s">
        <v>12246</v>
      </c>
      <c r="QZK2" s="4" t="s">
        <v>12247</v>
      </c>
      <c r="QZL2" s="4" t="s">
        <v>12248</v>
      </c>
      <c r="QZM2" s="4" t="s">
        <v>12249</v>
      </c>
      <c r="QZN2" s="4" t="s">
        <v>12250</v>
      </c>
      <c r="QZO2" s="4" t="s">
        <v>12251</v>
      </c>
      <c r="QZP2" s="4" t="s">
        <v>12252</v>
      </c>
      <c r="QZQ2" s="4" t="s">
        <v>12253</v>
      </c>
      <c r="QZR2" s="4" t="s">
        <v>12254</v>
      </c>
      <c r="QZS2" s="4" t="s">
        <v>12255</v>
      </c>
      <c r="QZT2" s="4" t="s">
        <v>12256</v>
      </c>
      <c r="QZU2" s="4" t="s">
        <v>12257</v>
      </c>
      <c r="QZV2" s="4" t="s">
        <v>12258</v>
      </c>
      <c r="QZW2" s="4" t="s">
        <v>12259</v>
      </c>
      <c r="QZX2" s="4" t="s">
        <v>12260</v>
      </c>
      <c r="QZY2" s="4" t="s">
        <v>12261</v>
      </c>
      <c r="QZZ2" s="4" t="s">
        <v>12262</v>
      </c>
      <c r="RAA2" s="4" t="s">
        <v>12263</v>
      </c>
      <c r="RAB2" s="4" t="s">
        <v>12264</v>
      </c>
      <c r="RAC2" s="4" t="s">
        <v>12265</v>
      </c>
      <c r="RAD2" s="4" t="s">
        <v>12266</v>
      </c>
      <c r="RAE2" s="4" t="s">
        <v>12267</v>
      </c>
      <c r="RAF2" s="4" t="s">
        <v>12268</v>
      </c>
      <c r="RAG2" s="4" t="s">
        <v>12269</v>
      </c>
      <c r="RAH2" s="4" t="s">
        <v>12270</v>
      </c>
      <c r="RAI2" s="4" t="s">
        <v>12271</v>
      </c>
      <c r="RAJ2" s="4" t="s">
        <v>12272</v>
      </c>
      <c r="RAK2" s="4" t="s">
        <v>12273</v>
      </c>
      <c r="RAL2" s="4" t="s">
        <v>12274</v>
      </c>
      <c r="RAM2" s="4" t="s">
        <v>12275</v>
      </c>
      <c r="RAN2" s="4" t="s">
        <v>12276</v>
      </c>
      <c r="RAO2" s="4" t="s">
        <v>12277</v>
      </c>
      <c r="RAP2" s="4" t="s">
        <v>12278</v>
      </c>
      <c r="RAQ2" s="4" t="s">
        <v>12279</v>
      </c>
      <c r="RAR2" s="4" t="s">
        <v>12280</v>
      </c>
      <c r="RAS2" s="4" t="s">
        <v>12281</v>
      </c>
      <c r="RAT2" s="4" t="s">
        <v>12282</v>
      </c>
      <c r="RAU2" s="4" t="s">
        <v>12283</v>
      </c>
      <c r="RAV2" s="4" t="s">
        <v>12284</v>
      </c>
      <c r="RAW2" s="4" t="s">
        <v>12285</v>
      </c>
      <c r="RAX2" s="4" t="s">
        <v>12286</v>
      </c>
      <c r="RAY2" s="4" t="s">
        <v>12287</v>
      </c>
      <c r="RAZ2" s="4" t="s">
        <v>12288</v>
      </c>
      <c r="RBA2" s="4" t="s">
        <v>12289</v>
      </c>
      <c r="RBB2" s="4" t="s">
        <v>12290</v>
      </c>
      <c r="RBC2" s="4" t="s">
        <v>12291</v>
      </c>
      <c r="RBD2" s="4" t="s">
        <v>12292</v>
      </c>
      <c r="RBE2" s="4" t="s">
        <v>12293</v>
      </c>
      <c r="RBF2" s="4" t="s">
        <v>12294</v>
      </c>
      <c r="RBG2" s="4" t="s">
        <v>12295</v>
      </c>
      <c r="RBH2" s="4" t="s">
        <v>12296</v>
      </c>
      <c r="RBI2" s="4" t="s">
        <v>12297</v>
      </c>
      <c r="RBJ2" s="4" t="s">
        <v>12298</v>
      </c>
      <c r="RBK2" s="4" t="s">
        <v>12299</v>
      </c>
      <c r="RBL2" s="4" t="s">
        <v>12300</v>
      </c>
      <c r="RBM2" s="4" t="s">
        <v>12301</v>
      </c>
      <c r="RBN2" s="4" t="s">
        <v>12302</v>
      </c>
      <c r="RBO2" s="4" t="s">
        <v>12303</v>
      </c>
      <c r="RBP2" s="4" t="s">
        <v>12304</v>
      </c>
      <c r="RBQ2" s="4" t="s">
        <v>12305</v>
      </c>
      <c r="RBR2" s="4" t="s">
        <v>12306</v>
      </c>
      <c r="RBS2" s="4" t="s">
        <v>12307</v>
      </c>
      <c r="RBT2" s="4" t="s">
        <v>12308</v>
      </c>
      <c r="RBU2" s="4" t="s">
        <v>12309</v>
      </c>
      <c r="RBV2" s="4" t="s">
        <v>12310</v>
      </c>
      <c r="RBW2" s="4" t="s">
        <v>12311</v>
      </c>
      <c r="RBX2" s="4" t="s">
        <v>12312</v>
      </c>
      <c r="RBY2" s="4" t="s">
        <v>12313</v>
      </c>
      <c r="RBZ2" s="4" t="s">
        <v>12314</v>
      </c>
      <c r="RCA2" s="4" t="s">
        <v>12315</v>
      </c>
      <c r="RCB2" s="4" t="s">
        <v>12316</v>
      </c>
      <c r="RCC2" s="4" t="s">
        <v>12317</v>
      </c>
      <c r="RCD2" s="4" t="s">
        <v>12318</v>
      </c>
      <c r="RCE2" s="4" t="s">
        <v>12319</v>
      </c>
      <c r="RCF2" s="4" t="s">
        <v>12320</v>
      </c>
      <c r="RCG2" s="4" t="s">
        <v>12321</v>
      </c>
      <c r="RCH2" s="4" t="s">
        <v>12322</v>
      </c>
      <c r="RCI2" s="4" t="s">
        <v>12323</v>
      </c>
      <c r="RCJ2" s="4" t="s">
        <v>12324</v>
      </c>
      <c r="RCK2" s="4" t="s">
        <v>12325</v>
      </c>
      <c r="RCL2" s="4" t="s">
        <v>12326</v>
      </c>
      <c r="RCM2" s="4" t="s">
        <v>12327</v>
      </c>
      <c r="RCN2" s="4" t="s">
        <v>12328</v>
      </c>
      <c r="RCO2" s="4" t="s">
        <v>12329</v>
      </c>
      <c r="RCP2" s="4" t="s">
        <v>12330</v>
      </c>
      <c r="RCQ2" s="4" t="s">
        <v>12331</v>
      </c>
      <c r="RCR2" s="4" t="s">
        <v>12332</v>
      </c>
      <c r="RCS2" s="4" t="s">
        <v>12333</v>
      </c>
      <c r="RCT2" s="4" t="s">
        <v>12334</v>
      </c>
      <c r="RCU2" s="4" t="s">
        <v>12335</v>
      </c>
      <c r="RCV2" s="4" t="s">
        <v>12336</v>
      </c>
      <c r="RCW2" s="4" t="s">
        <v>12337</v>
      </c>
      <c r="RCX2" s="4" t="s">
        <v>12338</v>
      </c>
      <c r="RCY2" s="4" t="s">
        <v>12339</v>
      </c>
      <c r="RCZ2" s="4" t="s">
        <v>12340</v>
      </c>
      <c r="RDA2" s="4" t="s">
        <v>12341</v>
      </c>
      <c r="RDB2" s="4" t="s">
        <v>12342</v>
      </c>
      <c r="RDC2" s="4" t="s">
        <v>12343</v>
      </c>
      <c r="RDD2" s="4" t="s">
        <v>12344</v>
      </c>
      <c r="RDE2" s="4" t="s">
        <v>12345</v>
      </c>
      <c r="RDF2" s="4" t="s">
        <v>12346</v>
      </c>
      <c r="RDG2" s="4" t="s">
        <v>12347</v>
      </c>
      <c r="RDH2" s="4" t="s">
        <v>12348</v>
      </c>
      <c r="RDI2" s="4" t="s">
        <v>12349</v>
      </c>
      <c r="RDJ2" s="4" t="s">
        <v>12350</v>
      </c>
      <c r="RDK2" s="4" t="s">
        <v>12351</v>
      </c>
      <c r="RDL2" s="4" t="s">
        <v>12352</v>
      </c>
      <c r="RDM2" s="4" t="s">
        <v>12353</v>
      </c>
      <c r="RDN2" s="4" t="s">
        <v>12354</v>
      </c>
      <c r="RDO2" s="4" t="s">
        <v>12355</v>
      </c>
      <c r="RDP2" s="4" t="s">
        <v>12356</v>
      </c>
      <c r="RDQ2" s="4" t="s">
        <v>12357</v>
      </c>
      <c r="RDR2" s="4" t="s">
        <v>12358</v>
      </c>
      <c r="RDS2" s="4" t="s">
        <v>12359</v>
      </c>
      <c r="RDT2" s="4" t="s">
        <v>12360</v>
      </c>
      <c r="RDU2" s="4" t="s">
        <v>12361</v>
      </c>
      <c r="RDV2" s="4" t="s">
        <v>12362</v>
      </c>
      <c r="RDW2" s="4" t="s">
        <v>12363</v>
      </c>
      <c r="RDX2" s="4" t="s">
        <v>12364</v>
      </c>
      <c r="RDY2" s="4" t="s">
        <v>12365</v>
      </c>
      <c r="RDZ2" s="4" t="s">
        <v>12366</v>
      </c>
      <c r="REA2" s="4" t="s">
        <v>12367</v>
      </c>
      <c r="REB2" s="4" t="s">
        <v>12368</v>
      </c>
      <c r="REC2" s="4" t="s">
        <v>12369</v>
      </c>
      <c r="RED2" s="4" t="s">
        <v>12370</v>
      </c>
      <c r="REE2" s="4" t="s">
        <v>12371</v>
      </c>
      <c r="REF2" s="4" t="s">
        <v>12372</v>
      </c>
      <c r="REG2" s="4" t="s">
        <v>12373</v>
      </c>
      <c r="REH2" s="4" t="s">
        <v>12374</v>
      </c>
      <c r="REI2" s="4" t="s">
        <v>12375</v>
      </c>
      <c r="REJ2" s="4" t="s">
        <v>12376</v>
      </c>
      <c r="REK2" s="4" t="s">
        <v>12377</v>
      </c>
      <c r="REL2" s="4" t="s">
        <v>12378</v>
      </c>
      <c r="REM2" s="4" t="s">
        <v>12379</v>
      </c>
      <c r="REN2" s="4" t="s">
        <v>12380</v>
      </c>
      <c r="REO2" s="4" t="s">
        <v>12381</v>
      </c>
      <c r="REP2" s="4" t="s">
        <v>12382</v>
      </c>
      <c r="REQ2" s="4" t="s">
        <v>12383</v>
      </c>
      <c r="RER2" s="4" t="s">
        <v>12384</v>
      </c>
      <c r="RES2" s="4" t="s">
        <v>12385</v>
      </c>
      <c r="RET2" s="4" t="s">
        <v>12386</v>
      </c>
      <c r="REU2" s="4" t="s">
        <v>12387</v>
      </c>
      <c r="REV2" s="4" t="s">
        <v>12388</v>
      </c>
      <c r="REW2" s="4" t="s">
        <v>12389</v>
      </c>
      <c r="REX2" s="4" t="s">
        <v>12390</v>
      </c>
      <c r="REY2" s="4" t="s">
        <v>12391</v>
      </c>
      <c r="REZ2" s="4" t="s">
        <v>12392</v>
      </c>
      <c r="RFA2" s="4" t="s">
        <v>12393</v>
      </c>
      <c r="RFB2" s="4" t="s">
        <v>12394</v>
      </c>
      <c r="RFC2" s="4" t="s">
        <v>12395</v>
      </c>
      <c r="RFD2" s="4" t="s">
        <v>12396</v>
      </c>
      <c r="RFE2" s="4" t="s">
        <v>12397</v>
      </c>
      <c r="RFF2" s="4" t="s">
        <v>12398</v>
      </c>
      <c r="RFG2" s="4" t="s">
        <v>12399</v>
      </c>
      <c r="RFH2" s="4" t="s">
        <v>12400</v>
      </c>
      <c r="RFI2" s="4" t="s">
        <v>12401</v>
      </c>
      <c r="RFJ2" s="4" t="s">
        <v>12402</v>
      </c>
      <c r="RFK2" s="4" t="s">
        <v>12403</v>
      </c>
      <c r="RFL2" s="4" t="s">
        <v>12404</v>
      </c>
      <c r="RFM2" s="4" t="s">
        <v>12405</v>
      </c>
      <c r="RFN2" s="4" t="s">
        <v>12406</v>
      </c>
      <c r="RFO2" s="4" t="s">
        <v>12407</v>
      </c>
      <c r="RFP2" s="4" t="s">
        <v>12408</v>
      </c>
      <c r="RFQ2" s="4" t="s">
        <v>12409</v>
      </c>
      <c r="RFR2" s="4" t="s">
        <v>12410</v>
      </c>
      <c r="RFS2" s="4" t="s">
        <v>12411</v>
      </c>
      <c r="RFT2" s="4" t="s">
        <v>12412</v>
      </c>
      <c r="RFU2" s="4" t="s">
        <v>12413</v>
      </c>
      <c r="RFV2" s="4" t="s">
        <v>12414</v>
      </c>
      <c r="RFW2" s="4" t="s">
        <v>12415</v>
      </c>
      <c r="RFX2" s="4" t="s">
        <v>12416</v>
      </c>
      <c r="RFY2" s="4" t="s">
        <v>12417</v>
      </c>
      <c r="RFZ2" s="4" t="s">
        <v>12418</v>
      </c>
      <c r="RGA2" s="4" t="s">
        <v>12419</v>
      </c>
      <c r="RGB2" s="4" t="s">
        <v>12420</v>
      </c>
      <c r="RGC2" s="4" t="s">
        <v>12421</v>
      </c>
      <c r="RGD2" s="4" t="s">
        <v>12422</v>
      </c>
      <c r="RGE2" s="4" t="s">
        <v>12423</v>
      </c>
      <c r="RGF2" s="4" t="s">
        <v>12424</v>
      </c>
      <c r="RGG2" s="4" t="s">
        <v>12425</v>
      </c>
      <c r="RGH2" s="4" t="s">
        <v>12426</v>
      </c>
      <c r="RGI2" s="4" t="s">
        <v>12427</v>
      </c>
      <c r="RGJ2" s="4" t="s">
        <v>12428</v>
      </c>
      <c r="RGK2" s="4" t="s">
        <v>12429</v>
      </c>
      <c r="RGL2" s="4" t="s">
        <v>12430</v>
      </c>
      <c r="RGM2" s="4" t="s">
        <v>12431</v>
      </c>
      <c r="RGN2" s="4" t="s">
        <v>12432</v>
      </c>
      <c r="RGO2" s="4" t="s">
        <v>12433</v>
      </c>
      <c r="RGP2" s="4" t="s">
        <v>12434</v>
      </c>
      <c r="RGQ2" s="4" t="s">
        <v>12435</v>
      </c>
      <c r="RGR2" s="4" t="s">
        <v>12436</v>
      </c>
      <c r="RGS2" s="4" t="s">
        <v>12437</v>
      </c>
      <c r="RGT2" s="4" t="s">
        <v>12438</v>
      </c>
      <c r="RGU2" s="4" t="s">
        <v>12439</v>
      </c>
      <c r="RGV2" s="4" t="s">
        <v>12440</v>
      </c>
      <c r="RGW2" s="4" t="s">
        <v>12441</v>
      </c>
      <c r="RGX2" s="4" t="s">
        <v>12442</v>
      </c>
      <c r="RGY2" s="4" t="s">
        <v>12443</v>
      </c>
      <c r="RGZ2" s="4" t="s">
        <v>12444</v>
      </c>
      <c r="RHA2" s="4" t="s">
        <v>12445</v>
      </c>
      <c r="RHB2" s="4" t="s">
        <v>12446</v>
      </c>
      <c r="RHC2" s="4" t="s">
        <v>12447</v>
      </c>
      <c r="RHD2" s="4" t="s">
        <v>12448</v>
      </c>
      <c r="RHE2" s="4" t="s">
        <v>12449</v>
      </c>
      <c r="RHF2" s="4" t="s">
        <v>12450</v>
      </c>
      <c r="RHG2" s="4" t="s">
        <v>12451</v>
      </c>
      <c r="RHH2" s="4" t="s">
        <v>12452</v>
      </c>
      <c r="RHI2" s="4" t="s">
        <v>12453</v>
      </c>
      <c r="RHJ2" s="4" t="s">
        <v>12454</v>
      </c>
      <c r="RHK2" s="4" t="s">
        <v>12455</v>
      </c>
      <c r="RHL2" s="4" t="s">
        <v>12456</v>
      </c>
      <c r="RHM2" s="4" t="s">
        <v>12457</v>
      </c>
      <c r="RHN2" s="4" t="s">
        <v>12458</v>
      </c>
      <c r="RHO2" s="4" t="s">
        <v>12459</v>
      </c>
      <c r="RHP2" s="4" t="s">
        <v>12460</v>
      </c>
      <c r="RHQ2" s="4" t="s">
        <v>12461</v>
      </c>
      <c r="RHR2" s="4" t="s">
        <v>12462</v>
      </c>
      <c r="RHS2" s="4" t="s">
        <v>12463</v>
      </c>
      <c r="RHT2" s="4" t="s">
        <v>12464</v>
      </c>
      <c r="RHU2" s="4" t="s">
        <v>12465</v>
      </c>
      <c r="RHV2" s="4" t="s">
        <v>12466</v>
      </c>
      <c r="RHW2" s="4" t="s">
        <v>12467</v>
      </c>
      <c r="RHX2" s="4" t="s">
        <v>12468</v>
      </c>
      <c r="RHY2" s="4" t="s">
        <v>12469</v>
      </c>
      <c r="RHZ2" s="4" t="s">
        <v>12470</v>
      </c>
      <c r="RIA2" s="4" t="s">
        <v>12471</v>
      </c>
      <c r="RIB2" s="4" t="s">
        <v>12472</v>
      </c>
      <c r="RIC2" s="4" t="s">
        <v>12473</v>
      </c>
      <c r="RID2" s="4" t="s">
        <v>12474</v>
      </c>
      <c r="RIE2" s="4" t="s">
        <v>12475</v>
      </c>
      <c r="RIF2" s="4" t="s">
        <v>12476</v>
      </c>
      <c r="RIG2" s="4" t="s">
        <v>12477</v>
      </c>
      <c r="RIH2" s="4" t="s">
        <v>12478</v>
      </c>
      <c r="RII2" s="4" t="s">
        <v>12479</v>
      </c>
      <c r="RIJ2" s="4" t="s">
        <v>12480</v>
      </c>
      <c r="RIK2" s="4" t="s">
        <v>12481</v>
      </c>
      <c r="RIL2" s="4" t="s">
        <v>12482</v>
      </c>
      <c r="RIM2" s="4" t="s">
        <v>12483</v>
      </c>
      <c r="RIN2" s="4" t="s">
        <v>12484</v>
      </c>
      <c r="RIO2" s="4" t="s">
        <v>12485</v>
      </c>
      <c r="RIP2" s="4" t="s">
        <v>12486</v>
      </c>
      <c r="RIQ2" s="4" t="s">
        <v>12487</v>
      </c>
      <c r="RIR2" s="4" t="s">
        <v>12488</v>
      </c>
      <c r="RIS2" s="4" t="s">
        <v>12489</v>
      </c>
      <c r="RIT2" s="4" t="s">
        <v>12490</v>
      </c>
      <c r="RIU2" s="4" t="s">
        <v>12491</v>
      </c>
      <c r="RIV2" s="4" t="s">
        <v>12492</v>
      </c>
      <c r="RIW2" s="4" t="s">
        <v>12493</v>
      </c>
      <c r="RIX2" s="4" t="s">
        <v>12494</v>
      </c>
      <c r="RIY2" s="4" t="s">
        <v>12495</v>
      </c>
      <c r="RIZ2" s="4" t="s">
        <v>12496</v>
      </c>
      <c r="RJA2" s="4" t="s">
        <v>12497</v>
      </c>
      <c r="RJB2" s="4" t="s">
        <v>12498</v>
      </c>
      <c r="RJC2" s="4" t="s">
        <v>12499</v>
      </c>
      <c r="RJD2" s="4" t="s">
        <v>12500</v>
      </c>
      <c r="RJE2" s="4" t="s">
        <v>12501</v>
      </c>
      <c r="RJF2" s="4" t="s">
        <v>12502</v>
      </c>
      <c r="RJG2" s="4" t="s">
        <v>12503</v>
      </c>
      <c r="RJH2" s="4" t="s">
        <v>12504</v>
      </c>
      <c r="RJI2" s="4" t="s">
        <v>12505</v>
      </c>
      <c r="RJJ2" s="4" t="s">
        <v>12506</v>
      </c>
      <c r="RJK2" s="4" t="s">
        <v>12507</v>
      </c>
      <c r="RJL2" s="4" t="s">
        <v>12508</v>
      </c>
      <c r="RJM2" s="4" t="s">
        <v>12509</v>
      </c>
      <c r="RJN2" s="4" t="s">
        <v>12510</v>
      </c>
      <c r="RJO2" s="4" t="s">
        <v>12511</v>
      </c>
      <c r="RJP2" s="4" t="s">
        <v>12512</v>
      </c>
      <c r="RJQ2" s="4" t="s">
        <v>12513</v>
      </c>
      <c r="RJR2" s="4" t="s">
        <v>12514</v>
      </c>
      <c r="RJS2" s="4" t="s">
        <v>12515</v>
      </c>
      <c r="RJT2" s="4" t="s">
        <v>12516</v>
      </c>
      <c r="RJU2" s="4" t="s">
        <v>12517</v>
      </c>
      <c r="RJV2" s="4" t="s">
        <v>12518</v>
      </c>
      <c r="RJW2" s="4" t="s">
        <v>12519</v>
      </c>
      <c r="RJX2" s="4" t="s">
        <v>12520</v>
      </c>
      <c r="RJY2" s="4" t="s">
        <v>12521</v>
      </c>
      <c r="RJZ2" s="4" t="s">
        <v>12522</v>
      </c>
      <c r="RKA2" s="4" t="s">
        <v>12523</v>
      </c>
      <c r="RKB2" s="4" t="s">
        <v>12524</v>
      </c>
      <c r="RKC2" s="4" t="s">
        <v>12525</v>
      </c>
      <c r="RKD2" s="4" t="s">
        <v>12526</v>
      </c>
      <c r="RKE2" s="4" t="s">
        <v>12527</v>
      </c>
      <c r="RKF2" s="4" t="s">
        <v>12528</v>
      </c>
      <c r="RKG2" s="4" t="s">
        <v>12529</v>
      </c>
      <c r="RKH2" s="4" t="s">
        <v>12530</v>
      </c>
      <c r="RKI2" s="4" t="s">
        <v>12531</v>
      </c>
      <c r="RKJ2" s="4" t="s">
        <v>12532</v>
      </c>
      <c r="RKK2" s="4" t="s">
        <v>12533</v>
      </c>
      <c r="RKL2" s="4" t="s">
        <v>12534</v>
      </c>
      <c r="RKM2" s="4" t="s">
        <v>12535</v>
      </c>
      <c r="RKN2" s="4" t="s">
        <v>12536</v>
      </c>
      <c r="RKO2" s="4" t="s">
        <v>12537</v>
      </c>
      <c r="RKP2" s="4" t="s">
        <v>12538</v>
      </c>
      <c r="RKQ2" s="4" t="s">
        <v>12539</v>
      </c>
      <c r="RKR2" s="4" t="s">
        <v>12540</v>
      </c>
      <c r="RKS2" s="4" t="s">
        <v>12541</v>
      </c>
      <c r="RKT2" s="4" t="s">
        <v>12542</v>
      </c>
      <c r="RKU2" s="4" t="s">
        <v>12543</v>
      </c>
      <c r="RKV2" s="4" t="s">
        <v>12544</v>
      </c>
      <c r="RKW2" s="4" t="s">
        <v>12545</v>
      </c>
      <c r="RKX2" s="4" t="s">
        <v>12546</v>
      </c>
      <c r="RKY2" s="4" t="s">
        <v>12547</v>
      </c>
      <c r="RKZ2" s="4" t="s">
        <v>12548</v>
      </c>
      <c r="RLA2" s="4" t="s">
        <v>12549</v>
      </c>
      <c r="RLB2" s="4" t="s">
        <v>12550</v>
      </c>
      <c r="RLC2" s="4" t="s">
        <v>12551</v>
      </c>
      <c r="RLD2" s="4" t="s">
        <v>12552</v>
      </c>
      <c r="RLE2" s="4" t="s">
        <v>12553</v>
      </c>
      <c r="RLF2" s="4" t="s">
        <v>12554</v>
      </c>
      <c r="RLG2" s="4" t="s">
        <v>12555</v>
      </c>
      <c r="RLH2" s="4" t="s">
        <v>12556</v>
      </c>
      <c r="RLI2" s="4" t="s">
        <v>12557</v>
      </c>
      <c r="RLJ2" s="4" t="s">
        <v>12558</v>
      </c>
      <c r="RLK2" s="4" t="s">
        <v>12559</v>
      </c>
      <c r="RLL2" s="4" t="s">
        <v>12560</v>
      </c>
      <c r="RLM2" s="4" t="s">
        <v>12561</v>
      </c>
      <c r="RLN2" s="4" t="s">
        <v>12562</v>
      </c>
      <c r="RLO2" s="4" t="s">
        <v>12563</v>
      </c>
      <c r="RLP2" s="4" t="s">
        <v>12564</v>
      </c>
      <c r="RLQ2" s="4" t="s">
        <v>12565</v>
      </c>
      <c r="RLR2" s="4" t="s">
        <v>12566</v>
      </c>
      <c r="RLS2" s="4" t="s">
        <v>12567</v>
      </c>
      <c r="RLT2" s="4" t="s">
        <v>12568</v>
      </c>
      <c r="RLU2" s="4" t="s">
        <v>12569</v>
      </c>
      <c r="RLV2" s="4" t="s">
        <v>12570</v>
      </c>
      <c r="RLW2" s="4" t="s">
        <v>12571</v>
      </c>
      <c r="RLX2" s="4" t="s">
        <v>12572</v>
      </c>
      <c r="RLY2" s="4" t="s">
        <v>12573</v>
      </c>
      <c r="RLZ2" s="4" t="s">
        <v>12574</v>
      </c>
      <c r="RMA2" s="4" t="s">
        <v>12575</v>
      </c>
      <c r="RMB2" s="4" t="s">
        <v>12576</v>
      </c>
      <c r="RMC2" s="4" t="s">
        <v>12577</v>
      </c>
      <c r="RMD2" s="4" t="s">
        <v>12578</v>
      </c>
      <c r="RME2" s="4" t="s">
        <v>12579</v>
      </c>
      <c r="RMF2" s="4" t="s">
        <v>12580</v>
      </c>
      <c r="RMG2" s="4" t="s">
        <v>12581</v>
      </c>
      <c r="RMH2" s="4" t="s">
        <v>12582</v>
      </c>
      <c r="RMI2" s="4" t="s">
        <v>12583</v>
      </c>
      <c r="RMJ2" s="4" t="s">
        <v>12584</v>
      </c>
      <c r="RMK2" s="4" t="s">
        <v>12585</v>
      </c>
      <c r="RML2" s="4" t="s">
        <v>12586</v>
      </c>
      <c r="RMM2" s="4" t="s">
        <v>12587</v>
      </c>
      <c r="RMN2" s="4" t="s">
        <v>12588</v>
      </c>
      <c r="RMO2" s="4" t="s">
        <v>12589</v>
      </c>
      <c r="RMP2" s="4" t="s">
        <v>12590</v>
      </c>
      <c r="RMQ2" s="4" t="s">
        <v>12591</v>
      </c>
      <c r="RMR2" s="4" t="s">
        <v>12592</v>
      </c>
      <c r="RMS2" s="4" t="s">
        <v>12593</v>
      </c>
      <c r="RMT2" s="4" t="s">
        <v>12594</v>
      </c>
      <c r="RMU2" s="4" t="s">
        <v>12595</v>
      </c>
      <c r="RMV2" s="4" t="s">
        <v>12596</v>
      </c>
      <c r="RMW2" s="4" t="s">
        <v>12597</v>
      </c>
      <c r="RMX2" s="4" t="s">
        <v>12598</v>
      </c>
      <c r="RMY2" s="4" t="s">
        <v>12599</v>
      </c>
      <c r="RMZ2" s="4" t="s">
        <v>12600</v>
      </c>
      <c r="RNA2" s="4" t="s">
        <v>12601</v>
      </c>
      <c r="RNB2" s="4" t="s">
        <v>12602</v>
      </c>
      <c r="RNC2" s="4" t="s">
        <v>12603</v>
      </c>
      <c r="RND2" s="4" t="s">
        <v>12604</v>
      </c>
      <c r="RNE2" s="4" t="s">
        <v>12605</v>
      </c>
      <c r="RNF2" s="4" t="s">
        <v>12606</v>
      </c>
      <c r="RNG2" s="4" t="s">
        <v>12607</v>
      </c>
      <c r="RNH2" s="4" t="s">
        <v>12608</v>
      </c>
      <c r="RNI2" s="4" t="s">
        <v>12609</v>
      </c>
      <c r="RNJ2" s="4" t="s">
        <v>12610</v>
      </c>
      <c r="RNK2" s="4" t="s">
        <v>12611</v>
      </c>
      <c r="RNL2" s="4" t="s">
        <v>12612</v>
      </c>
      <c r="RNM2" s="4" t="s">
        <v>12613</v>
      </c>
      <c r="RNN2" s="4" t="s">
        <v>12614</v>
      </c>
      <c r="RNO2" s="4" t="s">
        <v>12615</v>
      </c>
      <c r="RNP2" s="4" t="s">
        <v>12616</v>
      </c>
      <c r="RNQ2" s="4" t="s">
        <v>12617</v>
      </c>
      <c r="RNR2" s="4" t="s">
        <v>12618</v>
      </c>
      <c r="RNS2" s="4" t="s">
        <v>12619</v>
      </c>
      <c r="RNT2" s="4" t="s">
        <v>12620</v>
      </c>
      <c r="RNU2" s="4" t="s">
        <v>12621</v>
      </c>
      <c r="RNV2" s="4" t="s">
        <v>12622</v>
      </c>
      <c r="RNW2" s="4" t="s">
        <v>12623</v>
      </c>
      <c r="RNX2" s="4" t="s">
        <v>12624</v>
      </c>
      <c r="RNY2" s="4" t="s">
        <v>12625</v>
      </c>
      <c r="RNZ2" s="4" t="s">
        <v>12626</v>
      </c>
      <c r="ROA2" s="4" t="s">
        <v>12627</v>
      </c>
      <c r="ROB2" s="4" t="s">
        <v>12628</v>
      </c>
      <c r="ROC2" s="4" t="s">
        <v>12629</v>
      </c>
      <c r="ROD2" s="4" t="s">
        <v>12630</v>
      </c>
      <c r="ROE2" s="4" t="s">
        <v>12631</v>
      </c>
      <c r="ROF2" s="4" t="s">
        <v>12632</v>
      </c>
      <c r="ROG2" s="4" t="s">
        <v>12633</v>
      </c>
      <c r="ROH2" s="4" t="s">
        <v>12634</v>
      </c>
      <c r="ROI2" s="4" t="s">
        <v>12635</v>
      </c>
      <c r="ROJ2" s="4" t="s">
        <v>12636</v>
      </c>
      <c r="ROK2" s="4" t="s">
        <v>12637</v>
      </c>
      <c r="ROL2" s="4" t="s">
        <v>12638</v>
      </c>
      <c r="ROM2" s="4" t="s">
        <v>12639</v>
      </c>
      <c r="RON2" s="4" t="s">
        <v>12640</v>
      </c>
      <c r="ROO2" s="4" t="s">
        <v>12641</v>
      </c>
      <c r="ROP2" s="4" t="s">
        <v>12642</v>
      </c>
      <c r="ROQ2" s="4" t="s">
        <v>12643</v>
      </c>
      <c r="ROR2" s="4" t="s">
        <v>12644</v>
      </c>
      <c r="ROS2" s="4" t="s">
        <v>12645</v>
      </c>
      <c r="ROT2" s="4" t="s">
        <v>12646</v>
      </c>
      <c r="ROU2" s="4" t="s">
        <v>12647</v>
      </c>
      <c r="ROV2" s="4" t="s">
        <v>12648</v>
      </c>
      <c r="ROW2" s="4" t="s">
        <v>12649</v>
      </c>
      <c r="ROX2" s="4" t="s">
        <v>12650</v>
      </c>
      <c r="ROY2" s="4" t="s">
        <v>12651</v>
      </c>
      <c r="ROZ2" s="4" t="s">
        <v>12652</v>
      </c>
      <c r="RPA2" s="4" t="s">
        <v>12653</v>
      </c>
      <c r="RPB2" s="4" t="s">
        <v>12654</v>
      </c>
      <c r="RPC2" s="4" t="s">
        <v>12655</v>
      </c>
      <c r="RPD2" s="4" t="s">
        <v>12656</v>
      </c>
      <c r="RPE2" s="4" t="s">
        <v>12657</v>
      </c>
      <c r="RPF2" s="4" t="s">
        <v>12658</v>
      </c>
      <c r="RPG2" s="4" t="s">
        <v>12659</v>
      </c>
      <c r="RPH2" s="4" t="s">
        <v>12660</v>
      </c>
      <c r="RPI2" s="4" t="s">
        <v>12661</v>
      </c>
      <c r="RPJ2" s="4" t="s">
        <v>12662</v>
      </c>
      <c r="RPK2" s="4" t="s">
        <v>12663</v>
      </c>
      <c r="RPL2" s="4" t="s">
        <v>12664</v>
      </c>
      <c r="RPM2" s="4" t="s">
        <v>12665</v>
      </c>
      <c r="RPN2" s="4" t="s">
        <v>12666</v>
      </c>
      <c r="RPO2" s="4" t="s">
        <v>12667</v>
      </c>
      <c r="RPP2" s="4" t="s">
        <v>12668</v>
      </c>
      <c r="RPQ2" s="4" t="s">
        <v>12669</v>
      </c>
      <c r="RPR2" s="4" t="s">
        <v>12670</v>
      </c>
      <c r="RPS2" s="4" t="s">
        <v>12671</v>
      </c>
      <c r="RPT2" s="4" t="s">
        <v>12672</v>
      </c>
      <c r="RPU2" s="4" t="s">
        <v>12673</v>
      </c>
      <c r="RPV2" s="4" t="s">
        <v>12674</v>
      </c>
      <c r="RPW2" s="4" t="s">
        <v>12675</v>
      </c>
      <c r="RPX2" s="4" t="s">
        <v>12676</v>
      </c>
      <c r="RPY2" s="4" t="s">
        <v>12677</v>
      </c>
      <c r="RPZ2" s="4" t="s">
        <v>12678</v>
      </c>
      <c r="RQA2" s="4" t="s">
        <v>12679</v>
      </c>
      <c r="RQB2" s="4" t="s">
        <v>12680</v>
      </c>
      <c r="RQC2" s="4" t="s">
        <v>12681</v>
      </c>
      <c r="RQD2" s="4" t="s">
        <v>12682</v>
      </c>
      <c r="RQE2" s="4" t="s">
        <v>12683</v>
      </c>
      <c r="RQF2" s="4" t="s">
        <v>12684</v>
      </c>
      <c r="RQG2" s="4" t="s">
        <v>12685</v>
      </c>
      <c r="RQH2" s="4" t="s">
        <v>12686</v>
      </c>
      <c r="RQI2" s="4" t="s">
        <v>12687</v>
      </c>
      <c r="RQJ2" s="4" t="s">
        <v>12688</v>
      </c>
      <c r="RQK2" s="4" t="s">
        <v>12689</v>
      </c>
      <c r="RQL2" s="4" t="s">
        <v>12690</v>
      </c>
      <c r="RQM2" s="4" t="s">
        <v>12691</v>
      </c>
      <c r="RQN2" s="4" t="s">
        <v>12692</v>
      </c>
      <c r="RQO2" s="4" t="s">
        <v>12693</v>
      </c>
      <c r="RQP2" s="4" t="s">
        <v>12694</v>
      </c>
      <c r="RQQ2" s="4" t="s">
        <v>12695</v>
      </c>
      <c r="RQR2" s="4" t="s">
        <v>12696</v>
      </c>
      <c r="RQS2" s="4" t="s">
        <v>12697</v>
      </c>
      <c r="RQT2" s="4" t="s">
        <v>12698</v>
      </c>
      <c r="RQU2" s="4" t="s">
        <v>12699</v>
      </c>
      <c r="RQV2" s="4" t="s">
        <v>12700</v>
      </c>
      <c r="RQW2" s="4" t="s">
        <v>12701</v>
      </c>
      <c r="RQX2" s="4" t="s">
        <v>12702</v>
      </c>
      <c r="RQY2" s="4" t="s">
        <v>12703</v>
      </c>
      <c r="RQZ2" s="4" t="s">
        <v>12704</v>
      </c>
      <c r="RRA2" s="4" t="s">
        <v>12705</v>
      </c>
      <c r="RRB2" s="4" t="s">
        <v>12706</v>
      </c>
      <c r="RRC2" s="4" t="s">
        <v>12707</v>
      </c>
      <c r="RRD2" s="4" t="s">
        <v>12708</v>
      </c>
      <c r="RRE2" s="4" t="s">
        <v>12709</v>
      </c>
      <c r="RRF2" s="4" t="s">
        <v>12710</v>
      </c>
      <c r="RRG2" s="4" t="s">
        <v>12711</v>
      </c>
      <c r="RRH2" s="4" t="s">
        <v>12712</v>
      </c>
      <c r="RRI2" s="4" t="s">
        <v>12713</v>
      </c>
      <c r="RRJ2" s="4" t="s">
        <v>12714</v>
      </c>
      <c r="RRK2" s="4" t="s">
        <v>12715</v>
      </c>
      <c r="RRL2" s="4" t="s">
        <v>12716</v>
      </c>
      <c r="RRM2" s="4" t="s">
        <v>12717</v>
      </c>
      <c r="RRN2" s="4" t="s">
        <v>12718</v>
      </c>
      <c r="RRO2" s="4" t="s">
        <v>12719</v>
      </c>
      <c r="RRP2" s="4" t="s">
        <v>12720</v>
      </c>
      <c r="RRQ2" s="4" t="s">
        <v>12721</v>
      </c>
      <c r="RRR2" s="4" t="s">
        <v>12722</v>
      </c>
      <c r="RRS2" s="4" t="s">
        <v>12723</v>
      </c>
      <c r="RRT2" s="4" t="s">
        <v>12724</v>
      </c>
      <c r="RRU2" s="4" t="s">
        <v>12725</v>
      </c>
      <c r="RRV2" s="4" t="s">
        <v>12726</v>
      </c>
      <c r="RRW2" s="4" t="s">
        <v>12727</v>
      </c>
      <c r="RRX2" s="4" t="s">
        <v>12728</v>
      </c>
      <c r="RRY2" s="4" t="s">
        <v>12729</v>
      </c>
      <c r="RRZ2" s="4" t="s">
        <v>12730</v>
      </c>
      <c r="RSA2" s="4" t="s">
        <v>12731</v>
      </c>
      <c r="RSB2" s="4" t="s">
        <v>12732</v>
      </c>
      <c r="RSC2" s="4" t="s">
        <v>12733</v>
      </c>
      <c r="RSD2" s="4" t="s">
        <v>12734</v>
      </c>
      <c r="RSE2" s="4" t="s">
        <v>12735</v>
      </c>
      <c r="RSF2" s="4" t="s">
        <v>12736</v>
      </c>
      <c r="RSG2" s="4" t="s">
        <v>12737</v>
      </c>
      <c r="RSH2" s="4" t="s">
        <v>12738</v>
      </c>
      <c r="RSI2" s="4" t="s">
        <v>12739</v>
      </c>
      <c r="RSJ2" s="4" t="s">
        <v>12740</v>
      </c>
      <c r="RSK2" s="4" t="s">
        <v>12741</v>
      </c>
      <c r="RSL2" s="4" t="s">
        <v>12742</v>
      </c>
      <c r="RSM2" s="4" t="s">
        <v>12743</v>
      </c>
      <c r="RSN2" s="4" t="s">
        <v>12744</v>
      </c>
      <c r="RSO2" s="4" t="s">
        <v>12745</v>
      </c>
      <c r="RSP2" s="4" t="s">
        <v>12746</v>
      </c>
      <c r="RSQ2" s="4" t="s">
        <v>12747</v>
      </c>
      <c r="RSR2" s="4" t="s">
        <v>12748</v>
      </c>
      <c r="RSS2" s="4" t="s">
        <v>12749</v>
      </c>
      <c r="RST2" s="4" t="s">
        <v>12750</v>
      </c>
      <c r="RSU2" s="4" t="s">
        <v>12751</v>
      </c>
      <c r="RSV2" s="4" t="s">
        <v>12752</v>
      </c>
      <c r="RSW2" s="4" t="s">
        <v>12753</v>
      </c>
      <c r="RSX2" s="4" t="s">
        <v>12754</v>
      </c>
      <c r="RSY2" s="4" t="s">
        <v>12755</v>
      </c>
      <c r="RSZ2" s="4" t="s">
        <v>12756</v>
      </c>
      <c r="RTA2" s="4" t="s">
        <v>12757</v>
      </c>
      <c r="RTB2" s="4" t="s">
        <v>12758</v>
      </c>
      <c r="RTC2" s="4" t="s">
        <v>12759</v>
      </c>
      <c r="RTD2" s="4" t="s">
        <v>12760</v>
      </c>
      <c r="RTE2" s="4" t="s">
        <v>12761</v>
      </c>
      <c r="RTF2" s="4" t="s">
        <v>12762</v>
      </c>
      <c r="RTG2" s="4" t="s">
        <v>12763</v>
      </c>
      <c r="RTH2" s="4" t="s">
        <v>12764</v>
      </c>
      <c r="RTI2" s="4" t="s">
        <v>12765</v>
      </c>
      <c r="RTJ2" s="4" t="s">
        <v>12766</v>
      </c>
      <c r="RTK2" s="4" t="s">
        <v>12767</v>
      </c>
      <c r="RTL2" s="4" t="s">
        <v>12768</v>
      </c>
      <c r="RTM2" s="4" t="s">
        <v>12769</v>
      </c>
      <c r="RTN2" s="4" t="s">
        <v>12770</v>
      </c>
      <c r="RTO2" s="4" t="s">
        <v>12771</v>
      </c>
      <c r="RTP2" s="4" t="s">
        <v>12772</v>
      </c>
      <c r="RTQ2" s="4" t="s">
        <v>12773</v>
      </c>
      <c r="RTR2" s="4" t="s">
        <v>12774</v>
      </c>
      <c r="RTS2" s="4" t="s">
        <v>12775</v>
      </c>
      <c r="RTT2" s="4" t="s">
        <v>12776</v>
      </c>
      <c r="RTU2" s="4" t="s">
        <v>12777</v>
      </c>
      <c r="RTV2" s="4" t="s">
        <v>12778</v>
      </c>
      <c r="RTW2" s="4" t="s">
        <v>12779</v>
      </c>
      <c r="RTX2" s="4" t="s">
        <v>12780</v>
      </c>
      <c r="RTY2" s="4" t="s">
        <v>12781</v>
      </c>
      <c r="RTZ2" s="4" t="s">
        <v>12782</v>
      </c>
      <c r="RUA2" s="4" t="s">
        <v>12783</v>
      </c>
      <c r="RUB2" s="4" t="s">
        <v>12784</v>
      </c>
      <c r="RUC2" s="4" t="s">
        <v>12785</v>
      </c>
      <c r="RUD2" s="4" t="s">
        <v>12786</v>
      </c>
      <c r="RUE2" s="4" t="s">
        <v>12787</v>
      </c>
      <c r="RUF2" s="4" t="s">
        <v>12788</v>
      </c>
      <c r="RUG2" s="4" t="s">
        <v>12789</v>
      </c>
      <c r="RUH2" s="4" t="s">
        <v>12790</v>
      </c>
      <c r="RUI2" s="4" t="s">
        <v>12791</v>
      </c>
      <c r="RUJ2" s="4" t="s">
        <v>12792</v>
      </c>
      <c r="RUK2" s="4" t="s">
        <v>12793</v>
      </c>
      <c r="RUL2" s="4" t="s">
        <v>12794</v>
      </c>
      <c r="RUM2" s="4" t="s">
        <v>12795</v>
      </c>
      <c r="RUN2" s="4" t="s">
        <v>12796</v>
      </c>
      <c r="RUO2" s="4" t="s">
        <v>12797</v>
      </c>
      <c r="RUP2" s="4" t="s">
        <v>12798</v>
      </c>
      <c r="RUQ2" s="4" t="s">
        <v>12799</v>
      </c>
      <c r="RUR2" s="4" t="s">
        <v>12800</v>
      </c>
      <c r="RUS2" s="4" t="s">
        <v>12801</v>
      </c>
      <c r="RUT2" s="4" t="s">
        <v>12802</v>
      </c>
      <c r="RUU2" s="4" t="s">
        <v>12803</v>
      </c>
      <c r="RUV2" s="4" t="s">
        <v>12804</v>
      </c>
      <c r="RUW2" s="4" t="s">
        <v>12805</v>
      </c>
      <c r="RUX2" s="4" t="s">
        <v>12806</v>
      </c>
      <c r="RUY2" s="4" t="s">
        <v>12807</v>
      </c>
      <c r="RUZ2" s="4" t="s">
        <v>12808</v>
      </c>
      <c r="RVA2" s="4" t="s">
        <v>12809</v>
      </c>
      <c r="RVB2" s="4" t="s">
        <v>12810</v>
      </c>
      <c r="RVC2" s="4" t="s">
        <v>12811</v>
      </c>
      <c r="RVD2" s="4" t="s">
        <v>12812</v>
      </c>
      <c r="RVE2" s="4" t="s">
        <v>12813</v>
      </c>
      <c r="RVF2" s="4" t="s">
        <v>12814</v>
      </c>
      <c r="RVG2" s="4" t="s">
        <v>12815</v>
      </c>
      <c r="RVH2" s="4" t="s">
        <v>12816</v>
      </c>
      <c r="RVI2" s="4" t="s">
        <v>12817</v>
      </c>
      <c r="RVJ2" s="4" t="s">
        <v>12818</v>
      </c>
      <c r="RVK2" s="4" t="s">
        <v>12819</v>
      </c>
      <c r="RVL2" s="4" t="s">
        <v>12820</v>
      </c>
      <c r="RVM2" s="4" t="s">
        <v>12821</v>
      </c>
      <c r="RVN2" s="4" t="s">
        <v>12822</v>
      </c>
      <c r="RVO2" s="4" t="s">
        <v>12823</v>
      </c>
      <c r="RVP2" s="4" t="s">
        <v>12824</v>
      </c>
      <c r="RVQ2" s="4" t="s">
        <v>12825</v>
      </c>
      <c r="RVR2" s="4" t="s">
        <v>12826</v>
      </c>
      <c r="RVS2" s="4" t="s">
        <v>12827</v>
      </c>
      <c r="RVT2" s="4" t="s">
        <v>12828</v>
      </c>
      <c r="RVU2" s="4" t="s">
        <v>12829</v>
      </c>
      <c r="RVV2" s="4" t="s">
        <v>12830</v>
      </c>
      <c r="RVW2" s="4" t="s">
        <v>12831</v>
      </c>
      <c r="RVX2" s="4" t="s">
        <v>12832</v>
      </c>
      <c r="RVY2" s="4" t="s">
        <v>12833</v>
      </c>
      <c r="RVZ2" s="4" t="s">
        <v>12834</v>
      </c>
      <c r="RWA2" s="4" t="s">
        <v>12835</v>
      </c>
      <c r="RWB2" s="4" t="s">
        <v>12836</v>
      </c>
      <c r="RWC2" s="4" t="s">
        <v>12837</v>
      </c>
      <c r="RWD2" s="4" t="s">
        <v>12838</v>
      </c>
      <c r="RWE2" s="4" t="s">
        <v>12839</v>
      </c>
      <c r="RWF2" s="4" t="s">
        <v>12840</v>
      </c>
      <c r="RWG2" s="4" t="s">
        <v>12841</v>
      </c>
      <c r="RWH2" s="4" t="s">
        <v>12842</v>
      </c>
      <c r="RWI2" s="4" t="s">
        <v>12843</v>
      </c>
      <c r="RWJ2" s="4" t="s">
        <v>12844</v>
      </c>
      <c r="RWK2" s="4" t="s">
        <v>12845</v>
      </c>
      <c r="RWL2" s="4" t="s">
        <v>12846</v>
      </c>
      <c r="RWM2" s="4" t="s">
        <v>12847</v>
      </c>
      <c r="RWN2" s="4" t="s">
        <v>12848</v>
      </c>
      <c r="RWO2" s="4" t="s">
        <v>12849</v>
      </c>
      <c r="RWP2" s="4" t="s">
        <v>12850</v>
      </c>
      <c r="RWQ2" s="4" t="s">
        <v>12851</v>
      </c>
      <c r="RWR2" s="4" t="s">
        <v>12852</v>
      </c>
      <c r="RWS2" s="4" t="s">
        <v>12853</v>
      </c>
      <c r="RWT2" s="4" t="s">
        <v>12854</v>
      </c>
      <c r="RWU2" s="4" t="s">
        <v>12855</v>
      </c>
      <c r="RWV2" s="4" t="s">
        <v>12856</v>
      </c>
      <c r="RWW2" s="4" t="s">
        <v>12857</v>
      </c>
      <c r="RWX2" s="4" t="s">
        <v>12858</v>
      </c>
      <c r="RWY2" s="4" t="s">
        <v>12859</v>
      </c>
      <c r="RWZ2" s="4" t="s">
        <v>12860</v>
      </c>
      <c r="RXA2" s="4" t="s">
        <v>12861</v>
      </c>
      <c r="RXB2" s="4" t="s">
        <v>12862</v>
      </c>
      <c r="RXC2" s="4" t="s">
        <v>12863</v>
      </c>
      <c r="RXD2" s="4" t="s">
        <v>12864</v>
      </c>
      <c r="RXE2" s="4" t="s">
        <v>12865</v>
      </c>
      <c r="RXF2" s="4" t="s">
        <v>12866</v>
      </c>
      <c r="RXG2" s="4" t="s">
        <v>12867</v>
      </c>
      <c r="RXH2" s="4" t="s">
        <v>12868</v>
      </c>
      <c r="RXI2" s="4" t="s">
        <v>12869</v>
      </c>
      <c r="RXJ2" s="4" t="s">
        <v>12870</v>
      </c>
      <c r="RXK2" s="4" t="s">
        <v>12871</v>
      </c>
      <c r="RXL2" s="4" t="s">
        <v>12872</v>
      </c>
      <c r="RXM2" s="4" t="s">
        <v>12873</v>
      </c>
      <c r="RXN2" s="4" t="s">
        <v>12874</v>
      </c>
      <c r="RXO2" s="4" t="s">
        <v>12875</v>
      </c>
      <c r="RXP2" s="4" t="s">
        <v>12876</v>
      </c>
      <c r="RXQ2" s="4" t="s">
        <v>12877</v>
      </c>
      <c r="RXR2" s="4" t="s">
        <v>12878</v>
      </c>
      <c r="RXS2" s="4" t="s">
        <v>12879</v>
      </c>
      <c r="RXT2" s="4" t="s">
        <v>12880</v>
      </c>
      <c r="RXU2" s="4" t="s">
        <v>12881</v>
      </c>
      <c r="RXV2" s="4" t="s">
        <v>12882</v>
      </c>
      <c r="RXW2" s="4" t="s">
        <v>12883</v>
      </c>
      <c r="RXX2" s="4" t="s">
        <v>12884</v>
      </c>
      <c r="RXY2" s="4" t="s">
        <v>12885</v>
      </c>
      <c r="RXZ2" s="4" t="s">
        <v>12886</v>
      </c>
      <c r="RYA2" s="4" t="s">
        <v>12887</v>
      </c>
      <c r="RYB2" s="4" t="s">
        <v>12888</v>
      </c>
      <c r="RYC2" s="4" t="s">
        <v>12889</v>
      </c>
      <c r="RYD2" s="4" t="s">
        <v>12890</v>
      </c>
      <c r="RYE2" s="4" t="s">
        <v>12891</v>
      </c>
      <c r="RYF2" s="4" t="s">
        <v>12892</v>
      </c>
      <c r="RYG2" s="4" t="s">
        <v>12893</v>
      </c>
      <c r="RYH2" s="4" t="s">
        <v>12894</v>
      </c>
      <c r="RYI2" s="4" t="s">
        <v>12895</v>
      </c>
      <c r="RYJ2" s="4" t="s">
        <v>12896</v>
      </c>
      <c r="RYK2" s="4" t="s">
        <v>12897</v>
      </c>
      <c r="RYL2" s="4" t="s">
        <v>12898</v>
      </c>
      <c r="RYM2" s="4" t="s">
        <v>12899</v>
      </c>
      <c r="RYN2" s="4" t="s">
        <v>12900</v>
      </c>
      <c r="RYO2" s="4" t="s">
        <v>12901</v>
      </c>
      <c r="RYP2" s="4" t="s">
        <v>12902</v>
      </c>
      <c r="RYQ2" s="4" t="s">
        <v>12903</v>
      </c>
      <c r="RYR2" s="4" t="s">
        <v>12904</v>
      </c>
      <c r="RYS2" s="4" t="s">
        <v>12905</v>
      </c>
      <c r="RYT2" s="4" t="s">
        <v>12906</v>
      </c>
      <c r="RYU2" s="4" t="s">
        <v>12907</v>
      </c>
      <c r="RYV2" s="4" t="s">
        <v>12908</v>
      </c>
      <c r="RYW2" s="4" t="s">
        <v>12909</v>
      </c>
      <c r="RYX2" s="4" t="s">
        <v>12910</v>
      </c>
      <c r="RYY2" s="4" t="s">
        <v>12911</v>
      </c>
      <c r="RYZ2" s="4" t="s">
        <v>12912</v>
      </c>
      <c r="RZA2" s="4" t="s">
        <v>12913</v>
      </c>
      <c r="RZB2" s="4" t="s">
        <v>12914</v>
      </c>
      <c r="RZC2" s="4" t="s">
        <v>12915</v>
      </c>
      <c r="RZD2" s="4" t="s">
        <v>12916</v>
      </c>
      <c r="RZE2" s="4" t="s">
        <v>12917</v>
      </c>
      <c r="RZF2" s="4" t="s">
        <v>12918</v>
      </c>
      <c r="RZG2" s="4" t="s">
        <v>12919</v>
      </c>
      <c r="RZH2" s="4" t="s">
        <v>12920</v>
      </c>
      <c r="RZI2" s="4" t="s">
        <v>12921</v>
      </c>
      <c r="RZJ2" s="4" t="s">
        <v>12922</v>
      </c>
      <c r="RZK2" s="4" t="s">
        <v>12923</v>
      </c>
      <c r="RZL2" s="4" t="s">
        <v>12924</v>
      </c>
      <c r="RZM2" s="4" t="s">
        <v>12925</v>
      </c>
      <c r="RZN2" s="4" t="s">
        <v>12926</v>
      </c>
      <c r="RZO2" s="4" t="s">
        <v>12927</v>
      </c>
      <c r="RZP2" s="4" t="s">
        <v>12928</v>
      </c>
      <c r="RZQ2" s="4" t="s">
        <v>12929</v>
      </c>
      <c r="RZR2" s="4" t="s">
        <v>12930</v>
      </c>
      <c r="RZS2" s="4" t="s">
        <v>12931</v>
      </c>
      <c r="RZT2" s="4" t="s">
        <v>12932</v>
      </c>
      <c r="RZU2" s="4" t="s">
        <v>12933</v>
      </c>
      <c r="RZV2" s="4" t="s">
        <v>12934</v>
      </c>
      <c r="RZW2" s="4" t="s">
        <v>12935</v>
      </c>
      <c r="RZX2" s="4" t="s">
        <v>12936</v>
      </c>
      <c r="RZY2" s="4" t="s">
        <v>12937</v>
      </c>
      <c r="RZZ2" s="4" t="s">
        <v>12938</v>
      </c>
      <c r="SAA2" s="4" t="s">
        <v>12939</v>
      </c>
      <c r="SAB2" s="4" t="s">
        <v>12940</v>
      </c>
      <c r="SAC2" s="4" t="s">
        <v>12941</v>
      </c>
      <c r="SAD2" s="4" t="s">
        <v>12942</v>
      </c>
      <c r="SAE2" s="4" t="s">
        <v>12943</v>
      </c>
      <c r="SAF2" s="4" t="s">
        <v>12944</v>
      </c>
      <c r="SAG2" s="4" t="s">
        <v>12945</v>
      </c>
      <c r="SAH2" s="4" t="s">
        <v>12946</v>
      </c>
      <c r="SAI2" s="4" t="s">
        <v>12947</v>
      </c>
      <c r="SAJ2" s="4" t="s">
        <v>12948</v>
      </c>
      <c r="SAK2" s="4" t="s">
        <v>12949</v>
      </c>
      <c r="SAL2" s="4" t="s">
        <v>12950</v>
      </c>
      <c r="SAM2" s="4" t="s">
        <v>12951</v>
      </c>
      <c r="SAN2" s="4" t="s">
        <v>12952</v>
      </c>
      <c r="SAO2" s="4" t="s">
        <v>12953</v>
      </c>
      <c r="SAP2" s="4" t="s">
        <v>12954</v>
      </c>
      <c r="SAQ2" s="4" t="s">
        <v>12955</v>
      </c>
      <c r="SAR2" s="4" t="s">
        <v>12956</v>
      </c>
      <c r="SAS2" s="4" t="s">
        <v>12957</v>
      </c>
      <c r="SAT2" s="4" t="s">
        <v>12958</v>
      </c>
      <c r="SAU2" s="4" t="s">
        <v>12959</v>
      </c>
      <c r="SAV2" s="4" t="s">
        <v>12960</v>
      </c>
      <c r="SAW2" s="4" t="s">
        <v>12961</v>
      </c>
      <c r="SAX2" s="4" t="s">
        <v>12962</v>
      </c>
      <c r="SAY2" s="4" t="s">
        <v>12963</v>
      </c>
      <c r="SAZ2" s="4" t="s">
        <v>12964</v>
      </c>
      <c r="SBA2" s="4" t="s">
        <v>12965</v>
      </c>
      <c r="SBB2" s="4" t="s">
        <v>12966</v>
      </c>
      <c r="SBC2" s="4" t="s">
        <v>12967</v>
      </c>
      <c r="SBD2" s="4" t="s">
        <v>12968</v>
      </c>
      <c r="SBE2" s="4" t="s">
        <v>12969</v>
      </c>
      <c r="SBF2" s="4" t="s">
        <v>12970</v>
      </c>
      <c r="SBG2" s="4" t="s">
        <v>12971</v>
      </c>
      <c r="SBH2" s="4" t="s">
        <v>12972</v>
      </c>
      <c r="SBI2" s="4" t="s">
        <v>12973</v>
      </c>
      <c r="SBJ2" s="4" t="s">
        <v>12974</v>
      </c>
      <c r="SBK2" s="4" t="s">
        <v>12975</v>
      </c>
      <c r="SBL2" s="4" t="s">
        <v>12976</v>
      </c>
      <c r="SBM2" s="4" t="s">
        <v>12977</v>
      </c>
      <c r="SBN2" s="4" t="s">
        <v>12978</v>
      </c>
      <c r="SBO2" s="4" t="s">
        <v>12979</v>
      </c>
      <c r="SBP2" s="4" t="s">
        <v>12980</v>
      </c>
      <c r="SBQ2" s="4" t="s">
        <v>12981</v>
      </c>
      <c r="SBR2" s="4" t="s">
        <v>12982</v>
      </c>
      <c r="SBS2" s="4" t="s">
        <v>12983</v>
      </c>
      <c r="SBT2" s="4" t="s">
        <v>12984</v>
      </c>
      <c r="SBU2" s="4" t="s">
        <v>12985</v>
      </c>
      <c r="SBV2" s="4" t="s">
        <v>12986</v>
      </c>
      <c r="SBW2" s="4" t="s">
        <v>12987</v>
      </c>
      <c r="SBX2" s="4" t="s">
        <v>12988</v>
      </c>
      <c r="SBY2" s="4" t="s">
        <v>12989</v>
      </c>
      <c r="SBZ2" s="4" t="s">
        <v>12990</v>
      </c>
      <c r="SCA2" s="4" t="s">
        <v>12991</v>
      </c>
      <c r="SCB2" s="4" t="s">
        <v>12992</v>
      </c>
      <c r="SCC2" s="4" t="s">
        <v>12993</v>
      </c>
      <c r="SCD2" s="4" t="s">
        <v>12994</v>
      </c>
      <c r="SCE2" s="4" t="s">
        <v>12995</v>
      </c>
      <c r="SCF2" s="4" t="s">
        <v>12996</v>
      </c>
      <c r="SCG2" s="4" t="s">
        <v>12997</v>
      </c>
      <c r="SCH2" s="4" t="s">
        <v>12998</v>
      </c>
      <c r="SCI2" s="4" t="s">
        <v>12999</v>
      </c>
      <c r="SCJ2" s="4" t="s">
        <v>13000</v>
      </c>
      <c r="SCK2" s="4" t="s">
        <v>13001</v>
      </c>
      <c r="SCL2" s="4" t="s">
        <v>13002</v>
      </c>
      <c r="SCM2" s="4" t="s">
        <v>13003</v>
      </c>
      <c r="SCN2" s="4" t="s">
        <v>13004</v>
      </c>
      <c r="SCO2" s="4" t="s">
        <v>13005</v>
      </c>
      <c r="SCP2" s="4" t="s">
        <v>13006</v>
      </c>
      <c r="SCQ2" s="4" t="s">
        <v>13007</v>
      </c>
      <c r="SCR2" s="4" t="s">
        <v>13008</v>
      </c>
      <c r="SCS2" s="4" t="s">
        <v>13009</v>
      </c>
      <c r="SCT2" s="4" t="s">
        <v>13010</v>
      </c>
      <c r="SCU2" s="4" t="s">
        <v>13011</v>
      </c>
      <c r="SCV2" s="4" t="s">
        <v>13012</v>
      </c>
      <c r="SCW2" s="4" t="s">
        <v>13013</v>
      </c>
      <c r="SCX2" s="4" t="s">
        <v>13014</v>
      </c>
      <c r="SCY2" s="4" t="s">
        <v>13015</v>
      </c>
      <c r="SCZ2" s="4" t="s">
        <v>13016</v>
      </c>
      <c r="SDA2" s="4" t="s">
        <v>13017</v>
      </c>
      <c r="SDB2" s="4" t="s">
        <v>13018</v>
      </c>
      <c r="SDC2" s="4" t="s">
        <v>13019</v>
      </c>
      <c r="SDD2" s="4" t="s">
        <v>13020</v>
      </c>
      <c r="SDE2" s="4" t="s">
        <v>13021</v>
      </c>
      <c r="SDF2" s="4" t="s">
        <v>13022</v>
      </c>
      <c r="SDG2" s="4" t="s">
        <v>13023</v>
      </c>
      <c r="SDH2" s="4" t="s">
        <v>13024</v>
      </c>
      <c r="SDI2" s="4" t="s">
        <v>13025</v>
      </c>
      <c r="SDJ2" s="4" t="s">
        <v>13026</v>
      </c>
      <c r="SDK2" s="4" t="s">
        <v>13027</v>
      </c>
      <c r="SDL2" s="4" t="s">
        <v>13028</v>
      </c>
      <c r="SDM2" s="4" t="s">
        <v>13029</v>
      </c>
      <c r="SDN2" s="4" t="s">
        <v>13030</v>
      </c>
      <c r="SDO2" s="4" t="s">
        <v>13031</v>
      </c>
      <c r="SDP2" s="4" t="s">
        <v>13032</v>
      </c>
      <c r="SDQ2" s="4" t="s">
        <v>13033</v>
      </c>
      <c r="SDR2" s="4" t="s">
        <v>13034</v>
      </c>
      <c r="SDS2" s="4" t="s">
        <v>13035</v>
      </c>
      <c r="SDT2" s="4" t="s">
        <v>13036</v>
      </c>
      <c r="SDU2" s="4" t="s">
        <v>13037</v>
      </c>
      <c r="SDV2" s="4" t="s">
        <v>13038</v>
      </c>
      <c r="SDW2" s="4" t="s">
        <v>13039</v>
      </c>
      <c r="SDX2" s="4" t="s">
        <v>13040</v>
      </c>
      <c r="SDY2" s="4" t="s">
        <v>13041</v>
      </c>
      <c r="SDZ2" s="4" t="s">
        <v>13042</v>
      </c>
      <c r="SEA2" s="4" t="s">
        <v>13043</v>
      </c>
      <c r="SEB2" s="4" t="s">
        <v>13044</v>
      </c>
      <c r="SEC2" s="4" t="s">
        <v>13045</v>
      </c>
      <c r="SED2" s="4" t="s">
        <v>13046</v>
      </c>
      <c r="SEE2" s="4" t="s">
        <v>13047</v>
      </c>
      <c r="SEF2" s="4" t="s">
        <v>13048</v>
      </c>
      <c r="SEG2" s="4" t="s">
        <v>13049</v>
      </c>
      <c r="SEH2" s="4" t="s">
        <v>13050</v>
      </c>
      <c r="SEI2" s="4" t="s">
        <v>13051</v>
      </c>
      <c r="SEJ2" s="4" t="s">
        <v>13052</v>
      </c>
      <c r="SEK2" s="4" t="s">
        <v>13053</v>
      </c>
      <c r="SEL2" s="4" t="s">
        <v>13054</v>
      </c>
      <c r="SEM2" s="4" t="s">
        <v>13055</v>
      </c>
      <c r="SEN2" s="4" t="s">
        <v>13056</v>
      </c>
      <c r="SEO2" s="4" t="s">
        <v>13057</v>
      </c>
      <c r="SEP2" s="4" t="s">
        <v>13058</v>
      </c>
      <c r="SEQ2" s="4" t="s">
        <v>13059</v>
      </c>
      <c r="SER2" s="4" t="s">
        <v>13060</v>
      </c>
      <c r="SES2" s="4" t="s">
        <v>13061</v>
      </c>
      <c r="SET2" s="4" t="s">
        <v>13062</v>
      </c>
      <c r="SEU2" s="4" t="s">
        <v>13063</v>
      </c>
      <c r="SEV2" s="4" t="s">
        <v>13064</v>
      </c>
      <c r="SEW2" s="4" t="s">
        <v>13065</v>
      </c>
      <c r="SEX2" s="4" t="s">
        <v>13066</v>
      </c>
      <c r="SEY2" s="4" t="s">
        <v>13067</v>
      </c>
      <c r="SEZ2" s="4" t="s">
        <v>13068</v>
      </c>
      <c r="SFA2" s="4" t="s">
        <v>13069</v>
      </c>
      <c r="SFB2" s="4" t="s">
        <v>13070</v>
      </c>
      <c r="SFC2" s="4" t="s">
        <v>13071</v>
      </c>
      <c r="SFD2" s="4" t="s">
        <v>13072</v>
      </c>
      <c r="SFE2" s="4" t="s">
        <v>13073</v>
      </c>
      <c r="SFF2" s="4" t="s">
        <v>13074</v>
      </c>
      <c r="SFG2" s="4" t="s">
        <v>13075</v>
      </c>
      <c r="SFH2" s="4" t="s">
        <v>13076</v>
      </c>
      <c r="SFI2" s="4" t="s">
        <v>13077</v>
      </c>
      <c r="SFJ2" s="4" t="s">
        <v>13078</v>
      </c>
      <c r="SFK2" s="4" t="s">
        <v>13079</v>
      </c>
      <c r="SFL2" s="4" t="s">
        <v>13080</v>
      </c>
      <c r="SFM2" s="4" t="s">
        <v>13081</v>
      </c>
      <c r="SFN2" s="4" t="s">
        <v>13082</v>
      </c>
      <c r="SFO2" s="4" t="s">
        <v>13083</v>
      </c>
      <c r="SFP2" s="4" t="s">
        <v>13084</v>
      </c>
      <c r="SFQ2" s="4" t="s">
        <v>13085</v>
      </c>
      <c r="SFR2" s="4" t="s">
        <v>13086</v>
      </c>
      <c r="SFS2" s="4" t="s">
        <v>13087</v>
      </c>
      <c r="SFT2" s="4" t="s">
        <v>13088</v>
      </c>
      <c r="SFU2" s="4" t="s">
        <v>13089</v>
      </c>
      <c r="SFV2" s="4" t="s">
        <v>13090</v>
      </c>
      <c r="SFW2" s="4" t="s">
        <v>13091</v>
      </c>
      <c r="SFX2" s="4" t="s">
        <v>13092</v>
      </c>
      <c r="SFY2" s="4" t="s">
        <v>13093</v>
      </c>
      <c r="SFZ2" s="4" t="s">
        <v>13094</v>
      </c>
      <c r="SGA2" s="4" t="s">
        <v>13095</v>
      </c>
      <c r="SGB2" s="4" t="s">
        <v>13096</v>
      </c>
      <c r="SGC2" s="4" t="s">
        <v>13097</v>
      </c>
      <c r="SGD2" s="4" t="s">
        <v>13098</v>
      </c>
      <c r="SGE2" s="4" t="s">
        <v>13099</v>
      </c>
      <c r="SGF2" s="4" t="s">
        <v>13100</v>
      </c>
      <c r="SGG2" s="4" t="s">
        <v>13101</v>
      </c>
      <c r="SGH2" s="4" t="s">
        <v>13102</v>
      </c>
      <c r="SGI2" s="4" t="s">
        <v>13103</v>
      </c>
      <c r="SGJ2" s="4" t="s">
        <v>13104</v>
      </c>
      <c r="SGK2" s="4" t="s">
        <v>13105</v>
      </c>
      <c r="SGL2" s="4" t="s">
        <v>13106</v>
      </c>
      <c r="SGM2" s="4" t="s">
        <v>13107</v>
      </c>
      <c r="SGN2" s="4" t="s">
        <v>13108</v>
      </c>
      <c r="SGO2" s="4" t="s">
        <v>13109</v>
      </c>
      <c r="SGP2" s="4" t="s">
        <v>13110</v>
      </c>
      <c r="SGQ2" s="4" t="s">
        <v>13111</v>
      </c>
      <c r="SGR2" s="4" t="s">
        <v>13112</v>
      </c>
      <c r="SGS2" s="4" t="s">
        <v>13113</v>
      </c>
      <c r="SGT2" s="4" t="s">
        <v>13114</v>
      </c>
      <c r="SGU2" s="4" t="s">
        <v>13115</v>
      </c>
      <c r="SGV2" s="4" t="s">
        <v>13116</v>
      </c>
      <c r="SGW2" s="4" t="s">
        <v>13117</v>
      </c>
      <c r="SGX2" s="4" t="s">
        <v>13118</v>
      </c>
      <c r="SGY2" s="4" t="s">
        <v>13119</v>
      </c>
      <c r="SGZ2" s="4" t="s">
        <v>13120</v>
      </c>
      <c r="SHA2" s="4" t="s">
        <v>13121</v>
      </c>
      <c r="SHB2" s="4" t="s">
        <v>13122</v>
      </c>
      <c r="SHC2" s="4" t="s">
        <v>13123</v>
      </c>
      <c r="SHD2" s="4" t="s">
        <v>13124</v>
      </c>
      <c r="SHE2" s="4" t="s">
        <v>13125</v>
      </c>
      <c r="SHF2" s="4" t="s">
        <v>13126</v>
      </c>
      <c r="SHG2" s="4" t="s">
        <v>13127</v>
      </c>
      <c r="SHH2" s="4" t="s">
        <v>13128</v>
      </c>
      <c r="SHI2" s="4" t="s">
        <v>13129</v>
      </c>
      <c r="SHJ2" s="4" t="s">
        <v>13130</v>
      </c>
      <c r="SHK2" s="4" t="s">
        <v>13131</v>
      </c>
      <c r="SHL2" s="4" t="s">
        <v>13132</v>
      </c>
      <c r="SHM2" s="4" t="s">
        <v>13133</v>
      </c>
      <c r="SHN2" s="4" t="s">
        <v>13134</v>
      </c>
      <c r="SHO2" s="4" t="s">
        <v>13135</v>
      </c>
      <c r="SHP2" s="4" t="s">
        <v>13136</v>
      </c>
      <c r="SHQ2" s="4" t="s">
        <v>13137</v>
      </c>
      <c r="SHR2" s="4" t="s">
        <v>13138</v>
      </c>
      <c r="SHS2" s="4" t="s">
        <v>13139</v>
      </c>
      <c r="SHT2" s="4" t="s">
        <v>13140</v>
      </c>
      <c r="SHU2" s="4" t="s">
        <v>13141</v>
      </c>
      <c r="SHV2" s="4" t="s">
        <v>13142</v>
      </c>
      <c r="SHW2" s="4" t="s">
        <v>13143</v>
      </c>
      <c r="SHX2" s="4" t="s">
        <v>13144</v>
      </c>
      <c r="SHY2" s="4" t="s">
        <v>13145</v>
      </c>
      <c r="SHZ2" s="4" t="s">
        <v>13146</v>
      </c>
      <c r="SIA2" s="4" t="s">
        <v>13147</v>
      </c>
      <c r="SIB2" s="4" t="s">
        <v>13148</v>
      </c>
      <c r="SIC2" s="4" t="s">
        <v>13149</v>
      </c>
      <c r="SID2" s="4" t="s">
        <v>13150</v>
      </c>
      <c r="SIE2" s="4" t="s">
        <v>13151</v>
      </c>
      <c r="SIF2" s="4" t="s">
        <v>13152</v>
      </c>
      <c r="SIG2" s="4" t="s">
        <v>13153</v>
      </c>
      <c r="SIH2" s="4" t="s">
        <v>13154</v>
      </c>
      <c r="SII2" s="4" t="s">
        <v>13155</v>
      </c>
      <c r="SIJ2" s="4" t="s">
        <v>13156</v>
      </c>
      <c r="SIK2" s="4" t="s">
        <v>13157</v>
      </c>
      <c r="SIL2" s="4" t="s">
        <v>13158</v>
      </c>
      <c r="SIM2" s="4" t="s">
        <v>13159</v>
      </c>
      <c r="SIN2" s="4" t="s">
        <v>13160</v>
      </c>
      <c r="SIO2" s="4" t="s">
        <v>13161</v>
      </c>
      <c r="SIP2" s="4" t="s">
        <v>13162</v>
      </c>
      <c r="SIQ2" s="4" t="s">
        <v>13163</v>
      </c>
      <c r="SIR2" s="4" t="s">
        <v>13164</v>
      </c>
      <c r="SIS2" s="4" t="s">
        <v>13165</v>
      </c>
      <c r="SIT2" s="4" t="s">
        <v>13166</v>
      </c>
      <c r="SIU2" s="4" t="s">
        <v>13167</v>
      </c>
      <c r="SIV2" s="4" t="s">
        <v>13168</v>
      </c>
      <c r="SIW2" s="4" t="s">
        <v>13169</v>
      </c>
      <c r="SIX2" s="4" t="s">
        <v>13170</v>
      </c>
      <c r="SIY2" s="4" t="s">
        <v>13171</v>
      </c>
      <c r="SIZ2" s="4" t="s">
        <v>13172</v>
      </c>
      <c r="SJA2" s="4" t="s">
        <v>13173</v>
      </c>
      <c r="SJB2" s="4" t="s">
        <v>13174</v>
      </c>
      <c r="SJC2" s="4" t="s">
        <v>13175</v>
      </c>
      <c r="SJD2" s="4" t="s">
        <v>13176</v>
      </c>
      <c r="SJE2" s="4" t="s">
        <v>13177</v>
      </c>
      <c r="SJF2" s="4" t="s">
        <v>13178</v>
      </c>
      <c r="SJG2" s="4" t="s">
        <v>13179</v>
      </c>
      <c r="SJH2" s="4" t="s">
        <v>13180</v>
      </c>
      <c r="SJI2" s="4" t="s">
        <v>13181</v>
      </c>
      <c r="SJJ2" s="4" t="s">
        <v>13182</v>
      </c>
      <c r="SJK2" s="4" t="s">
        <v>13183</v>
      </c>
      <c r="SJL2" s="4" t="s">
        <v>13184</v>
      </c>
      <c r="SJM2" s="4" t="s">
        <v>13185</v>
      </c>
      <c r="SJN2" s="4" t="s">
        <v>13186</v>
      </c>
      <c r="SJO2" s="4" t="s">
        <v>13187</v>
      </c>
      <c r="SJP2" s="4" t="s">
        <v>13188</v>
      </c>
      <c r="SJQ2" s="4" t="s">
        <v>13189</v>
      </c>
      <c r="SJR2" s="4" t="s">
        <v>13190</v>
      </c>
      <c r="SJS2" s="4" t="s">
        <v>13191</v>
      </c>
      <c r="SJT2" s="4" t="s">
        <v>13192</v>
      </c>
      <c r="SJU2" s="4" t="s">
        <v>13193</v>
      </c>
      <c r="SJV2" s="4" t="s">
        <v>13194</v>
      </c>
      <c r="SJW2" s="4" t="s">
        <v>13195</v>
      </c>
      <c r="SJX2" s="4" t="s">
        <v>13196</v>
      </c>
      <c r="SJY2" s="4" t="s">
        <v>13197</v>
      </c>
      <c r="SJZ2" s="4" t="s">
        <v>13198</v>
      </c>
      <c r="SKA2" s="4" t="s">
        <v>13199</v>
      </c>
      <c r="SKB2" s="4" t="s">
        <v>13200</v>
      </c>
      <c r="SKC2" s="4" t="s">
        <v>13201</v>
      </c>
      <c r="SKD2" s="4" t="s">
        <v>13202</v>
      </c>
      <c r="SKE2" s="4" t="s">
        <v>13203</v>
      </c>
      <c r="SKF2" s="4" t="s">
        <v>13204</v>
      </c>
      <c r="SKG2" s="4" t="s">
        <v>13205</v>
      </c>
      <c r="SKH2" s="4" t="s">
        <v>13206</v>
      </c>
      <c r="SKI2" s="4" t="s">
        <v>13207</v>
      </c>
      <c r="SKJ2" s="4" t="s">
        <v>13208</v>
      </c>
      <c r="SKK2" s="4" t="s">
        <v>13209</v>
      </c>
      <c r="SKL2" s="4" t="s">
        <v>13210</v>
      </c>
      <c r="SKM2" s="4" t="s">
        <v>13211</v>
      </c>
      <c r="SKN2" s="4" t="s">
        <v>13212</v>
      </c>
      <c r="SKO2" s="4" t="s">
        <v>13213</v>
      </c>
      <c r="SKP2" s="4" t="s">
        <v>13214</v>
      </c>
      <c r="SKQ2" s="4" t="s">
        <v>13215</v>
      </c>
      <c r="SKR2" s="4" t="s">
        <v>13216</v>
      </c>
      <c r="SKS2" s="4" t="s">
        <v>13217</v>
      </c>
      <c r="SKT2" s="4" t="s">
        <v>13218</v>
      </c>
      <c r="SKU2" s="4" t="s">
        <v>13219</v>
      </c>
      <c r="SKV2" s="4" t="s">
        <v>13220</v>
      </c>
      <c r="SKW2" s="4" t="s">
        <v>13221</v>
      </c>
      <c r="SKX2" s="4" t="s">
        <v>13222</v>
      </c>
      <c r="SKY2" s="4" t="s">
        <v>13223</v>
      </c>
      <c r="SKZ2" s="4" t="s">
        <v>13224</v>
      </c>
      <c r="SLA2" s="4" t="s">
        <v>13225</v>
      </c>
      <c r="SLB2" s="4" t="s">
        <v>13226</v>
      </c>
      <c r="SLC2" s="4" t="s">
        <v>13227</v>
      </c>
      <c r="SLD2" s="4" t="s">
        <v>13228</v>
      </c>
      <c r="SLE2" s="4" t="s">
        <v>13229</v>
      </c>
      <c r="SLF2" s="4" t="s">
        <v>13230</v>
      </c>
      <c r="SLG2" s="4" t="s">
        <v>13231</v>
      </c>
      <c r="SLH2" s="4" t="s">
        <v>13232</v>
      </c>
      <c r="SLI2" s="4" t="s">
        <v>13233</v>
      </c>
      <c r="SLJ2" s="4" t="s">
        <v>13234</v>
      </c>
      <c r="SLK2" s="4" t="s">
        <v>13235</v>
      </c>
      <c r="SLL2" s="4" t="s">
        <v>13236</v>
      </c>
      <c r="SLM2" s="4" t="s">
        <v>13237</v>
      </c>
      <c r="SLN2" s="4" t="s">
        <v>13238</v>
      </c>
      <c r="SLO2" s="4" t="s">
        <v>13239</v>
      </c>
      <c r="SLP2" s="4" t="s">
        <v>13240</v>
      </c>
      <c r="SLQ2" s="4" t="s">
        <v>13241</v>
      </c>
      <c r="SLR2" s="4" t="s">
        <v>13242</v>
      </c>
      <c r="SLS2" s="4" t="s">
        <v>13243</v>
      </c>
      <c r="SLT2" s="4" t="s">
        <v>13244</v>
      </c>
      <c r="SLU2" s="4" t="s">
        <v>13245</v>
      </c>
      <c r="SLV2" s="4" t="s">
        <v>13246</v>
      </c>
      <c r="SLW2" s="4" t="s">
        <v>13247</v>
      </c>
      <c r="SLX2" s="4" t="s">
        <v>13248</v>
      </c>
      <c r="SLY2" s="4" t="s">
        <v>13249</v>
      </c>
      <c r="SLZ2" s="4" t="s">
        <v>13250</v>
      </c>
      <c r="SMA2" s="4" t="s">
        <v>13251</v>
      </c>
      <c r="SMB2" s="4" t="s">
        <v>13252</v>
      </c>
      <c r="SMC2" s="4" t="s">
        <v>13253</v>
      </c>
      <c r="SMD2" s="4" t="s">
        <v>13254</v>
      </c>
      <c r="SME2" s="4" t="s">
        <v>13255</v>
      </c>
      <c r="SMF2" s="4" t="s">
        <v>13256</v>
      </c>
      <c r="SMG2" s="4" t="s">
        <v>13257</v>
      </c>
      <c r="SMH2" s="4" t="s">
        <v>13258</v>
      </c>
      <c r="SMI2" s="4" t="s">
        <v>13259</v>
      </c>
      <c r="SMJ2" s="4" t="s">
        <v>13260</v>
      </c>
      <c r="SMK2" s="4" t="s">
        <v>13261</v>
      </c>
      <c r="SML2" s="4" t="s">
        <v>13262</v>
      </c>
      <c r="SMM2" s="4" t="s">
        <v>13263</v>
      </c>
      <c r="SMN2" s="4" t="s">
        <v>13264</v>
      </c>
      <c r="SMO2" s="4" t="s">
        <v>13265</v>
      </c>
      <c r="SMP2" s="4" t="s">
        <v>13266</v>
      </c>
      <c r="SMQ2" s="4" t="s">
        <v>13267</v>
      </c>
      <c r="SMR2" s="4" t="s">
        <v>13268</v>
      </c>
      <c r="SMS2" s="4" t="s">
        <v>13269</v>
      </c>
      <c r="SMT2" s="4" t="s">
        <v>13270</v>
      </c>
      <c r="SMU2" s="4" t="s">
        <v>13271</v>
      </c>
      <c r="SMV2" s="4" t="s">
        <v>13272</v>
      </c>
      <c r="SMW2" s="4" t="s">
        <v>13273</v>
      </c>
      <c r="SMX2" s="4" t="s">
        <v>13274</v>
      </c>
      <c r="SMY2" s="4" t="s">
        <v>13275</v>
      </c>
      <c r="SMZ2" s="4" t="s">
        <v>13276</v>
      </c>
      <c r="SNA2" s="4" t="s">
        <v>13277</v>
      </c>
      <c r="SNB2" s="4" t="s">
        <v>13278</v>
      </c>
      <c r="SNC2" s="4" t="s">
        <v>13279</v>
      </c>
      <c r="SND2" s="4" t="s">
        <v>13280</v>
      </c>
      <c r="SNE2" s="4" t="s">
        <v>13281</v>
      </c>
      <c r="SNF2" s="4" t="s">
        <v>13282</v>
      </c>
      <c r="SNG2" s="4" t="s">
        <v>13283</v>
      </c>
      <c r="SNH2" s="4" t="s">
        <v>13284</v>
      </c>
      <c r="SNI2" s="4" t="s">
        <v>13285</v>
      </c>
      <c r="SNJ2" s="4" t="s">
        <v>13286</v>
      </c>
      <c r="SNK2" s="4" t="s">
        <v>13287</v>
      </c>
      <c r="SNL2" s="4" t="s">
        <v>13288</v>
      </c>
      <c r="SNM2" s="4" t="s">
        <v>13289</v>
      </c>
      <c r="SNN2" s="4" t="s">
        <v>13290</v>
      </c>
      <c r="SNO2" s="4" t="s">
        <v>13291</v>
      </c>
      <c r="SNP2" s="4" t="s">
        <v>13292</v>
      </c>
      <c r="SNQ2" s="4" t="s">
        <v>13293</v>
      </c>
      <c r="SNR2" s="4" t="s">
        <v>13294</v>
      </c>
      <c r="SNS2" s="4" t="s">
        <v>13295</v>
      </c>
      <c r="SNT2" s="4" t="s">
        <v>13296</v>
      </c>
      <c r="SNU2" s="4" t="s">
        <v>13297</v>
      </c>
      <c r="SNV2" s="4" t="s">
        <v>13298</v>
      </c>
      <c r="SNW2" s="4" t="s">
        <v>13299</v>
      </c>
      <c r="SNX2" s="4" t="s">
        <v>13300</v>
      </c>
      <c r="SNY2" s="4" t="s">
        <v>13301</v>
      </c>
      <c r="SNZ2" s="4" t="s">
        <v>13302</v>
      </c>
      <c r="SOA2" s="4" t="s">
        <v>13303</v>
      </c>
      <c r="SOB2" s="4" t="s">
        <v>13304</v>
      </c>
      <c r="SOC2" s="4" t="s">
        <v>13305</v>
      </c>
      <c r="SOD2" s="4" t="s">
        <v>13306</v>
      </c>
      <c r="SOE2" s="4" t="s">
        <v>13307</v>
      </c>
      <c r="SOF2" s="4" t="s">
        <v>13308</v>
      </c>
      <c r="SOG2" s="4" t="s">
        <v>13309</v>
      </c>
      <c r="SOH2" s="4" t="s">
        <v>13310</v>
      </c>
      <c r="SOI2" s="4" t="s">
        <v>13311</v>
      </c>
      <c r="SOJ2" s="4" t="s">
        <v>13312</v>
      </c>
      <c r="SOK2" s="4" t="s">
        <v>13313</v>
      </c>
      <c r="SOL2" s="4" t="s">
        <v>13314</v>
      </c>
      <c r="SOM2" s="4" t="s">
        <v>13315</v>
      </c>
      <c r="SON2" s="4" t="s">
        <v>13316</v>
      </c>
      <c r="SOO2" s="4" t="s">
        <v>13317</v>
      </c>
      <c r="SOP2" s="4" t="s">
        <v>13318</v>
      </c>
      <c r="SOQ2" s="4" t="s">
        <v>13319</v>
      </c>
      <c r="SOR2" s="4" t="s">
        <v>13320</v>
      </c>
      <c r="SOS2" s="4" t="s">
        <v>13321</v>
      </c>
      <c r="SOT2" s="4" t="s">
        <v>13322</v>
      </c>
      <c r="SOU2" s="4" t="s">
        <v>13323</v>
      </c>
      <c r="SOV2" s="4" t="s">
        <v>13324</v>
      </c>
      <c r="SOW2" s="4" t="s">
        <v>13325</v>
      </c>
      <c r="SOX2" s="4" t="s">
        <v>13326</v>
      </c>
      <c r="SOY2" s="4" t="s">
        <v>13327</v>
      </c>
      <c r="SOZ2" s="4" t="s">
        <v>13328</v>
      </c>
      <c r="SPA2" s="4" t="s">
        <v>13329</v>
      </c>
      <c r="SPB2" s="4" t="s">
        <v>13330</v>
      </c>
      <c r="SPC2" s="4" t="s">
        <v>13331</v>
      </c>
      <c r="SPD2" s="4" t="s">
        <v>13332</v>
      </c>
      <c r="SPE2" s="4" t="s">
        <v>13333</v>
      </c>
      <c r="SPF2" s="4" t="s">
        <v>13334</v>
      </c>
      <c r="SPG2" s="4" t="s">
        <v>13335</v>
      </c>
      <c r="SPH2" s="4" t="s">
        <v>13336</v>
      </c>
      <c r="SPI2" s="4" t="s">
        <v>13337</v>
      </c>
      <c r="SPJ2" s="4" t="s">
        <v>13338</v>
      </c>
      <c r="SPK2" s="4" t="s">
        <v>13339</v>
      </c>
      <c r="SPL2" s="4" t="s">
        <v>13340</v>
      </c>
      <c r="SPM2" s="4" t="s">
        <v>13341</v>
      </c>
      <c r="SPN2" s="4" t="s">
        <v>13342</v>
      </c>
      <c r="SPO2" s="4" t="s">
        <v>13343</v>
      </c>
      <c r="SPP2" s="4" t="s">
        <v>13344</v>
      </c>
      <c r="SPQ2" s="4" t="s">
        <v>13345</v>
      </c>
      <c r="SPR2" s="4" t="s">
        <v>13346</v>
      </c>
      <c r="SPS2" s="4" t="s">
        <v>13347</v>
      </c>
      <c r="SPT2" s="4" t="s">
        <v>13348</v>
      </c>
      <c r="SPU2" s="4" t="s">
        <v>13349</v>
      </c>
      <c r="SPV2" s="4" t="s">
        <v>13350</v>
      </c>
      <c r="SPW2" s="4" t="s">
        <v>13351</v>
      </c>
      <c r="SPX2" s="4" t="s">
        <v>13352</v>
      </c>
      <c r="SPY2" s="4" t="s">
        <v>13353</v>
      </c>
      <c r="SPZ2" s="4" t="s">
        <v>13354</v>
      </c>
      <c r="SQA2" s="4" t="s">
        <v>13355</v>
      </c>
      <c r="SQB2" s="4" t="s">
        <v>13356</v>
      </c>
      <c r="SQC2" s="4" t="s">
        <v>13357</v>
      </c>
      <c r="SQD2" s="4" t="s">
        <v>13358</v>
      </c>
      <c r="SQE2" s="4" t="s">
        <v>13359</v>
      </c>
      <c r="SQF2" s="4" t="s">
        <v>13360</v>
      </c>
      <c r="SQG2" s="4" t="s">
        <v>13361</v>
      </c>
      <c r="SQH2" s="4" t="s">
        <v>13362</v>
      </c>
      <c r="SQI2" s="4" t="s">
        <v>13363</v>
      </c>
      <c r="SQJ2" s="4" t="s">
        <v>13364</v>
      </c>
      <c r="SQK2" s="4" t="s">
        <v>13365</v>
      </c>
      <c r="SQL2" s="4" t="s">
        <v>13366</v>
      </c>
      <c r="SQM2" s="4" t="s">
        <v>13367</v>
      </c>
      <c r="SQN2" s="4" t="s">
        <v>13368</v>
      </c>
      <c r="SQO2" s="4" t="s">
        <v>13369</v>
      </c>
      <c r="SQP2" s="4" t="s">
        <v>13370</v>
      </c>
      <c r="SQQ2" s="4" t="s">
        <v>13371</v>
      </c>
      <c r="SQR2" s="4" t="s">
        <v>13372</v>
      </c>
      <c r="SQS2" s="4" t="s">
        <v>13373</v>
      </c>
      <c r="SQT2" s="4" t="s">
        <v>13374</v>
      </c>
      <c r="SQU2" s="4" t="s">
        <v>13375</v>
      </c>
      <c r="SQV2" s="4" t="s">
        <v>13376</v>
      </c>
      <c r="SQW2" s="4" t="s">
        <v>13377</v>
      </c>
      <c r="SQX2" s="4" t="s">
        <v>13378</v>
      </c>
      <c r="SQY2" s="4" t="s">
        <v>13379</v>
      </c>
      <c r="SQZ2" s="4" t="s">
        <v>13380</v>
      </c>
      <c r="SRA2" s="4" t="s">
        <v>13381</v>
      </c>
      <c r="SRB2" s="4" t="s">
        <v>13382</v>
      </c>
      <c r="SRC2" s="4" t="s">
        <v>13383</v>
      </c>
      <c r="SRD2" s="4" t="s">
        <v>13384</v>
      </c>
      <c r="SRE2" s="4" t="s">
        <v>13385</v>
      </c>
      <c r="SRF2" s="4" t="s">
        <v>13386</v>
      </c>
      <c r="SRG2" s="4" t="s">
        <v>13387</v>
      </c>
      <c r="SRH2" s="4" t="s">
        <v>13388</v>
      </c>
      <c r="SRI2" s="4" t="s">
        <v>13389</v>
      </c>
      <c r="SRJ2" s="4" t="s">
        <v>13390</v>
      </c>
      <c r="SRK2" s="4" t="s">
        <v>13391</v>
      </c>
      <c r="SRL2" s="4" t="s">
        <v>13392</v>
      </c>
      <c r="SRM2" s="4" t="s">
        <v>13393</v>
      </c>
      <c r="SRN2" s="4" t="s">
        <v>13394</v>
      </c>
      <c r="SRO2" s="4" t="s">
        <v>13395</v>
      </c>
      <c r="SRP2" s="4" t="s">
        <v>13396</v>
      </c>
      <c r="SRQ2" s="4" t="s">
        <v>13397</v>
      </c>
      <c r="SRR2" s="4" t="s">
        <v>13398</v>
      </c>
      <c r="SRS2" s="4" t="s">
        <v>13399</v>
      </c>
      <c r="SRT2" s="4" t="s">
        <v>13400</v>
      </c>
      <c r="SRU2" s="4" t="s">
        <v>13401</v>
      </c>
      <c r="SRV2" s="4" t="s">
        <v>13402</v>
      </c>
      <c r="SRW2" s="4" t="s">
        <v>13403</v>
      </c>
      <c r="SRX2" s="4" t="s">
        <v>13404</v>
      </c>
      <c r="SRY2" s="4" t="s">
        <v>13405</v>
      </c>
      <c r="SRZ2" s="4" t="s">
        <v>13406</v>
      </c>
      <c r="SSA2" s="4" t="s">
        <v>13407</v>
      </c>
      <c r="SSB2" s="4" t="s">
        <v>13408</v>
      </c>
      <c r="SSC2" s="4" t="s">
        <v>13409</v>
      </c>
      <c r="SSD2" s="4" t="s">
        <v>13410</v>
      </c>
      <c r="SSE2" s="4" t="s">
        <v>13411</v>
      </c>
      <c r="SSF2" s="4" t="s">
        <v>13412</v>
      </c>
      <c r="SSG2" s="4" t="s">
        <v>13413</v>
      </c>
      <c r="SSH2" s="4" t="s">
        <v>13414</v>
      </c>
      <c r="SSI2" s="4" t="s">
        <v>13415</v>
      </c>
      <c r="SSJ2" s="4" t="s">
        <v>13416</v>
      </c>
      <c r="SSK2" s="4" t="s">
        <v>13417</v>
      </c>
      <c r="SSL2" s="4" t="s">
        <v>13418</v>
      </c>
      <c r="SSM2" s="4" t="s">
        <v>13419</v>
      </c>
      <c r="SSN2" s="4" t="s">
        <v>13420</v>
      </c>
      <c r="SSO2" s="4" t="s">
        <v>13421</v>
      </c>
      <c r="SSP2" s="4" t="s">
        <v>13422</v>
      </c>
      <c r="SSQ2" s="4" t="s">
        <v>13423</v>
      </c>
      <c r="SSR2" s="4" t="s">
        <v>13424</v>
      </c>
      <c r="SSS2" s="4" t="s">
        <v>13425</v>
      </c>
      <c r="SST2" s="4" t="s">
        <v>13426</v>
      </c>
      <c r="SSU2" s="4" t="s">
        <v>13427</v>
      </c>
      <c r="SSV2" s="4" t="s">
        <v>13428</v>
      </c>
      <c r="SSW2" s="4" t="s">
        <v>13429</v>
      </c>
      <c r="SSX2" s="4" t="s">
        <v>13430</v>
      </c>
      <c r="SSY2" s="4" t="s">
        <v>13431</v>
      </c>
      <c r="SSZ2" s="4" t="s">
        <v>13432</v>
      </c>
      <c r="STA2" s="4" t="s">
        <v>13433</v>
      </c>
      <c r="STB2" s="4" t="s">
        <v>13434</v>
      </c>
      <c r="STC2" s="4" t="s">
        <v>13435</v>
      </c>
      <c r="STD2" s="4" t="s">
        <v>13436</v>
      </c>
      <c r="STE2" s="4" t="s">
        <v>13437</v>
      </c>
      <c r="STF2" s="4" t="s">
        <v>13438</v>
      </c>
      <c r="STG2" s="4" t="s">
        <v>13439</v>
      </c>
      <c r="STH2" s="4" t="s">
        <v>13440</v>
      </c>
      <c r="STI2" s="4" t="s">
        <v>13441</v>
      </c>
      <c r="STJ2" s="4" t="s">
        <v>13442</v>
      </c>
      <c r="STK2" s="4" t="s">
        <v>13443</v>
      </c>
      <c r="STL2" s="4" t="s">
        <v>13444</v>
      </c>
      <c r="STM2" s="4" t="s">
        <v>13445</v>
      </c>
      <c r="STN2" s="4" t="s">
        <v>13446</v>
      </c>
      <c r="STO2" s="4" t="s">
        <v>13447</v>
      </c>
      <c r="STP2" s="4" t="s">
        <v>13448</v>
      </c>
      <c r="STQ2" s="4" t="s">
        <v>13449</v>
      </c>
      <c r="STR2" s="4" t="s">
        <v>13450</v>
      </c>
      <c r="STS2" s="4" t="s">
        <v>13451</v>
      </c>
      <c r="STT2" s="4" t="s">
        <v>13452</v>
      </c>
      <c r="STU2" s="4" t="s">
        <v>13453</v>
      </c>
      <c r="STV2" s="4" t="s">
        <v>13454</v>
      </c>
      <c r="STW2" s="4" t="s">
        <v>13455</v>
      </c>
      <c r="STX2" s="4" t="s">
        <v>13456</v>
      </c>
      <c r="STY2" s="4" t="s">
        <v>13457</v>
      </c>
      <c r="STZ2" s="4" t="s">
        <v>13458</v>
      </c>
      <c r="SUA2" s="4" t="s">
        <v>13459</v>
      </c>
      <c r="SUB2" s="4" t="s">
        <v>13460</v>
      </c>
      <c r="SUC2" s="4" t="s">
        <v>13461</v>
      </c>
      <c r="SUD2" s="4" t="s">
        <v>13462</v>
      </c>
      <c r="SUE2" s="4" t="s">
        <v>13463</v>
      </c>
      <c r="SUF2" s="4" t="s">
        <v>13464</v>
      </c>
      <c r="SUG2" s="4" t="s">
        <v>13465</v>
      </c>
      <c r="SUH2" s="4" t="s">
        <v>13466</v>
      </c>
      <c r="SUI2" s="4" t="s">
        <v>13467</v>
      </c>
      <c r="SUJ2" s="4" t="s">
        <v>13468</v>
      </c>
      <c r="SUK2" s="4" t="s">
        <v>13469</v>
      </c>
      <c r="SUL2" s="4" t="s">
        <v>13470</v>
      </c>
      <c r="SUM2" s="4" t="s">
        <v>13471</v>
      </c>
      <c r="SUN2" s="4" t="s">
        <v>13472</v>
      </c>
      <c r="SUO2" s="4" t="s">
        <v>13473</v>
      </c>
      <c r="SUP2" s="4" t="s">
        <v>13474</v>
      </c>
      <c r="SUQ2" s="4" t="s">
        <v>13475</v>
      </c>
      <c r="SUR2" s="4" t="s">
        <v>13476</v>
      </c>
      <c r="SUS2" s="4" t="s">
        <v>13477</v>
      </c>
      <c r="SUT2" s="4" t="s">
        <v>13478</v>
      </c>
      <c r="SUU2" s="4" t="s">
        <v>13479</v>
      </c>
      <c r="SUV2" s="4" t="s">
        <v>13480</v>
      </c>
      <c r="SUW2" s="4" t="s">
        <v>13481</v>
      </c>
      <c r="SUX2" s="4" t="s">
        <v>13482</v>
      </c>
      <c r="SUY2" s="4" t="s">
        <v>13483</v>
      </c>
      <c r="SUZ2" s="4" t="s">
        <v>13484</v>
      </c>
      <c r="SVA2" s="4" t="s">
        <v>13485</v>
      </c>
      <c r="SVB2" s="4" t="s">
        <v>13486</v>
      </c>
      <c r="SVC2" s="4" t="s">
        <v>13487</v>
      </c>
      <c r="SVD2" s="4" t="s">
        <v>13488</v>
      </c>
      <c r="SVE2" s="4" t="s">
        <v>13489</v>
      </c>
      <c r="SVF2" s="4" t="s">
        <v>13490</v>
      </c>
      <c r="SVG2" s="4" t="s">
        <v>13491</v>
      </c>
      <c r="SVH2" s="4" t="s">
        <v>13492</v>
      </c>
      <c r="SVI2" s="4" t="s">
        <v>13493</v>
      </c>
      <c r="SVJ2" s="4" t="s">
        <v>13494</v>
      </c>
      <c r="SVK2" s="4" t="s">
        <v>13495</v>
      </c>
      <c r="SVL2" s="4" t="s">
        <v>13496</v>
      </c>
      <c r="SVM2" s="4" t="s">
        <v>13497</v>
      </c>
      <c r="SVN2" s="4" t="s">
        <v>13498</v>
      </c>
      <c r="SVO2" s="4" t="s">
        <v>13499</v>
      </c>
      <c r="SVP2" s="4" t="s">
        <v>13500</v>
      </c>
      <c r="SVQ2" s="4" t="s">
        <v>13501</v>
      </c>
      <c r="SVR2" s="4" t="s">
        <v>13502</v>
      </c>
      <c r="SVS2" s="4" t="s">
        <v>13503</v>
      </c>
      <c r="SVT2" s="4" t="s">
        <v>13504</v>
      </c>
      <c r="SVU2" s="4" t="s">
        <v>13505</v>
      </c>
      <c r="SVV2" s="4" t="s">
        <v>13506</v>
      </c>
      <c r="SVW2" s="4" t="s">
        <v>13507</v>
      </c>
      <c r="SVX2" s="4" t="s">
        <v>13508</v>
      </c>
      <c r="SVY2" s="4" t="s">
        <v>13509</v>
      </c>
      <c r="SVZ2" s="4" t="s">
        <v>13510</v>
      </c>
      <c r="SWA2" s="4" t="s">
        <v>13511</v>
      </c>
      <c r="SWB2" s="4" t="s">
        <v>13512</v>
      </c>
      <c r="SWC2" s="4" t="s">
        <v>13513</v>
      </c>
      <c r="SWD2" s="4" t="s">
        <v>13514</v>
      </c>
      <c r="SWE2" s="4" t="s">
        <v>13515</v>
      </c>
      <c r="SWF2" s="4" t="s">
        <v>13516</v>
      </c>
      <c r="SWG2" s="4" t="s">
        <v>13517</v>
      </c>
      <c r="SWH2" s="4" t="s">
        <v>13518</v>
      </c>
      <c r="SWI2" s="4" t="s">
        <v>13519</v>
      </c>
      <c r="SWJ2" s="4" t="s">
        <v>13520</v>
      </c>
      <c r="SWK2" s="4" t="s">
        <v>13521</v>
      </c>
      <c r="SWL2" s="4" t="s">
        <v>13522</v>
      </c>
      <c r="SWM2" s="4" t="s">
        <v>13523</v>
      </c>
      <c r="SWN2" s="4" t="s">
        <v>13524</v>
      </c>
      <c r="SWO2" s="4" t="s">
        <v>13525</v>
      </c>
      <c r="SWP2" s="4" t="s">
        <v>13526</v>
      </c>
      <c r="SWQ2" s="4" t="s">
        <v>13527</v>
      </c>
      <c r="SWR2" s="4" t="s">
        <v>13528</v>
      </c>
      <c r="SWS2" s="4" t="s">
        <v>13529</v>
      </c>
      <c r="SWT2" s="4" t="s">
        <v>13530</v>
      </c>
      <c r="SWU2" s="4" t="s">
        <v>13531</v>
      </c>
      <c r="SWV2" s="4" t="s">
        <v>13532</v>
      </c>
      <c r="SWW2" s="4" t="s">
        <v>13533</v>
      </c>
      <c r="SWX2" s="4" t="s">
        <v>13534</v>
      </c>
      <c r="SWY2" s="4" t="s">
        <v>13535</v>
      </c>
      <c r="SWZ2" s="4" t="s">
        <v>13536</v>
      </c>
      <c r="SXA2" s="4" t="s">
        <v>13537</v>
      </c>
      <c r="SXB2" s="4" t="s">
        <v>13538</v>
      </c>
      <c r="SXC2" s="4" t="s">
        <v>13539</v>
      </c>
      <c r="SXD2" s="4" t="s">
        <v>13540</v>
      </c>
      <c r="SXE2" s="4" t="s">
        <v>13541</v>
      </c>
      <c r="SXF2" s="4" t="s">
        <v>13542</v>
      </c>
      <c r="SXG2" s="4" t="s">
        <v>13543</v>
      </c>
      <c r="SXH2" s="4" t="s">
        <v>13544</v>
      </c>
      <c r="SXI2" s="4" t="s">
        <v>13545</v>
      </c>
      <c r="SXJ2" s="4" t="s">
        <v>13546</v>
      </c>
      <c r="SXK2" s="4" t="s">
        <v>13547</v>
      </c>
      <c r="SXL2" s="4" t="s">
        <v>13548</v>
      </c>
      <c r="SXM2" s="4" t="s">
        <v>13549</v>
      </c>
      <c r="SXN2" s="4" t="s">
        <v>13550</v>
      </c>
      <c r="SXO2" s="4" t="s">
        <v>13551</v>
      </c>
      <c r="SXP2" s="4" t="s">
        <v>13552</v>
      </c>
      <c r="SXQ2" s="4" t="s">
        <v>13553</v>
      </c>
      <c r="SXR2" s="4" t="s">
        <v>13554</v>
      </c>
      <c r="SXS2" s="4" t="s">
        <v>13555</v>
      </c>
      <c r="SXT2" s="4" t="s">
        <v>13556</v>
      </c>
      <c r="SXU2" s="4" t="s">
        <v>13557</v>
      </c>
      <c r="SXV2" s="4" t="s">
        <v>13558</v>
      </c>
      <c r="SXW2" s="4" t="s">
        <v>13559</v>
      </c>
      <c r="SXX2" s="4" t="s">
        <v>13560</v>
      </c>
      <c r="SXY2" s="4" t="s">
        <v>13561</v>
      </c>
      <c r="SXZ2" s="4" t="s">
        <v>13562</v>
      </c>
      <c r="SYA2" s="4" t="s">
        <v>13563</v>
      </c>
      <c r="SYB2" s="4" t="s">
        <v>13564</v>
      </c>
      <c r="SYC2" s="4" t="s">
        <v>13565</v>
      </c>
      <c r="SYD2" s="4" t="s">
        <v>13566</v>
      </c>
      <c r="SYE2" s="4" t="s">
        <v>13567</v>
      </c>
      <c r="SYF2" s="4" t="s">
        <v>13568</v>
      </c>
      <c r="SYG2" s="4" t="s">
        <v>13569</v>
      </c>
      <c r="SYH2" s="4" t="s">
        <v>13570</v>
      </c>
      <c r="SYI2" s="4" t="s">
        <v>13571</v>
      </c>
      <c r="SYJ2" s="4" t="s">
        <v>13572</v>
      </c>
      <c r="SYK2" s="4" t="s">
        <v>13573</v>
      </c>
      <c r="SYL2" s="4" t="s">
        <v>13574</v>
      </c>
      <c r="SYM2" s="4" t="s">
        <v>13575</v>
      </c>
      <c r="SYN2" s="4" t="s">
        <v>13576</v>
      </c>
      <c r="SYO2" s="4" t="s">
        <v>13577</v>
      </c>
      <c r="SYP2" s="4" t="s">
        <v>13578</v>
      </c>
      <c r="SYQ2" s="4" t="s">
        <v>13579</v>
      </c>
      <c r="SYR2" s="4" t="s">
        <v>13580</v>
      </c>
      <c r="SYS2" s="4" t="s">
        <v>13581</v>
      </c>
      <c r="SYT2" s="4" t="s">
        <v>13582</v>
      </c>
      <c r="SYU2" s="4" t="s">
        <v>13583</v>
      </c>
      <c r="SYV2" s="4" t="s">
        <v>13584</v>
      </c>
      <c r="SYW2" s="4" t="s">
        <v>13585</v>
      </c>
      <c r="SYX2" s="4" t="s">
        <v>13586</v>
      </c>
      <c r="SYY2" s="4" t="s">
        <v>13587</v>
      </c>
      <c r="SYZ2" s="4" t="s">
        <v>13588</v>
      </c>
      <c r="SZA2" s="4" t="s">
        <v>13589</v>
      </c>
      <c r="SZB2" s="4" t="s">
        <v>13590</v>
      </c>
      <c r="SZC2" s="4" t="s">
        <v>13591</v>
      </c>
      <c r="SZD2" s="4" t="s">
        <v>13592</v>
      </c>
      <c r="SZE2" s="4" t="s">
        <v>13593</v>
      </c>
      <c r="SZF2" s="4" t="s">
        <v>13594</v>
      </c>
      <c r="SZG2" s="4" t="s">
        <v>13595</v>
      </c>
      <c r="SZH2" s="4" t="s">
        <v>13596</v>
      </c>
      <c r="SZI2" s="4" t="s">
        <v>13597</v>
      </c>
      <c r="SZJ2" s="4" t="s">
        <v>13598</v>
      </c>
      <c r="SZK2" s="4" t="s">
        <v>13599</v>
      </c>
      <c r="SZL2" s="4" t="s">
        <v>13600</v>
      </c>
      <c r="SZM2" s="4" t="s">
        <v>13601</v>
      </c>
      <c r="SZN2" s="4" t="s">
        <v>13602</v>
      </c>
      <c r="SZO2" s="4" t="s">
        <v>13603</v>
      </c>
      <c r="SZP2" s="4" t="s">
        <v>13604</v>
      </c>
      <c r="SZQ2" s="4" t="s">
        <v>13605</v>
      </c>
      <c r="SZR2" s="4" t="s">
        <v>13606</v>
      </c>
      <c r="SZS2" s="4" t="s">
        <v>13607</v>
      </c>
      <c r="SZT2" s="4" t="s">
        <v>13608</v>
      </c>
      <c r="SZU2" s="4" t="s">
        <v>13609</v>
      </c>
      <c r="SZV2" s="4" t="s">
        <v>13610</v>
      </c>
      <c r="SZW2" s="4" t="s">
        <v>13611</v>
      </c>
      <c r="SZX2" s="4" t="s">
        <v>13612</v>
      </c>
      <c r="SZY2" s="4" t="s">
        <v>13613</v>
      </c>
      <c r="SZZ2" s="4" t="s">
        <v>13614</v>
      </c>
      <c r="TAA2" s="4" t="s">
        <v>13615</v>
      </c>
      <c r="TAB2" s="4" t="s">
        <v>13616</v>
      </c>
      <c r="TAC2" s="4" t="s">
        <v>13617</v>
      </c>
      <c r="TAD2" s="4" t="s">
        <v>13618</v>
      </c>
      <c r="TAE2" s="4" t="s">
        <v>13619</v>
      </c>
      <c r="TAF2" s="4" t="s">
        <v>13620</v>
      </c>
      <c r="TAG2" s="4" t="s">
        <v>13621</v>
      </c>
      <c r="TAH2" s="4" t="s">
        <v>13622</v>
      </c>
      <c r="TAI2" s="4" t="s">
        <v>13623</v>
      </c>
      <c r="TAJ2" s="4" t="s">
        <v>13624</v>
      </c>
      <c r="TAK2" s="4" t="s">
        <v>13625</v>
      </c>
      <c r="TAL2" s="4" t="s">
        <v>13626</v>
      </c>
      <c r="TAM2" s="4" t="s">
        <v>13627</v>
      </c>
      <c r="TAN2" s="4" t="s">
        <v>13628</v>
      </c>
      <c r="TAO2" s="4" t="s">
        <v>13629</v>
      </c>
      <c r="TAP2" s="4" t="s">
        <v>13630</v>
      </c>
      <c r="TAQ2" s="4" t="s">
        <v>13631</v>
      </c>
      <c r="TAR2" s="4" t="s">
        <v>13632</v>
      </c>
      <c r="TAS2" s="4" t="s">
        <v>13633</v>
      </c>
      <c r="TAT2" s="4" t="s">
        <v>13634</v>
      </c>
      <c r="TAU2" s="4" t="s">
        <v>13635</v>
      </c>
      <c r="TAV2" s="4" t="s">
        <v>13636</v>
      </c>
      <c r="TAW2" s="4" t="s">
        <v>13637</v>
      </c>
      <c r="TAX2" s="4" t="s">
        <v>13638</v>
      </c>
      <c r="TAY2" s="4" t="s">
        <v>13639</v>
      </c>
      <c r="TAZ2" s="4" t="s">
        <v>13640</v>
      </c>
      <c r="TBA2" s="4" t="s">
        <v>13641</v>
      </c>
      <c r="TBB2" s="4" t="s">
        <v>13642</v>
      </c>
      <c r="TBC2" s="4" t="s">
        <v>13643</v>
      </c>
      <c r="TBD2" s="4" t="s">
        <v>13644</v>
      </c>
      <c r="TBE2" s="4" t="s">
        <v>13645</v>
      </c>
      <c r="TBF2" s="4" t="s">
        <v>13646</v>
      </c>
      <c r="TBG2" s="4" t="s">
        <v>13647</v>
      </c>
      <c r="TBH2" s="4" t="s">
        <v>13648</v>
      </c>
      <c r="TBI2" s="4" t="s">
        <v>13649</v>
      </c>
      <c r="TBJ2" s="4" t="s">
        <v>13650</v>
      </c>
      <c r="TBK2" s="4" t="s">
        <v>13651</v>
      </c>
      <c r="TBL2" s="4" t="s">
        <v>13652</v>
      </c>
      <c r="TBM2" s="4" t="s">
        <v>13653</v>
      </c>
      <c r="TBN2" s="4" t="s">
        <v>13654</v>
      </c>
      <c r="TBO2" s="4" t="s">
        <v>13655</v>
      </c>
      <c r="TBP2" s="4" t="s">
        <v>13656</v>
      </c>
      <c r="TBQ2" s="4" t="s">
        <v>13657</v>
      </c>
      <c r="TBR2" s="4" t="s">
        <v>13658</v>
      </c>
      <c r="TBS2" s="4" t="s">
        <v>13659</v>
      </c>
      <c r="TBT2" s="4" t="s">
        <v>13660</v>
      </c>
      <c r="TBU2" s="4" t="s">
        <v>13661</v>
      </c>
      <c r="TBV2" s="4" t="s">
        <v>13662</v>
      </c>
      <c r="TBW2" s="4" t="s">
        <v>13663</v>
      </c>
      <c r="TBX2" s="4" t="s">
        <v>13664</v>
      </c>
      <c r="TBY2" s="4" t="s">
        <v>13665</v>
      </c>
      <c r="TBZ2" s="4" t="s">
        <v>13666</v>
      </c>
      <c r="TCA2" s="4" t="s">
        <v>13667</v>
      </c>
      <c r="TCB2" s="4" t="s">
        <v>13668</v>
      </c>
      <c r="TCC2" s="4" t="s">
        <v>13669</v>
      </c>
      <c r="TCD2" s="4" t="s">
        <v>13670</v>
      </c>
      <c r="TCE2" s="4" t="s">
        <v>13671</v>
      </c>
      <c r="TCF2" s="4" t="s">
        <v>13672</v>
      </c>
      <c r="TCG2" s="4" t="s">
        <v>13673</v>
      </c>
      <c r="TCH2" s="4" t="s">
        <v>13674</v>
      </c>
      <c r="TCI2" s="4" t="s">
        <v>13675</v>
      </c>
      <c r="TCJ2" s="4" t="s">
        <v>13676</v>
      </c>
      <c r="TCK2" s="4" t="s">
        <v>13677</v>
      </c>
      <c r="TCL2" s="4" t="s">
        <v>13678</v>
      </c>
      <c r="TCM2" s="4" t="s">
        <v>13679</v>
      </c>
      <c r="TCN2" s="4" t="s">
        <v>13680</v>
      </c>
      <c r="TCO2" s="4" t="s">
        <v>13681</v>
      </c>
      <c r="TCP2" s="4" t="s">
        <v>13682</v>
      </c>
      <c r="TCQ2" s="4" t="s">
        <v>13683</v>
      </c>
      <c r="TCR2" s="4" t="s">
        <v>13684</v>
      </c>
      <c r="TCS2" s="4" t="s">
        <v>13685</v>
      </c>
      <c r="TCT2" s="4" t="s">
        <v>13686</v>
      </c>
      <c r="TCU2" s="4" t="s">
        <v>13687</v>
      </c>
      <c r="TCV2" s="4" t="s">
        <v>13688</v>
      </c>
      <c r="TCW2" s="4" t="s">
        <v>13689</v>
      </c>
      <c r="TCX2" s="4" t="s">
        <v>13690</v>
      </c>
      <c r="TCY2" s="4" t="s">
        <v>13691</v>
      </c>
      <c r="TCZ2" s="4" t="s">
        <v>13692</v>
      </c>
      <c r="TDA2" s="4" t="s">
        <v>13693</v>
      </c>
      <c r="TDB2" s="4" t="s">
        <v>13694</v>
      </c>
      <c r="TDC2" s="4" t="s">
        <v>13695</v>
      </c>
      <c r="TDD2" s="4" t="s">
        <v>13696</v>
      </c>
      <c r="TDE2" s="4" t="s">
        <v>13697</v>
      </c>
      <c r="TDF2" s="4" t="s">
        <v>13698</v>
      </c>
      <c r="TDG2" s="4" t="s">
        <v>13699</v>
      </c>
      <c r="TDH2" s="4" t="s">
        <v>13700</v>
      </c>
      <c r="TDI2" s="4" t="s">
        <v>13701</v>
      </c>
      <c r="TDJ2" s="4" t="s">
        <v>13702</v>
      </c>
      <c r="TDK2" s="4" t="s">
        <v>13703</v>
      </c>
      <c r="TDL2" s="4" t="s">
        <v>13704</v>
      </c>
      <c r="TDM2" s="4" t="s">
        <v>13705</v>
      </c>
      <c r="TDN2" s="4" t="s">
        <v>13706</v>
      </c>
      <c r="TDO2" s="4" t="s">
        <v>13707</v>
      </c>
      <c r="TDP2" s="4" t="s">
        <v>13708</v>
      </c>
      <c r="TDQ2" s="4" t="s">
        <v>13709</v>
      </c>
      <c r="TDR2" s="4" t="s">
        <v>13710</v>
      </c>
      <c r="TDS2" s="4" t="s">
        <v>13711</v>
      </c>
      <c r="TDT2" s="4" t="s">
        <v>13712</v>
      </c>
      <c r="TDU2" s="4" t="s">
        <v>13713</v>
      </c>
      <c r="TDV2" s="4" t="s">
        <v>13714</v>
      </c>
      <c r="TDW2" s="4" t="s">
        <v>13715</v>
      </c>
      <c r="TDX2" s="4" t="s">
        <v>13716</v>
      </c>
      <c r="TDY2" s="4" t="s">
        <v>13717</v>
      </c>
      <c r="TDZ2" s="4" t="s">
        <v>13718</v>
      </c>
      <c r="TEA2" s="4" t="s">
        <v>13719</v>
      </c>
      <c r="TEB2" s="4" t="s">
        <v>13720</v>
      </c>
      <c r="TEC2" s="4" t="s">
        <v>13721</v>
      </c>
      <c r="TED2" s="4" t="s">
        <v>13722</v>
      </c>
      <c r="TEE2" s="4" t="s">
        <v>13723</v>
      </c>
      <c r="TEF2" s="4" t="s">
        <v>13724</v>
      </c>
      <c r="TEG2" s="4" t="s">
        <v>13725</v>
      </c>
      <c r="TEH2" s="4" t="s">
        <v>13726</v>
      </c>
      <c r="TEI2" s="4" t="s">
        <v>13727</v>
      </c>
      <c r="TEJ2" s="4" t="s">
        <v>13728</v>
      </c>
      <c r="TEK2" s="4" t="s">
        <v>13729</v>
      </c>
      <c r="TEL2" s="4" t="s">
        <v>13730</v>
      </c>
      <c r="TEM2" s="4" t="s">
        <v>13731</v>
      </c>
      <c r="TEN2" s="4" t="s">
        <v>13732</v>
      </c>
      <c r="TEO2" s="4" t="s">
        <v>13733</v>
      </c>
      <c r="TEP2" s="4" t="s">
        <v>13734</v>
      </c>
      <c r="TEQ2" s="4" t="s">
        <v>13735</v>
      </c>
      <c r="TER2" s="4" t="s">
        <v>13736</v>
      </c>
      <c r="TES2" s="4" t="s">
        <v>13737</v>
      </c>
      <c r="TET2" s="4" t="s">
        <v>13738</v>
      </c>
      <c r="TEU2" s="4" t="s">
        <v>13739</v>
      </c>
      <c r="TEV2" s="4" t="s">
        <v>13740</v>
      </c>
      <c r="TEW2" s="4" t="s">
        <v>13741</v>
      </c>
      <c r="TEX2" s="4" t="s">
        <v>13742</v>
      </c>
      <c r="TEY2" s="4" t="s">
        <v>13743</v>
      </c>
      <c r="TEZ2" s="4" t="s">
        <v>13744</v>
      </c>
      <c r="TFA2" s="4" t="s">
        <v>13745</v>
      </c>
      <c r="TFB2" s="4" t="s">
        <v>13746</v>
      </c>
      <c r="TFC2" s="4" t="s">
        <v>13747</v>
      </c>
      <c r="TFD2" s="4" t="s">
        <v>13748</v>
      </c>
      <c r="TFE2" s="4" t="s">
        <v>13749</v>
      </c>
      <c r="TFF2" s="4" t="s">
        <v>13750</v>
      </c>
      <c r="TFG2" s="4" t="s">
        <v>13751</v>
      </c>
      <c r="TFH2" s="4" t="s">
        <v>13752</v>
      </c>
      <c r="TFI2" s="4" t="s">
        <v>13753</v>
      </c>
      <c r="TFJ2" s="4" t="s">
        <v>13754</v>
      </c>
      <c r="TFK2" s="4" t="s">
        <v>13755</v>
      </c>
      <c r="TFL2" s="4" t="s">
        <v>13756</v>
      </c>
      <c r="TFM2" s="4" t="s">
        <v>13757</v>
      </c>
      <c r="TFN2" s="4" t="s">
        <v>13758</v>
      </c>
      <c r="TFO2" s="4" t="s">
        <v>13759</v>
      </c>
      <c r="TFP2" s="4" t="s">
        <v>13760</v>
      </c>
      <c r="TFQ2" s="4" t="s">
        <v>13761</v>
      </c>
      <c r="TFR2" s="4" t="s">
        <v>13762</v>
      </c>
      <c r="TFS2" s="4" t="s">
        <v>13763</v>
      </c>
      <c r="TFT2" s="4" t="s">
        <v>13764</v>
      </c>
      <c r="TFU2" s="4" t="s">
        <v>13765</v>
      </c>
      <c r="TFV2" s="4" t="s">
        <v>13766</v>
      </c>
      <c r="TFW2" s="4" t="s">
        <v>13767</v>
      </c>
      <c r="TFX2" s="4" t="s">
        <v>13768</v>
      </c>
      <c r="TFY2" s="4" t="s">
        <v>13769</v>
      </c>
      <c r="TFZ2" s="4" t="s">
        <v>13770</v>
      </c>
      <c r="TGA2" s="4" t="s">
        <v>13771</v>
      </c>
      <c r="TGB2" s="4" t="s">
        <v>13772</v>
      </c>
      <c r="TGC2" s="4" t="s">
        <v>13773</v>
      </c>
      <c r="TGD2" s="4" t="s">
        <v>13774</v>
      </c>
      <c r="TGE2" s="4" t="s">
        <v>13775</v>
      </c>
      <c r="TGF2" s="4" t="s">
        <v>13776</v>
      </c>
      <c r="TGG2" s="4" t="s">
        <v>13777</v>
      </c>
      <c r="TGH2" s="4" t="s">
        <v>13778</v>
      </c>
      <c r="TGI2" s="4" t="s">
        <v>13779</v>
      </c>
      <c r="TGJ2" s="4" t="s">
        <v>13780</v>
      </c>
      <c r="TGK2" s="4" t="s">
        <v>13781</v>
      </c>
      <c r="TGL2" s="4" t="s">
        <v>13782</v>
      </c>
      <c r="TGM2" s="4" t="s">
        <v>13783</v>
      </c>
      <c r="TGN2" s="4" t="s">
        <v>13784</v>
      </c>
      <c r="TGO2" s="4" t="s">
        <v>13785</v>
      </c>
      <c r="TGP2" s="4" t="s">
        <v>13786</v>
      </c>
      <c r="TGQ2" s="4" t="s">
        <v>13787</v>
      </c>
      <c r="TGR2" s="4" t="s">
        <v>13788</v>
      </c>
      <c r="TGS2" s="4" t="s">
        <v>13789</v>
      </c>
      <c r="TGT2" s="4" t="s">
        <v>13790</v>
      </c>
      <c r="TGU2" s="4" t="s">
        <v>13791</v>
      </c>
      <c r="TGV2" s="4" t="s">
        <v>13792</v>
      </c>
      <c r="TGW2" s="4" t="s">
        <v>13793</v>
      </c>
      <c r="TGX2" s="4" t="s">
        <v>13794</v>
      </c>
      <c r="TGY2" s="4" t="s">
        <v>13795</v>
      </c>
      <c r="TGZ2" s="4" t="s">
        <v>13796</v>
      </c>
      <c r="THA2" s="4" t="s">
        <v>13797</v>
      </c>
      <c r="THB2" s="4" t="s">
        <v>13798</v>
      </c>
      <c r="THC2" s="4" t="s">
        <v>13799</v>
      </c>
      <c r="THD2" s="4" t="s">
        <v>13800</v>
      </c>
      <c r="THE2" s="4" t="s">
        <v>13801</v>
      </c>
      <c r="THF2" s="4" t="s">
        <v>13802</v>
      </c>
      <c r="THG2" s="4" t="s">
        <v>13803</v>
      </c>
      <c r="THH2" s="4" t="s">
        <v>13804</v>
      </c>
      <c r="THI2" s="4" t="s">
        <v>13805</v>
      </c>
      <c r="THJ2" s="4" t="s">
        <v>13806</v>
      </c>
      <c r="THK2" s="4" t="s">
        <v>13807</v>
      </c>
      <c r="THL2" s="4" t="s">
        <v>13808</v>
      </c>
      <c r="THM2" s="4" t="s">
        <v>13809</v>
      </c>
      <c r="THN2" s="4" t="s">
        <v>13810</v>
      </c>
      <c r="THO2" s="4" t="s">
        <v>13811</v>
      </c>
      <c r="THP2" s="4" t="s">
        <v>13812</v>
      </c>
      <c r="THQ2" s="4" t="s">
        <v>13813</v>
      </c>
      <c r="THR2" s="4" t="s">
        <v>13814</v>
      </c>
      <c r="THS2" s="4" t="s">
        <v>13815</v>
      </c>
      <c r="THT2" s="4" t="s">
        <v>13816</v>
      </c>
      <c r="THU2" s="4" t="s">
        <v>13817</v>
      </c>
      <c r="THV2" s="4" t="s">
        <v>13818</v>
      </c>
      <c r="THW2" s="4" t="s">
        <v>13819</v>
      </c>
      <c r="THX2" s="4" t="s">
        <v>13820</v>
      </c>
      <c r="THY2" s="4" t="s">
        <v>13821</v>
      </c>
      <c r="THZ2" s="4" t="s">
        <v>13822</v>
      </c>
      <c r="TIA2" s="4" t="s">
        <v>13823</v>
      </c>
      <c r="TIB2" s="4" t="s">
        <v>13824</v>
      </c>
      <c r="TIC2" s="4" t="s">
        <v>13825</v>
      </c>
      <c r="TID2" s="4" t="s">
        <v>13826</v>
      </c>
      <c r="TIE2" s="4" t="s">
        <v>13827</v>
      </c>
      <c r="TIF2" s="4" t="s">
        <v>13828</v>
      </c>
      <c r="TIG2" s="4" t="s">
        <v>13829</v>
      </c>
      <c r="TIH2" s="4" t="s">
        <v>13830</v>
      </c>
      <c r="TII2" s="4" t="s">
        <v>13831</v>
      </c>
      <c r="TIJ2" s="4" t="s">
        <v>13832</v>
      </c>
      <c r="TIK2" s="4" t="s">
        <v>13833</v>
      </c>
      <c r="TIL2" s="4" t="s">
        <v>13834</v>
      </c>
      <c r="TIM2" s="4" t="s">
        <v>13835</v>
      </c>
      <c r="TIN2" s="4" t="s">
        <v>13836</v>
      </c>
      <c r="TIO2" s="4" t="s">
        <v>13837</v>
      </c>
      <c r="TIP2" s="4" t="s">
        <v>13838</v>
      </c>
      <c r="TIQ2" s="4" t="s">
        <v>13839</v>
      </c>
      <c r="TIR2" s="4" t="s">
        <v>13840</v>
      </c>
      <c r="TIS2" s="4" t="s">
        <v>13841</v>
      </c>
      <c r="TIT2" s="4" t="s">
        <v>13842</v>
      </c>
      <c r="TIU2" s="4" t="s">
        <v>13843</v>
      </c>
      <c r="TIV2" s="4" t="s">
        <v>13844</v>
      </c>
      <c r="TIW2" s="4" t="s">
        <v>13845</v>
      </c>
      <c r="TIX2" s="4" t="s">
        <v>13846</v>
      </c>
      <c r="TIY2" s="4" t="s">
        <v>13847</v>
      </c>
      <c r="TIZ2" s="4" t="s">
        <v>13848</v>
      </c>
      <c r="TJA2" s="4" t="s">
        <v>13849</v>
      </c>
      <c r="TJB2" s="4" t="s">
        <v>13850</v>
      </c>
      <c r="TJC2" s="4" t="s">
        <v>13851</v>
      </c>
      <c r="TJD2" s="4" t="s">
        <v>13852</v>
      </c>
      <c r="TJE2" s="4" t="s">
        <v>13853</v>
      </c>
      <c r="TJF2" s="4" t="s">
        <v>13854</v>
      </c>
      <c r="TJG2" s="4" t="s">
        <v>13855</v>
      </c>
      <c r="TJH2" s="4" t="s">
        <v>13856</v>
      </c>
      <c r="TJI2" s="4" t="s">
        <v>13857</v>
      </c>
      <c r="TJJ2" s="4" t="s">
        <v>13858</v>
      </c>
      <c r="TJK2" s="4" t="s">
        <v>13859</v>
      </c>
      <c r="TJL2" s="4" t="s">
        <v>13860</v>
      </c>
      <c r="TJM2" s="4" t="s">
        <v>13861</v>
      </c>
      <c r="TJN2" s="4" t="s">
        <v>13862</v>
      </c>
      <c r="TJO2" s="4" t="s">
        <v>13863</v>
      </c>
      <c r="TJP2" s="4" t="s">
        <v>13864</v>
      </c>
      <c r="TJQ2" s="4" t="s">
        <v>13865</v>
      </c>
      <c r="TJR2" s="4" t="s">
        <v>13866</v>
      </c>
      <c r="TJS2" s="4" t="s">
        <v>13867</v>
      </c>
      <c r="TJT2" s="4" t="s">
        <v>13868</v>
      </c>
      <c r="TJU2" s="4" t="s">
        <v>13869</v>
      </c>
      <c r="TJV2" s="4" t="s">
        <v>13870</v>
      </c>
      <c r="TJW2" s="4" t="s">
        <v>13871</v>
      </c>
      <c r="TJX2" s="4" t="s">
        <v>13872</v>
      </c>
      <c r="TJY2" s="4" t="s">
        <v>13873</v>
      </c>
      <c r="TJZ2" s="4" t="s">
        <v>13874</v>
      </c>
      <c r="TKA2" s="4" t="s">
        <v>13875</v>
      </c>
      <c r="TKB2" s="4" t="s">
        <v>13876</v>
      </c>
      <c r="TKC2" s="4" t="s">
        <v>13877</v>
      </c>
      <c r="TKD2" s="4" t="s">
        <v>13878</v>
      </c>
      <c r="TKE2" s="4" t="s">
        <v>13879</v>
      </c>
      <c r="TKF2" s="4" t="s">
        <v>13880</v>
      </c>
      <c r="TKG2" s="4" t="s">
        <v>13881</v>
      </c>
      <c r="TKH2" s="4" t="s">
        <v>13882</v>
      </c>
      <c r="TKI2" s="4" t="s">
        <v>13883</v>
      </c>
      <c r="TKJ2" s="4" t="s">
        <v>13884</v>
      </c>
      <c r="TKK2" s="4" t="s">
        <v>13885</v>
      </c>
      <c r="TKL2" s="4" t="s">
        <v>13886</v>
      </c>
      <c r="TKM2" s="4" t="s">
        <v>13887</v>
      </c>
      <c r="TKN2" s="4" t="s">
        <v>13888</v>
      </c>
      <c r="TKO2" s="4" t="s">
        <v>13889</v>
      </c>
      <c r="TKP2" s="4" t="s">
        <v>13890</v>
      </c>
      <c r="TKQ2" s="4" t="s">
        <v>13891</v>
      </c>
      <c r="TKR2" s="4" t="s">
        <v>13892</v>
      </c>
      <c r="TKS2" s="4" t="s">
        <v>13893</v>
      </c>
      <c r="TKT2" s="4" t="s">
        <v>13894</v>
      </c>
      <c r="TKU2" s="4" t="s">
        <v>13895</v>
      </c>
      <c r="TKV2" s="4" t="s">
        <v>13896</v>
      </c>
      <c r="TKW2" s="4" t="s">
        <v>13897</v>
      </c>
      <c r="TKX2" s="4" t="s">
        <v>13898</v>
      </c>
      <c r="TKY2" s="4" t="s">
        <v>13899</v>
      </c>
      <c r="TKZ2" s="4" t="s">
        <v>13900</v>
      </c>
      <c r="TLA2" s="4" t="s">
        <v>13901</v>
      </c>
      <c r="TLB2" s="4" t="s">
        <v>13902</v>
      </c>
      <c r="TLC2" s="4" t="s">
        <v>13903</v>
      </c>
      <c r="TLD2" s="4" t="s">
        <v>13904</v>
      </c>
      <c r="TLE2" s="4" t="s">
        <v>13905</v>
      </c>
      <c r="TLF2" s="4" t="s">
        <v>13906</v>
      </c>
      <c r="TLG2" s="4" t="s">
        <v>13907</v>
      </c>
      <c r="TLH2" s="4" t="s">
        <v>13908</v>
      </c>
      <c r="TLI2" s="4" t="s">
        <v>13909</v>
      </c>
      <c r="TLJ2" s="4" t="s">
        <v>13910</v>
      </c>
      <c r="TLK2" s="4" t="s">
        <v>13911</v>
      </c>
      <c r="TLL2" s="4" t="s">
        <v>13912</v>
      </c>
      <c r="TLM2" s="4" t="s">
        <v>13913</v>
      </c>
      <c r="TLN2" s="4" t="s">
        <v>13914</v>
      </c>
      <c r="TLO2" s="4" t="s">
        <v>13915</v>
      </c>
      <c r="TLP2" s="4" t="s">
        <v>13916</v>
      </c>
      <c r="TLQ2" s="4" t="s">
        <v>13917</v>
      </c>
      <c r="TLR2" s="4" t="s">
        <v>13918</v>
      </c>
      <c r="TLS2" s="4" t="s">
        <v>13919</v>
      </c>
      <c r="TLT2" s="4" t="s">
        <v>13920</v>
      </c>
      <c r="TLU2" s="4" t="s">
        <v>13921</v>
      </c>
      <c r="TLV2" s="4" t="s">
        <v>13922</v>
      </c>
      <c r="TLW2" s="4" t="s">
        <v>13923</v>
      </c>
      <c r="TLX2" s="4" t="s">
        <v>13924</v>
      </c>
      <c r="TLY2" s="4" t="s">
        <v>13925</v>
      </c>
      <c r="TLZ2" s="4" t="s">
        <v>13926</v>
      </c>
      <c r="TMA2" s="4" t="s">
        <v>13927</v>
      </c>
      <c r="TMB2" s="4" t="s">
        <v>13928</v>
      </c>
      <c r="TMC2" s="4" t="s">
        <v>13929</v>
      </c>
      <c r="TMD2" s="4" t="s">
        <v>13930</v>
      </c>
      <c r="TME2" s="4" t="s">
        <v>13931</v>
      </c>
      <c r="TMF2" s="4" t="s">
        <v>13932</v>
      </c>
      <c r="TMG2" s="4" t="s">
        <v>13933</v>
      </c>
      <c r="TMH2" s="4" t="s">
        <v>13934</v>
      </c>
      <c r="TMI2" s="4" t="s">
        <v>13935</v>
      </c>
      <c r="TMJ2" s="4" t="s">
        <v>13936</v>
      </c>
      <c r="TMK2" s="4" t="s">
        <v>13937</v>
      </c>
      <c r="TML2" s="4" t="s">
        <v>13938</v>
      </c>
      <c r="TMM2" s="4" t="s">
        <v>13939</v>
      </c>
      <c r="TMN2" s="4" t="s">
        <v>13940</v>
      </c>
      <c r="TMO2" s="4" t="s">
        <v>13941</v>
      </c>
      <c r="TMP2" s="4" t="s">
        <v>13942</v>
      </c>
      <c r="TMQ2" s="4" t="s">
        <v>13943</v>
      </c>
      <c r="TMR2" s="4" t="s">
        <v>13944</v>
      </c>
      <c r="TMS2" s="4" t="s">
        <v>13945</v>
      </c>
      <c r="TMT2" s="4" t="s">
        <v>13946</v>
      </c>
      <c r="TMU2" s="4" t="s">
        <v>13947</v>
      </c>
      <c r="TMV2" s="4" t="s">
        <v>13948</v>
      </c>
      <c r="TMW2" s="4" t="s">
        <v>13949</v>
      </c>
      <c r="TMX2" s="4" t="s">
        <v>13950</v>
      </c>
      <c r="TMY2" s="4" t="s">
        <v>13951</v>
      </c>
      <c r="TMZ2" s="4" t="s">
        <v>13952</v>
      </c>
      <c r="TNA2" s="4" t="s">
        <v>13953</v>
      </c>
      <c r="TNB2" s="4" t="s">
        <v>13954</v>
      </c>
      <c r="TNC2" s="4" t="s">
        <v>13955</v>
      </c>
      <c r="TND2" s="4" t="s">
        <v>13956</v>
      </c>
      <c r="TNE2" s="4" t="s">
        <v>13957</v>
      </c>
      <c r="TNF2" s="4" t="s">
        <v>13958</v>
      </c>
      <c r="TNG2" s="4" t="s">
        <v>13959</v>
      </c>
      <c r="TNH2" s="4" t="s">
        <v>13960</v>
      </c>
      <c r="TNI2" s="4" t="s">
        <v>13961</v>
      </c>
      <c r="TNJ2" s="4" t="s">
        <v>13962</v>
      </c>
      <c r="TNK2" s="4" t="s">
        <v>13963</v>
      </c>
      <c r="TNL2" s="4" t="s">
        <v>13964</v>
      </c>
      <c r="TNM2" s="4" t="s">
        <v>13965</v>
      </c>
      <c r="TNN2" s="4" t="s">
        <v>13966</v>
      </c>
      <c r="TNO2" s="4" t="s">
        <v>13967</v>
      </c>
      <c r="TNP2" s="4" t="s">
        <v>13968</v>
      </c>
      <c r="TNQ2" s="4" t="s">
        <v>13969</v>
      </c>
      <c r="TNR2" s="4" t="s">
        <v>13970</v>
      </c>
      <c r="TNS2" s="4" t="s">
        <v>13971</v>
      </c>
      <c r="TNT2" s="4" t="s">
        <v>13972</v>
      </c>
      <c r="TNU2" s="4" t="s">
        <v>13973</v>
      </c>
      <c r="TNV2" s="4" t="s">
        <v>13974</v>
      </c>
      <c r="TNW2" s="4" t="s">
        <v>13975</v>
      </c>
      <c r="TNX2" s="4" t="s">
        <v>13976</v>
      </c>
      <c r="TNY2" s="4" t="s">
        <v>13977</v>
      </c>
      <c r="TNZ2" s="4" t="s">
        <v>13978</v>
      </c>
      <c r="TOA2" s="4" t="s">
        <v>13979</v>
      </c>
      <c r="TOB2" s="4" t="s">
        <v>13980</v>
      </c>
      <c r="TOC2" s="4" t="s">
        <v>13981</v>
      </c>
      <c r="TOD2" s="4" t="s">
        <v>13982</v>
      </c>
      <c r="TOE2" s="4" t="s">
        <v>13983</v>
      </c>
      <c r="TOF2" s="4" t="s">
        <v>13984</v>
      </c>
      <c r="TOG2" s="4" t="s">
        <v>13985</v>
      </c>
      <c r="TOH2" s="4" t="s">
        <v>13986</v>
      </c>
      <c r="TOI2" s="4" t="s">
        <v>13987</v>
      </c>
      <c r="TOJ2" s="4" t="s">
        <v>13988</v>
      </c>
      <c r="TOK2" s="4" t="s">
        <v>13989</v>
      </c>
      <c r="TOL2" s="4" t="s">
        <v>13990</v>
      </c>
      <c r="TOM2" s="4" t="s">
        <v>13991</v>
      </c>
      <c r="TON2" s="4" t="s">
        <v>13992</v>
      </c>
      <c r="TOO2" s="4" t="s">
        <v>13993</v>
      </c>
      <c r="TOP2" s="4" t="s">
        <v>13994</v>
      </c>
      <c r="TOQ2" s="4" t="s">
        <v>13995</v>
      </c>
      <c r="TOR2" s="4" t="s">
        <v>13996</v>
      </c>
      <c r="TOS2" s="4" t="s">
        <v>13997</v>
      </c>
      <c r="TOT2" s="4" t="s">
        <v>13998</v>
      </c>
      <c r="TOU2" s="4" t="s">
        <v>13999</v>
      </c>
      <c r="TOV2" s="4" t="s">
        <v>14000</v>
      </c>
      <c r="TOW2" s="4" t="s">
        <v>14001</v>
      </c>
      <c r="TOX2" s="4" t="s">
        <v>14002</v>
      </c>
      <c r="TOY2" s="4" t="s">
        <v>14003</v>
      </c>
      <c r="TOZ2" s="4" t="s">
        <v>14004</v>
      </c>
      <c r="TPA2" s="4" t="s">
        <v>14005</v>
      </c>
      <c r="TPB2" s="4" t="s">
        <v>14006</v>
      </c>
      <c r="TPC2" s="4" t="s">
        <v>14007</v>
      </c>
      <c r="TPD2" s="4" t="s">
        <v>14008</v>
      </c>
      <c r="TPE2" s="4" t="s">
        <v>14009</v>
      </c>
      <c r="TPF2" s="4" t="s">
        <v>14010</v>
      </c>
      <c r="TPG2" s="4" t="s">
        <v>14011</v>
      </c>
      <c r="TPH2" s="4" t="s">
        <v>14012</v>
      </c>
      <c r="TPI2" s="4" t="s">
        <v>14013</v>
      </c>
      <c r="TPJ2" s="4" t="s">
        <v>14014</v>
      </c>
      <c r="TPK2" s="4" t="s">
        <v>14015</v>
      </c>
      <c r="TPL2" s="4" t="s">
        <v>14016</v>
      </c>
      <c r="TPM2" s="4" t="s">
        <v>14017</v>
      </c>
      <c r="TPN2" s="4" t="s">
        <v>14018</v>
      </c>
      <c r="TPO2" s="4" t="s">
        <v>14019</v>
      </c>
      <c r="TPP2" s="4" t="s">
        <v>14020</v>
      </c>
      <c r="TPQ2" s="4" t="s">
        <v>14021</v>
      </c>
      <c r="TPR2" s="4" t="s">
        <v>14022</v>
      </c>
      <c r="TPS2" s="4" t="s">
        <v>14023</v>
      </c>
      <c r="TPT2" s="4" t="s">
        <v>14024</v>
      </c>
      <c r="TPU2" s="4" t="s">
        <v>14025</v>
      </c>
      <c r="TPV2" s="4" t="s">
        <v>14026</v>
      </c>
      <c r="TPW2" s="4" t="s">
        <v>14027</v>
      </c>
      <c r="TPX2" s="4" t="s">
        <v>14028</v>
      </c>
      <c r="TPY2" s="4" t="s">
        <v>14029</v>
      </c>
      <c r="TPZ2" s="4" t="s">
        <v>14030</v>
      </c>
      <c r="TQA2" s="4" t="s">
        <v>14031</v>
      </c>
      <c r="TQB2" s="4" t="s">
        <v>14032</v>
      </c>
      <c r="TQC2" s="4" t="s">
        <v>14033</v>
      </c>
      <c r="TQD2" s="4" t="s">
        <v>14034</v>
      </c>
      <c r="TQE2" s="4" t="s">
        <v>14035</v>
      </c>
      <c r="TQF2" s="4" t="s">
        <v>14036</v>
      </c>
      <c r="TQG2" s="4" t="s">
        <v>14037</v>
      </c>
      <c r="TQH2" s="4" t="s">
        <v>14038</v>
      </c>
      <c r="TQI2" s="4" t="s">
        <v>14039</v>
      </c>
      <c r="TQJ2" s="4" t="s">
        <v>14040</v>
      </c>
      <c r="TQK2" s="4" t="s">
        <v>14041</v>
      </c>
      <c r="TQL2" s="4" t="s">
        <v>14042</v>
      </c>
      <c r="TQM2" s="4" t="s">
        <v>14043</v>
      </c>
      <c r="TQN2" s="4" t="s">
        <v>14044</v>
      </c>
      <c r="TQO2" s="4" t="s">
        <v>14045</v>
      </c>
      <c r="TQP2" s="4" t="s">
        <v>14046</v>
      </c>
      <c r="TQQ2" s="4" t="s">
        <v>14047</v>
      </c>
      <c r="TQR2" s="4" t="s">
        <v>14048</v>
      </c>
      <c r="TQS2" s="4" t="s">
        <v>14049</v>
      </c>
      <c r="TQT2" s="4" t="s">
        <v>14050</v>
      </c>
      <c r="TQU2" s="4" t="s">
        <v>14051</v>
      </c>
      <c r="TQV2" s="4" t="s">
        <v>14052</v>
      </c>
      <c r="TQW2" s="4" t="s">
        <v>14053</v>
      </c>
      <c r="TQX2" s="4" t="s">
        <v>14054</v>
      </c>
      <c r="TQY2" s="4" t="s">
        <v>14055</v>
      </c>
      <c r="TQZ2" s="4" t="s">
        <v>14056</v>
      </c>
      <c r="TRA2" s="4" t="s">
        <v>14057</v>
      </c>
      <c r="TRB2" s="4" t="s">
        <v>14058</v>
      </c>
      <c r="TRC2" s="4" t="s">
        <v>14059</v>
      </c>
      <c r="TRD2" s="4" t="s">
        <v>14060</v>
      </c>
      <c r="TRE2" s="4" t="s">
        <v>14061</v>
      </c>
      <c r="TRF2" s="4" t="s">
        <v>14062</v>
      </c>
      <c r="TRG2" s="4" t="s">
        <v>14063</v>
      </c>
      <c r="TRH2" s="4" t="s">
        <v>14064</v>
      </c>
      <c r="TRI2" s="4" t="s">
        <v>14065</v>
      </c>
      <c r="TRJ2" s="4" t="s">
        <v>14066</v>
      </c>
      <c r="TRK2" s="4" t="s">
        <v>14067</v>
      </c>
      <c r="TRL2" s="4" t="s">
        <v>14068</v>
      </c>
      <c r="TRM2" s="4" t="s">
        <v>14069</v>
      </c>
      <c r="TRN2" s="4" t="s">
        <v>14070</v>
      </c>
      <c r="TRO2" s="4" t="s">
        <v>14071</v>
      </c>
      <c r="TRP2" s="4" t="s">
        <v>14072</v>
      </c>
      <c r="TRQ2" s="4" t="s">
        <v>14073</v>
      </c>
      <c r="TRR2" s="4" t="s">
        <v>14074</v>
      </c>
      <c r="TRS2" s="4" t="s">
        <v>14075</v>
      </c>
      <c r="TRT2" s="4" t="s">
        <v>14076</v>
      </c>
      <c r="TRU2" s="4" t="s">
        <v>14077</v>
      </c>
      <c r="TRV2" s="4" t="s">
        <v>14078</v>
      </c>
      <c r="TRW2" s="4" t="s">
        <v>14079</v>
      </c>
      <c r="TRX2" s="4" t="s">
        <v>14080</v>
      </c>
      <c r="TRY2" s="4" t="s">
        <v>14081</v>
      </c>
      <c r="TRZ2" s="4" t="s">
        <v>14082</v>
      </c>
      <c r="TSA2" s="4" t="s">
        <v>14083</v>
      </c>
      <c r="TSB2" s="4" t="s">
        <v>14084</v>
      </c>
      <c r="TSC2" s="4" t="s">
        <v>14085</v>
      </c>
      <c r="TSD2" s="4" t="s">
        <v>14086</v>
      </c>
      <c r="TSE2" s="4" t="s">
        <v>14087</v>
      </c>
      <c r="TSF2" s="4" t="s">
        <v>14088</v>
      </c>
      <c r="TSG2" s="4" t="s">
        <v>14089</v>
      </c>
      <c r="TSH2" s="4" t="s">
        <v>14090</v>
      </c>
      <c r="TSI2" s="4" t="s">
        <v>14091</v>
      </c>
      <c r="TSJ2" s="4" t="s">
        <v>14092</v>
      </c>
      <c r="TSK2" s="4" t="s">
        <v>14093</v>
      </c>
      <c r="TSL2" s="4" t="s">
        <v>14094</v>
      </c>
      <c r="TSM2" s="4" t="s">
        <v>14095</v>
      </c>
      <c r="TSN2" s="4" t="s">
        <v>14096</v>
      </c>
      <c r="TSO2" s="4" t="s">
        <v>14097</v>
      </c>
      <c r="TSP2" s="4" t="s">
        <v>14098</v>
      </c>
      <c r="TSQ2" s="4" t="s">
        <v>14099</v>
      </c>
      <c r="TSR2" s="4" t="s">
        <v>14100</v>
      </c>
      <c r="TSS2" s="4" t="s">
        <v>14101</v>
      </c>
      <c r="TST2" s="4" t="s">
        <v>14102</v>
      </c>
      <c r="TSU2" s="4" t="s">
        <v>14103</v>
      </c>
      <c r="TSV2" s="4" t="s">
        <v>14104</v>
      </c>
      <c r="TSW2" s="4" t="s">
        <v>14105</v>
      </c>
      <c r="TSX2" s="4" t="s">
        <v>14106</v>
      </c>
      <c r="TSY2" s="4" t="s">
        <v>14107</v>
      </c>
      <c r="TSZ2" s="4" t="s">
        <v>14108</v>
      </c>
      <c r="TTA2" s="4" t="s">
        <v>14109</v>
      </c>
      <c r="TTB2" s="4" t="s">
        <v>14110</v>
      </c>
      <c r="TTC2" s="4" t="s">
        <v>14111</v>
      </c>
      <c r="TTD2" s="4" t="s">
        <v>14112</v>
      </c>
      <c r="TTE2" s="4" t="s">
        <v>14113</v>
      </c>
      <c r="TTF2" s="4" t="s">
        <v>14114</v>
      </c>
      <c r="TTG2" s="4" t="s">
        <v>14115</v>
      </c>
      <c r="TTH2" s="4" t="s">
        <v>14116</v>
      </c>
      <c r="TTI2" s="4" t="s">
        <v>14117</v>
      </c>
      <c r="TTJ2" s="4" t="s">
        <v>14118</v>
      </c>
      <c r="TTK2" s="4" t="s">
        <v>14119</v>
      </c>
      <c r="TTL2" s="4" t="s">
        <v>14120</v>
      </c>
      <c r="TTM2" s="4" t="s">
        <v>14121</v>
      </c>
      <c r="TTN2" s="4" t="s">
        <v>14122</v>
      </c>
      <c r="TTO2" s="4" t="s">
        <v>14123</v>
      </c>
      <c r="TTP2" s="4" t="s">
        <v>14124</v>
      </c>
      <c r="TTQ2" s="4" t="s">
        <v>14125</v>
      </c>
      <c r="TTR2" s="4" t="s">
        <v>14126</v>
      </c>
      <c r="TTS2" s="4" t="s">
        <v>14127</v>
      </c>
      <c r="TTT2" s="4" t="s">
        <v>14128</v>
      </c>
      <c r="TTU2" s="4" t="s">
        <v>14129</v>
      </c>
      <c r="TTV2" s="4" t="s">
        <v>14130</v>
      </c>
      <c r="TTW2" s="4" t="s">
        <v>14131</v>
      </c>
      <c r="TTX2" s="4" t="s">
        <v>14132</v>
      </c>
      <c r="TTY2" s="4" t="s">
        <v>14133</v>
      </c>
      <c r="TTZ2" s="4" t="s">
        <v>14134</v>
      </c>
      <c r="TUA2" s="4" t="s">
        <v>14135</v>
      </c>
      <c r="TUB2" s="4" t="s">
        <v>14136</v>
      </c>
      <c r="TUC2" s="4" t="s">
        <v>14137</v>
      </c>
      <c r="TUD2" s="4" t="s">
        <v>14138</v>
      </c>
      <c r="TUE2" s="4" t="s">
        <v>14139</v>
      </c>
      <c r="TUF2" s="4" t="s">
        <v>14140</v>
      </c>
      <c r="TUG2" s="4" t="s">
        <v>14141</v>
      </c>
      <c r="TUH2" s="4" t="s">
        <v>14142</v>
      </c>
      <c r="TUI2" s="4" t="s">
        <v>14143</v>
      </c>
      <c r="TUJ2" s="4" t="s">
        <v>14144</v>
      </c>
      <c r="TUK2" s="4" t="s">
        <v>14145</v>
      </c>
      <c r="TUL2" s="4" t="s">
        <v>14146</v>
      </c>
      <c r="TUM2" s="4" t="s">
        <v>14147</v>
      </c>
      <c r="TUN2" s="4" t="s">
        <v>14148</v>
      </c>
      <c r="TUO2" s="4" t="s">
        <v>14149</v>
      </c>
      <c r="TUP2" s="4" t="s">
        <v>14150</v>
      </c>
      <c r="TUQ2" s="4" t="s">
        <v>14151</v>
      </c>
      <c r="TUR2" s="4" t="s">
        <v>14152</v>
      </c>
      <c r="TUS2" s="4" t="s">
        <v>14153</v>
      </c>
      <c r="TUT2" s="4" t="s">
        <v>14154</v>
      </c>
      <c r="TUU2" s="4" t="s">
        <v>14155</v>
      </c>
      <c r="TUV2" s="4" t="s">
        <v>14156</v>
      </c>
      <c r="TUW2" s="4" t="s">
        <v>14157</v>
      </c>
      <c r="TUX2" s="4" t="s">
        <v>14158</v>
      </c>
      <c r="TUY2" s="4" t="s">
        <v>14159</v>
      </c>
      <c r="TUZ2" s="4" t="s">
        <v>14160</v>
      </c>
      <c r="TVA2" s="4" t="s">
        <v>14161</v>
      </c>
      <c r="TVB2" s="4" t="s">
        <v>14162</v>
      </c>
      <c r="TVC2" s="4" t="s">
        <v>14163</v>
      </c>
      <c r="TVD2" s="4" t="s">
        <v>14164</v>
      </c>
      <c r="TVE2" s="4" t="s">
        <v>14165</v>
      </c>
      <c r="TVF2" s="4" t="s">
        <v>14166</v>
      </c>
      <c r="TVG2" s="4" t="s">
        <v>14167</v>
      </c>
      <c r="TVH2" s="4" t="s">
        <v>14168</v>
      </c>
      <c r="TVI2" s="4" t="s">
        <v>14169</v>
      </c>
      <c r="TVJ2" s="4" t="s">
        <v>14170</v>
      </c>
      <c r="TVK2" s="4" t="s">
        <v>14171</v>
      </c>
      <c r="TVL2" s="4" t="s">
        <v>14172</v>
      </c>
      <c r="TVM2" s="4" t="s">
        <v>14173</v>
      </c>
      <c r="TVN2" s="4" t="s">
        <v>14174</v>
      </c>
      <c r="TVO2" s="4" t="s">
        <v>14175</v>
      </c>
      <c r="TVP2" s="4" t="s">
        <v>14176</v>
      </c>
      <c r="TVQ2" s="4" t="s">
        <v>14177</v>
      </c>
      <c r="TVR2" s="4" t="s">
        <v>14178</v>
      </c>
      <c r="TVS2" s="4" t="s">
        <v>14179</v>
      </c>
      <c r="TVT2" s="4" t="s">
        <v>14180</v>
      </c>
      <c r="TVU2" s="4" t="s">
        <v>14181</v>
      </c>
      <c r="TVV2" s="4" t="s">
        <v>14182</v>
      </c>
      <c r="TVW2" s="4" t="s">
        <v>14183</v>
      </c>
      <c r="TVX2" s="4" t="s">
        <v>14184</v>
      </c>
      <c r="TVY2" s="4" t="s">
        <v>14185</v>
      </c>
      <c r="TVZ2" s="4" t="s">
        <v>14186</v>
      </c>
      <c r="TWA2" s="4" t="s">
        <v>14187</v>
      </c>
      <c r="TWB2" s="4" t="s">
        <v>14188</v>
      </c>
      <c r="TWC2" s="4" t="s">
        <v>14189</v>
      </c>
      <c r="TWD2" s="4" t="s">
        <v>14190</v>
      </c>
      <c r="TWE2" s="4" t="s">
        <v>14191</v>
      </c>
      <c r="TWF2" s="4" t="s">
        <v>14192</v>
      </c>
      <c r="TWG2" s="4" t="s">
        <v>14193</v>
      </c>
      <c r="TWH2" s="4" t="s">
        <v>14194</v>
      </c>
      <c r="TWI2" s="4" t="s">
        <v>14195</v>
      </c>
      <c r="TWJ2" s="4" t="s">
        <v>14196</v>
      </c>
      <c r="TWK2" s="4" t="s">
        <v>14197</v>
      </c>
      <c r="TWL2" s="4" t="s">
        <v>14198</v>
      </c>
      <c r="TWM2" s="4" t="s">
        <v>14199</v>
      </c>
      <c r="TWN2" s="4" t="s">
        <v>14200</v>
      </c>
      <c r="TWO2" s="4" t="s">
        <v>14201</v>
      </c>
      <c r="TWP2" s="4" t="s">
        <v>14202</v>
      </c>
      <c r="TWQ2" s="4" t="s">
        <v>14203</v>
      </c>
      <c r="TWR2" s="4" t="s">
        <v>14204</v>
      </c>
      <c r="TWS2" s="4" t="s">
        <v>14205</v>
      </c>
      <c r="TWT2" s="4" t="s">
        <v>14206</v>
      </c>
      <c r="TWU2" s="4" t="s">
        <v>14207</v>
      </c>
      <c r="TWV2" s="4" t="s">
        <v>14208</v>
      </c>
      <c r="TWW2" s="4" t="s">
        <v>14209</v>
      </c>
      <c r="TWX2" s="4" t="s">
        <v>14210</v>
      </c>
      <c r="TWY2" s="4" t="s">
        <v>14211</v>
      </c>
      <c r="TWZ2" s="4" t="s">
        <v>14212</v>
      </c>
      <c r="TXA2" s="4" t="s">
        <v>14213</v>
      </c>
      <c r="TXB2" s="4" t="s">
        <v>14214</v>
      </c>
      <c r="TXC2" s="4" t="s">
        <v>14215</v>
      </c>
      <c r="TXD2" s="4" t="s">
        <v>14216</v>
      </c>
      <c r="TXE2" s="4" t="s">
        <v>14217</v>
      </c>
      <c r="TXF2" s="4" t="s">
        <v>14218</v>
      </c>
      <c r="TXG2" s="4" t="s">
        <v>14219</v>
      </c>
      <c r="TXH2" s="4" t="s">
        <v>14220</v>
      </c>
      <c r="TXI2" s="4" t="s">
        <v>14221</v>
      </c>
      <c r="TXJ2" s="4" t="s">
        <v>14222</v>
      </c>
      <c r="TXK2" s="4" t="s">
        <v>14223</v>
      </c>
      <c r="TXL2" s="4" t="s">
        <v>14224</v>
      </c>
      <c r="TXM2" s="4" t="s">
        <v>14225</v>
      </c>
      <c r="TXN2" s="4" t="s">
        <v>14226</v>
      </c>
      <c r="TXO2" s="4" t="s">
        <v>14227</v>
      </c>
      <c r="TXP2" s="4" t="s">
        <v>14228</v>
      </c>
      <c r="TXQ2" s="4" t="s">
        <v>14229</v>
      </c>
      <c r="TXR2" s="4" t="s">
        <v>14230</v>
      </c>
      <c r="TXS2" s="4" t="s">
        <v>14231</v>
      </c>
      <c r="TXT2" s="4" t="s">
        <v>14232</v>
      </c>
      <c r="TXU2" s="4" t="s">
        <v>14233</v>
      </c>
      <c r="TXV2" s="4" t="s">
        <v>14234</v>
      </c>
      <c r="TXW2" s="4" t="s">
        <v>14235</v>
      </c>
      <c r="TXX2" s="4" t="s">
        <v>14236</v>
      </c>
      <c r="TXY2" s="4" t="s">
        <v>14237</v>
      </c>
      <c r="TXZ2" s="4" t="s">
        <v>14238</v>
      </c>
      <c r="TYA2" s="4" t="s">
        <v>14239</v>
      </c>
      <c r="TYB2" s="4" t="s">
        <v>14240</v>
      </c>
      <c r="TYC2" s="4" t="s">
        <v>14241</v>
      </c>
      <c r="TYD2" s="4" t="s">
        <v>14242</v>
      </c>
      <c r="TYE2" s="4" t="s">
        <v>14243</v>
      </c>
      <c r="TYF2" s="4" t="s">
        <v>14244</v>
      </c>
      <c r="TYG2" s="4" t="s">
        <v>14245</v>
      </c>
      <c r="TYH2" s="4" t="s">
        <v>14246</v>
      </c>
      <c r="TYI2" s="4" t="s">
        <v>14247</v>
      </c>
      <c r="TYJ2" s="4" t="s">
        <v>14248</v>
      </c>
      <c r="TYK2" s="4" t="s">
        <v>14249</v>
      </c>
      <c r="TYL2" s="4" t="s">
        <v>14250</v>
      </c>
      <c r="TYM2" s="4" t="s">
        <v>14251</v>
      </c>
      <c r="TYN2" s="4" t="s">
        <v>14252</v>
      </c>
      <c r="TYO2" s="4" t="s">
        <v>14253</v>
      </c>
      <c r="TYP2" s="4" t="s">
        <v>14254</v>
      </c>
      <c r="TYQ2" s="4" t="s">
        <v>14255</v>
      </c>
      <c r="TYR2" s="4" t="s">
        <v>14256</v>
      </c>
      <c r="TYS2" s="4" t="s">
        <v>14257</v>
      </c>
      <c r="TYT2" s="4" t="s">
        <v>14258</v>
      </c>
      <c r="TYU2" s="4" t="s">
        <v>14259</v>
      </c>
      <c r="TYV2" s="4" t="s">
        <v>14260</v>
      </c>
      <c r="TYW2" s="4" t="s">
        <v>14261</v>
      </c>
      <c r="TYX2" s="4" t="s">
        <v>14262</v>
      </c>
      <c r="TYY2" s="4" t="s">
        <v>14263</v>
      </c>
      <c r="TYZ2" s="4" t="s">
        <v>14264</v>
      </c>
      <c r="TZA2" s="4" t="s">
        <v>14265</v>
      </c>
      <c r="TZB2" s="4" t="s">
        <v>14266</v>
      </c>
      <c r="TZC2" s="4" t="s">
        <v>14267</v>
      </c>
      <c r="TZD2" s="4" t="s">
        <v>14268</v>
      </c>
      <c r="TZE2" s="4" t="s">
        <v>14269</v>
      </c>
      <c r="TZF2" s="4" t="s">
        <v>14270</v>
      </c>
      <c r="TZG2" s="4" t="s">
        <v>14271</v>
      </c>
      <c r="TZH2" s="4" t="s">
        <v>14272</v>
      </c>
      <c r="TZI2" s="4" t="s">
        <v>14273</v>
      </c>
      <c r="TZJ2" s="4" t="s">
        <v>14274</v>
      </c>
      <c r="TZK2" s="4" t="s">
        <v>14275</v>
      </c>
      <c r="TZL2" s="4" t="s">
        <v>14276</v>
      </c>
      <c r="TZM2" s="4" t="s">
        <v>14277</v>
      </c>
      <c r="TZN2" s="4" t="s">
        <v>14278</v>
      </c>
      <c r="TZO2" s="4" t="s">
        <v>14279</v>
      </c>
      <c r="TZP2" s="4" t="s">
        <v>14280</v>
      </c>
      <c r="TZQ2" s="4" t="s">
        <v>14281</v>
      </c>
      <c r="TZR2" s="4" t="s">
        <v>14282</v>
      </c>
      <c r="TZS2" s="4" t="s">
        <v>14283</v>
      </c>
      <c r="TZT2" s="4" t="s">
        <v>14284</v>
      </c>
      <c r="TZU2" s="4" t="s">
        <v>14285</v>
      </c>
      <c r="TZV2" s="4" t="s">
        <v>14286</v>
      </c>
      <c r="TZW2" s="4" t="s">
        <v>14287</v>
      </c>
      <c r="TZX2" s="4" t="s">
        <v>14288</v>
      </c>
      <c r="TZY2" s="4" t="s">
        <v>14289</v>
      </c>
      <c r="TZZ2" s="4" t="s">
        <v>14290</v>
      </c>
      <c r="UAA2" s="4" t="s">
        <v>14291</v>
      </c>
      <c r="UAB2" s="4" t="s">
        <v>14292</v>
      </c>
      <c r="UAC2" s="4" t="s">
        <v>14293</v>
      </c>
      <c r="UAD2" s="4" t="s">
        <v>14294</v>
      </c>
      <c r="UAE2" s="4" t="s">
        <v>14295</v>
      </c>
      <c r="UAF2" s="4" t="s">
        <v>14296</v>
      </c>
      <c r="UAG2" s="4" t="s">
        <v>14297</v>
      </c>
      <c r="UAH2" s="4" t="s">
        <v>14298</v>
      </c>
      <c r="UAI2" s="4" t="s">
        <v>14299</v>
      </c>
      <c r="UAJ2" s="4" t="s">
        <v>14300</v>
      </c>
      <c r="UAK2" s="4" t="s">
        <v>14301</v>
      </c>
      <c r="UAL2" s="4" t="s">
        <v>14302</v>
      </c>
      <c r="UAM2" s="4" t="s">
        <v>14303</v>
      </c>
      <c r="UAN2" s="4" t="s">
        <v>14304</v>
      </c>
      <c r="UAO2" s="4" t="s">
        <v>14305</v>
      </c>
      <c r="UAP2" s="4" t="s">
        <v>14306</v>
      </c>
      <c r="UAQ2" s="4" t="s">
        <v>14307</v>
      </c>
      <c r="UAR2" s="4" t="s">
        <v>14308</v>
      </c>
      <c r="UAS2" s="4" t="s">
        <v>14309</v>
      </c>
      <c r="UAT2" s="4" t="s">
        <v>14310</v>
      </c>
      <c r="UAU2" s="4" t="s">
        <v>14311</v>
      </c>
      <c r="UAV2" s="4" t="s">
        <v>14312</v>
      </c>
      <c r="UAW2" s="4" t="s">
        <v>14313</v>
      </c>
      <c r="UAX2" s="4" t="s">
        <v>14314</v>
      </c>
      <c r="UAY2" s="4" t="s">
        <v>14315</v>
      </c>
      <c r="UAZ2" s="4" t="s">
        <v>14316</v>
      </c>
      <c r="UBA2" s="4" t="s">
        <v>14317</v>
      </c>
      <c r="UBB2" s="4" t="s">
        <v>14318</v>
      </c>
      <c r="UBC2" s="4" t="s">
        <v>14319</v>
      </c>
      <c r="UBD2" s="4" t="s">
        <v>14320</v>
      </c>
      <c r="UBE2" s="4" t="s">
        <v>14321</v>
      </c>
      <c r="UBF2" s="4" t="s">
        <v>14322</v>
      </c>
      <c r="UBG2" s="4" t="s">
        <v>14323</v>
      </c>
      <c r="UBH2" s="4" t="s">
        <v>14324</v>
      </c>
      <c r="UBI2" s="4" t="s">
        <v>14325</v>
      </c>
      <c r="UBJ2" s="4" t="s">
        <v>14326</v>
      </c>
      <c r="UBK2" s="4" t="s">
        <v>14327</v>
      </c>
      <c r="UBL2" s="4" t="s">
        <v>14328</v>
      </c>
      <c r="UBM2" s="4" t="s">
        <v>14329</v>
      </c>
      <c r="UBN2" s="4" t="s">
        <v>14330</v>
      </c>
      <c r="UBO2" s="4" t="s">
        <v>14331</v>
      </c>
      <c r="UBP2" s="4" t="s">
        <v>14332</v>
      </c>
      <c r="UBQ2" s="4" t="s">
        <v>14333</v>
      </c>
      <c r="UBR2" s="4" t="s">
        <v>14334</v>
      </c>
      <c r="UBS2" s="4" t="s">
        <v>14335</v>
      </c>
      <c r="UBT2" s="4" t="s">
        <v>14336</v>
      </c>
      <c r="UBU2" s="4" t="s">
        <v>14337</v>
      </c>
      <c r="UBV2" s="4" t="s">
        <v>14338</v>
      </c>
      <c r="UBW2" s="4" t="s">
        <v>14339</v>
      </c>
      <c r="UBX2" s="4" t="s">
        <v>14340</v>
      </c>
      <c r="UBY2" s="4" t="s">
        <v>14341</v>
      </c>
      <c r="UBZ2" s="4" t="s">
        <v>14342</v>
      </c>
      <c r="UCA2" s="4" t="s">
        <v>14343</v>
      </c>
      <c r="UCB2" s="4" t="s">
        <v>14344</v>
      </c>
      <c r="UCC2" s="4" t="s">
        <v>14345</v>
      </c>
      <c r="UCD2" s="4" t="s">
        <v>14346</v>
      </c>
      <c r="UCE2" s="4" t="s">
        <v>14347</v>
      </c>
      <c r="UCF2" s="4" t="s">
        <v>14348</v>
      </c>
      <c r="UCG2" s="4" t="s">
        <v>14349</v>
      </c>
      <c r="UCH2" s="4" t="s">
        <v>14350</v>
      </c>
      <c r="UCI2" s="4" t="s">
        <v>14351</v>
      </c>
      <c r="UCJ2" s="4" t="s">
        <v>14352</v>
      </c>
      <c r="UCK2" s="4" t="s">
        <v>14353</v>
      </c>
      <c r="UCL2" s="4" t="s">
        <v>14354</v>
      </c>
      <c r="UCM2" s="4" t="s">
        <v>14355</v>
      </c>
      <c r="UCN2" s="4" t="s">
        <v>14356</v>
      </c>
      <c r="UCO2" s="4" t="s">
        <v>14357</v>
      </c>
      <c r="UCP2" s="4" t="s">
        <v>14358</v>
      </c>
      <c r="UCQ2" s="4" t="s">
        <v>14359</v>
      </c>
      <c r="UCR2" s="4" t="s">
        <v>14360</v>
      </c>
      <c r="UCS2" s="4" t="s">
        <v>14361</v>
      </c>
      <c r="UCT2" s="4" t="s">
        <v>14362</v>
      </c>
      <c r="UCU2" s="4" t="s">
        <v>14363</v>
      </c>
      <c r="UCV2" s="4" t="s">
        <v>14364</v>
      </c>
      <c r="UCW2" s="4" t="s">
        <v>14365</v>
      </c>
      <c r="UCX2" s="4" t="s">
        <v>14366</v>
      </c>
      <c r="UCY2" s="4" t="s">
        <v>14367</v>
      </c>
      <c r="UCZ2" s="4" t="s">
        <v>14368</v>
      </c>
      <c r="UDA2" s="4" t="s">
        <v>14369</v>
      </c>
      <c r="UDB2" s="4" t="s">
        <v>14370</v>
      </c>
      <c r="UDC2" s="4" t="s">
        <v>14371</v>
      </c>
      <c r="UDD2" s="4" t="s">
        <v>14372</v>
      </c>
      <c r="UDE2" s="4" t="s">
        <v>14373</v>
      </c>
      <c r="UDF2" s="4" t="s">
        <v>14374</v>
      </c>
      <c r="UDG2" s="4" t="s">
        <v>14375</v>
      </c>
      <c r="UDH2" s="4" t="s">
        <v>14376</v>
      </c>
      <c r="UDI2" s="4" t="s">
        <v>14377</v>
      </c>
      <c r="UDJ2" s="4" t="s">
        <v>14378</v>
      </c>
      <c r="UDK2" s="4" t="s">
        <v>14379</v>
      </c>
      <c r="UDL2" s="4" t="s">
        <v>14380</v>
      </c>
      <c r="UDM2" s="4" t="s">
        <v>14381</v>
      </c>
      <c r="UDN2" s="4" t="s">
        <v>14382</v>
      </c>
      <c r="UDO2" s="4" t="s">
        <v>14383</v>
      </c>
      <c r="UDP2" s="4" t="s">
        <v>14384</v>
      </c>
      <c r="UDQ2" s="4" t="s">
        <v>14385</v>
      </c>
      <c r="UDR2" s="4" t="s">
        <v>14386</v>
      </c>
      <c r="UDS2" s="4" t="s">
        <v>14387</v>
      </c>
      <c r="UDT2" s="4" t="s">
        <v>14388</v>
      </c>
      <c r="UDU2" s="4" t="s">
        <v>14389</v>
      </c>
      <c r="UDV2" s="4" t="s">
        <v>14390</v>
      </c>
      <c r="UDW2" s="4" t="s">
        <v>14391</v>
      </c>
      <c r="UDX2" s="4" t="s">
        <v>14392</v>
      </c>
      <c r="UDY2" s="4" t="s">
        <v>14393</v>
      </c>
      <c r="UDZ2" s="4" t="s">
        <v>14394</v>
      </c>
      <c r="UEA2" s="4" t="s">
        <v>14395</v>
      </c>
      <c r="UEB2" s="4" t="s">
        <v>14396</v>
      </c>
      <c r="UEC2" s="4" t="s">
        <v>14397</v>
      </c>
      <c r="UED2" s="4" t="s">
        <v>14398</v>
      </c>
      <c r="UEE2" s="4" t="s">
        <v>14399</v>
      </c>
      <c r="UEF2" s="4" t="s">
        <v>14400</v>
      </c>
      <c r="UEG2" s="4" t="s">
        <v>14401</v>
      </c>
      <c r="UEH2" s="4" t="s">
        <v>14402</v>
      </c>
      <c r="UEI2" s="4" t="s">
        <v>14403</v>
      </c>
      <c r="UEJ2" s="4" t="s">
        <v>14404</v>
      </c>
      <c r="UEK2" s="4" t="s">
        <v>14405</v>
      </c>
      <c r="UEL2" s="4" t="s">
        <v>14406</v>
      </c>
      <c r="UEM2" s="4" t="s">
        <v>14407</v>
      </c>
      <c r="UEN2" s="4" t="s">
        <v>14408</v>
      </c>
      <c r="UEO2" s="4" t="s">
        <v>14409</v>
      </c>
      <c r="UEP2" s="4" t="s">
        <v>14410</v>
      </c>
      <c r="UEQ2" s="4" t="s">
        <v>14411</v>
      </c>
      <c r="UER2" s="4" t="s">
        <v>14412</v>
      </c>
      <c r="UES2" s="4" t="s">
        <v>14413</v>
      </c>
      <c r="UET2" s="4" t="s">
        <v>14414</v>
      </c>
      <c r="UEU2" s="4" t="s">
        <v>14415</v>
      </c>
      <c r="UEV2" s="4" t="s">
        <v>14416</v>
      </c>
      <c r="UEW2" s="4" t="s">
        <v>14417</v>
      </c>
      <c r="UEX2" s="4" t="s">
        <v>14418</v>
      </c>
      <c r="UEY2" s="4" t="s">
        <v>14419</v>
      </c>
      <c r="UEZ2" s="4" t="s">
        <v>14420</v>
      </c>
      <c r="UFA2" s="4" t="s">
        <v>14421</v>
      </c>
      <c r="UFB2" s="4" t="s">
        <v>14422</v>
      </c>
      <c r="UFC2" s="4" t="s">
        <v>14423</v>
      </c>
      <c r="UFD2" s="4" t="s">
        <v>14424</v>
      </c>
      <c r="UFE2" s="4" t="s">
        <v>14425</v>
      </c>
      <c r="UFF2" s="4" t="s">
        <v>14426</v>
      </c>
      <c r="UFG2" s="4" t="s">
        <v>14427</v>
      </c>
      <c r="UFH2" s="4" t="s">
        <v>14428</v>
      </c>
      <c r="UFI2" s="4" t="s">
        <v>14429</v>
      </c>
      <c r="UFJ2" s="4" t="s">
        <v>14430</v>
      </c>
      <c r="UFK2" s="4" t="s">
        <v>14431</v>
      </c>
      <c r="UFL2" s="4" t="s">
        <v>14432</v>
      </c>
      <c r="UFM2" s="4" t="s">
        <v>14433</v>
      </c>
      <c r="UFN2" s="4" t="s">
        <v>14434</v>
      </c>
      <c r="UFO2" s="4" t="s">
        <v>14435</v>
      </c>
      <c r="UFP2" s="4" t="s">
        <v>14436</v>
      </c>
      <c r="UFQ2" s="4" t="s">
        <v>14437</v>
      </c>
      <c r="UFR2" s="4" t="s">
        <v>14438</v>
      </c>
      <c r="UFS2" s="4" t="s">
        <v>14439</v>
      </c>
      <c r="UFT2" s="4" t="s">
        <v>14440</v>
      </c>
      <c r="UFU2" s="4" t="s">
        <v>14441</v>
      </c>
      <c r="UFV2" s="4" t="s">
        <v>14442</v>
      </c>
      <c r="UFW2" s="4" t="s">
        <v>14443</v>
      </c>
      <c r="UFX2" s="4" t="s">
        <v>14444</v>
      </c>
      <c r="UFY2" s="4" t="s">
        <v>14445</v>
      </c>
      <c r="UFZ2" s="4" t="s">
        <v>14446</v>
      </c>
      <c r="UGA2" s="4" t="s">
        <v>14447</v>
      </c>
      <c r="UGB2" s="4" t="s">
        <v>14448</v>
      </c>
      <c r="UGC2" s="4" t="s">
        <v>14449</v>
      </c>
      <c r="UGD2" s="4" t="s">
        <v>14450</v>
      </c>
      <c r="UGE2" s="4" t="s">
        <v>14451</v>
      </c>
      <c r="UGF2" s="4" t="s">
        <v>14452</v>
      </c>
      <c r="UGG2" s="4" t="s">
        <v>14453</v>
      </c>
      <c r="UGH2" s="4" t="s">
        <v>14454</v>
      </c>
      <c r="UGI2" s="4" t="s">
        <v>14455</v>
      </c>
      <c r="UGJ2" s="4" t="s">
        <v>14456</v>
      </c>
      <c r="UGK2" s="4" t="s">
        <v>14457</v>
      </c>
      <c r="UGL2" s="4" t="s">
        <v>14458</v>
      </c>
      <c r="UGM2" s="4" t="s">
        <v>14459</v>
      </c>
      <c r="UGN2" s="4" t="s">
        <v>14460</v>
      </c>
      <c r="UGO2" s="4" t="s">
        <v>14461</v>
      </c>
      <c r="UGP2" s="4" t="s">
        <v>14462</v>
      </c>
      <c r="UGQ2" s="4" t="s">
        <v>14463</v>
      </c>
      <c r="UGR2" s="4" t="s">
        <v>14464</v>
      </c>
      <c r="UGS2" s="4" t="s">
        <v>14465</v>
      </c>
      <c r="UGT2" s="4" t="s">
        <v>14466</v>
      </c>
      <c r="UGU2" s="4" t="s">
        <v>14467</v>
      </c>
      <c r="UGV2" s="4" t="s">
        <v>14468</v>
      </c>
      <c r="UGW2" s="4" t="s">
        <v>14469</v>
      </c>
      <c r="UGX2" s="4" t="s">
        <v>14470</v>
      </c>
      <c r="UGY2" s="4" t="s">
        <v>14471</v>
      </c>
      <c r="UGZ2" s="4" t="s">
        <v>14472</v>
      </c>
      <c r="UHA2" s="4" t="s">
        <v>14473</v>
      </c>
      <c r="UHB2" s="4" t="s">
        <v>14474</v>
      </c>
      <c r="UHC2" s="4" t="s">
        <v>14475</v>
      </c>
      <c r="UHD2" s="4" t="s">
        <v>14476</v>
      </c>
      <c r="UHE2" s="4" t="s">
        <v>14477</v>
      </c>
      <c r="UHF2" s="4" t="s">
        <v>14478</v>
      </c>
      <c r="UHG2" s="4" t="s">
        <v>14479</v>
      </c>
      <c r="UHH2" s="4" t="s">
        <v>14480</v>
      </c>
      <c r="UHI2" s="4" t="s">
        <v>14481</v>
      </c>
      <c r="UHJ2" s="4" t="s">
        <v>14482</v>
      </c>
      <c r="UHK2" s="4" t="s">
        <v>14483</v>
      </c>
      <c r="UHL2" s="4" t="s">
        <v>14484</v>
      </c>
      <c r="UHM2" s="4" t="s">
        <v>14485</v>
      </c>
      <c r="UHN2" s="4" t="s">
        <v>14486</v>
      </c>
      <c r="UHO2" s="4" t="s">
        <v>14487</v>
      </c>
      <c r="UHP2" s="4" t="s">
        <v>14488</v>
      </c>
      <c r="UHQ2" s="4" t="s">
        <v>14489</v>
      </c>
      <c r="UHR2" s="4" t="s">
        <v>14490</v>
      </c>
      <c r="UHS2" s="4" t="s">
        <v>14491</v>
      </c>
      <c r="UHT2" s="4" t="s">
        <v>14492</v>
      </c>
      <c r="UHU2" s="4" t="s">
        <v>14493</v>
      </c>
      <c r="UHV2" s="4" t="s">
        <v>14494</v>
      </c>
      <c r="UHW2" s="4" t="s">
        <v>14495</v>
      </c>
      <c r="UHX2" s="4" t="s">
        <v>14496</v>
      </c>
      <c r="UHY2" s="4" t="s">
        <v>14497</v>
      </c>
      <c r="UHZ2" s="4" t="s">
        <v>14498</v>
      </c>
      <c r="UIA2" s="4" t="s">
        <v>14499</v>
      </c>
      <c r="UIB2" s="4" t="s">
        <v>14500</v>
      </c>
      <c r="UIC2" s="4" t="s">
        <v>14501</v>
      </c>
      <c r="UID2" s="4" t="s">
        <v>14502</v>
      </c>
      <c r="UIE2" s="4" t="s">
        <v>14503</v>
      </c>
      <c r="UIF2" s="4" t="s">
        <v>14504</v>
      </c>
      <c r="UIG2" s="4" t="s">
        <v>14505</v>
      </c>
      <c r="UIH2" s="4" t="s">
        <v>14506</v>
      </c>
      <c r="UII2" s="4" t="s">
        <v>14507</v>
      </c>
      <c r="UIJ2" s="4" t="s">
        <v>14508</v>
      </c>
      <c r="UIK2" s="4" t="s">
        <v>14509</v>
      </c>
      <c r="UIL2" s="4" t="s">
        <v>14510</v>
      </c>
      <c r="UIM2" s="4" t="s">
        <v>14511</v>
      </c>
      <c r="UIN2" s="4" t="s">
        <v>14512</v>
      </c>
      <c r="UIO2" s="4" t="s">
        <v>14513</v>
      </c>
      <c r="UIP2" s="4" t="s">
        <v>14514</v>
      </c>
      <c r="UIQ2" s="4" t="s">
        <v>14515</v>
      </c>
      <c r="UIR2" s="4" t="s">
        <v>14516</v>
      </c>
      <c r="UIS2" s="4" t="s">
        <v>14517</v>
      </c>
      <c r="UIT2" s="4" t="s">
        <v>14518</v>
      </c>
      <c r="UIU2" s="4" t="s">
        <v>14519</v>
      </c>
      <c r="UIV2" s="4" t="s">
        <v>14520</v>
      </c>
      <c r="UIW2" s="4" t="s">
        <v>14521</v>
      </c>
      <c r="UIX2" s="4" t="s">
        <v>14522</v>
      </c>
      <c r="UIY2" s="4" t="s">
        <v>14523</v>
      </c>
      <c r="UIZ2" s="4" t="s">
        <v>14524</v>
      </c>
      <c r="UJA2" s="4" t="s">
        <v>14525</v>
      </c>
      <c r="UJB2" s="4" t="s">
        <v>14526</v>
      </c>
      <c r="UJC2" s="4" t="s">
        <v>14527</v>
      </c>
      <c r="UJD2" s="4" t="s">
        <v>14528</v>
      </c>
      <c r="UJE2" s="4" t="s">
        <v>14529</v>
      </c>
      <c r="UJF2" s="4" t="s">
        <v>14530</v>
      </c>
      <c r="UJG2" s="4" t="s">
        <v>14531</v>
      </c>
      <c r="UJH2" s="4" t="s">
        <v>14532</v>
      </c>
      <c r="UJI2" s="4" t="s">
        <v>14533</v>
      </c>
      <c r="UJJ2" s="4" t="s">
        <v>14534</v>
      </c>
      <c r="UJK2" s="4" t="s">
        <v>14535</v>
      </c>
      <c r="UJL2" s="4" t="s">
        <v>14536</v>
      </c>
      <c r="UJM2" s="4" t="s">
        <v>14537</v>
      </c>
      <c r="UJN2" s="4" t="s">
        <v>14538</v>
      </c>
      <c r="UJO2" s="4" t="s">
        <v>14539</v>
      </c>
      <c r="UJP2" s="4" t="s">
        <v>14540</v>
      </c>
      <c r="UJQ2" s="4" t="s">
        <v>14541</v>
      </c>
      <c r="UJR2" s="4" t="s">
        <v>14542</v>
      </c>
      <c r="UJS2" s="4" t="s">
        <v>14543</v>
      </c>
      <c r="UJT2" s="4" t="s">
        <v>14544</v>
      </c>
      <c r="UJU2" s="4" t="s">
        <v>14545</v>
      </c>
      <c r="UJV2" s="4" t="s">
        <v>14546</v>
      </c>
      <c r="UJW2" s="4" t="s">
        <v>14547</v>
      </c>
      <c r="UJX2" s="4" t="s">
        <v>14548</v>
      </c>
      <c r="UJY2" s="4" t="s">
        <v>14549</v>
      </c>
      <c r="UJZ2" s="4" t="s">
        <v>14550</v>
      </c>
      <c r="UKA2" s="4" t="s">
        <v>14551</v>
      </c>
      <c r="UKB2" s="4" t="s">
        <v>14552</v>
      </c>
      <c r="UKC2" s="4" t="s">
        <v>14553</v>
      </c>
      <c r="UKD2" s="4" t="s">
        <v>14554</v>
      </c>
      <c r="UKE2" s="4" t="s">
        <v>14555</v>
      </c>
      <c r="UKF2" s="4" t="s">
        <v>14556</v>
      </c>
      <c r="UKG2" s="4" t="s">
        <v>14557</v>
      </c>
      <c r="UKH2" s="4" t="s">
        <v>14558</v>
      </c>
      <c r="UKI2" s="4" t="s">
        <v>14559</v>
      </c>
      <c r="UKJ2" s="4" t="s">
        <v>14560</v>
      </c>
      <c r="UKK2" s="4" t="s">
        <v>14561</v>
      </c>
      <c r="UKL2" s="4" t="s">
        <v>14562</v>
      </c>
      <c r="UKM2" s="4" t="s">
        <v>14563</v>
      </c>
      <c r="UKN2" s="4" t="s">
        <v>14564</v>
      </c>
      <c r="UKO2" s="4" t="s">
        <v>14565</v>
      </c>
      <c r="UKP2" s="4" t="s">
        <v>14566</v>
      </c>
      <c r="UKQ2" s="4" t="s">
        <v>14567</v>
      </c>
      <c r="UKR2" s="4" t="s">
        <v>14568</v>
      </c>
      <c r="UKS2" s="4" t="s">
        <v>14569</v>
      </c>
      <c r="UKT2" s="4" t="s">
        <v>14570</v>
      </c>
      <c r="UKU2" s="4" t="s">
        <v>14571</v>
      </c>
      <c r="UKV2" s="4" t="s">
        <v>14572</v>
      </c>
      <c r="UKW2" s="4" t="s">
        <v>14573</v>
      </c>
      <c r="UKX2" s="4" t="s">
        <v>14574</v>
      </c>
      <c r="UKY2" s="4" t="s">
        <v>14575</v>
      </c>
      <c r="UKZ2" s="4" t="s">
        <v>14576</v>
      </c>
      <c r="ULA2" s="4" t="s">
        <v>14577</v>
      </c>
      <c r="ULB2" s="4" t="s">
        <v>14578</v>
      </c>
      <c r="ULC2" s="4" t="s">
        <v>14579</v>
      </c>
      <c r="ULD2" s="4" t="s">
        <v>14580</v>
      </c>
      <c r="ULE2" s="4" t="s">
        <v>14581</v>
      </c>
      <c r="ULF2" s="4" t="s">
        <v>14582</v>
      </c>
      <c r="ULG2" s="4" t="s">
        <v>14583</v>
      </c>
      <c r="ULH2" s="4" t="s">
        <v>14584</v>
      </c>
      <c r="ULI2" s="4" t="s">
        <v>14585</v>
      </c>
      <c r="ULJ2" s="4" t="s">
        <v>14586</v>
      </c>
      <c r="ULK2" s="4" t="s">
        <v>14587</v>
      </c>
      <c r="ULL2" s="4" t="s">
        <v>14588</v>
      </c>
      <c r="ULM2" s="4" t="s">
        <v>14589</v>
      </c>
      <c r="ULN2" s="4" t="s">
        <v>14590</v>
      </c>
      <c r="ULO2" s="4" t="s">
        <v>14591</v>
      </c>
      <c r="ULP2" s="4" t="s">
        <v>14592</v>
      </c>
      <c r="ULQ2" s="4" t="s">
        <v>14593</v>
      </c>
      <c r="ULR2" s="4" t="s">
        <v>14594</v>
      </c>
      <c r="ULS2" s="4" t="s">
        <v>14595</v>
      </c>
      <c r="ULT2" s="4" t="s">
        <v>14596</v>
      </c>
      <c r="ULU2" s="4" t="s">
        <v>14597</v>
      </c>
      <c r="ULV2" s="4" t="s">
        <v>14598</v>
      </c>
      <c r="ULW2" s="4" t="s">
        <v>14599</v>
      </c>
      <c r="ULX2" s="4" t="s">
        <v>14600</v>
      </c>
      <c r="ULY2" s="4" t="s">
        <v>14601</v>
      </c>
      <c r="ULZ2" s="4" t="s">
        <v>14602</v>
      </c>
      <c r="UMA2" s="4" t="s">
        <v>14603</v>
      </c>
      <c r="UMB2" s="4" t="s">
        <v>14604</v>
      </c>
      <c r="UMC2" s="4" t="s">
        <v>14605</v>
      </c>
      <c r="UMD2" s="4" t="s">
        <v>14606</v>
      </c>
      <c r="UME2" s="4" t="s">
        <v>14607</v>
      </c>
      <c r="UMF2" s="4" t="s">
        <v>14608</v>
      </c>
      <c r="UMG2" s="4" t="s">
        <v>14609</v>
      </c>
      <c r="UMH2" s="4" t="s">
        <v>14610</v>
      </c>
      <c r="UMI2" s="4" t="s">
        <v>14611</v>
      </c>
      <c r="UMJ2" s="4" t="s">
        <v>14612</v>
      </c>
      <c r="UMK2" s="4" t="s">
        <v>14613</v>
      </c>
      <c r="UML2" s="4" t="s">
        <v>14614</v>
      </c>
      <c r="UMM2" s="4" t="s">
        <v>14615</v>
      </c>
      <c r="UMN2" s="4" t="s">
        <v>14616</v>
      </c>
      <c r="UMO2" s="4" t="s">
        <v>14617</v>
      </c>
      <c r="UMP2" s="4" t="s">
        <v>14618</v>
      </c>
      <c r="UMQ2" s="4" t="s">
        <v>14619</v>
      </c>
      <c r="UMR2" s="4" t="s">
        <v>14620</v>
      </c>
      <c r="UMS2" s="4" t="s">
        <v>14621</v>
      </c>
      <c r="UMT2" s="4" t="s">
        <v>14622</v>
      </c>
      <c r="UMU2" s="4" t="s">
        <v>14623</v>
      </c>
      <c r="UMV2" s="4" t="s">
        <v>14624</v>
      </c>
      <c r="UMW2" s="4" t="s">
        <v>14625</v>
      </c>
      <c r="UMX2" s="4" t="s">
        <v>14626</v>
      </c>
      <c r="UMY2" s="4" t="s">
        <v>14627</v>
      </c>
      <c r="UMZ2" s="4" t="s">
        <v>14628</v>
      </c>
      <c r="UNA2" s="4" t="s">
        <v>14629</v>
      </c>
      <c r="UNB2" s="4" t="s">
        <v>14630</v>
      </c>
      <c r="UNC2" s="4" t="s">
        <v>14631</v>
      </c>
      <c r="UND2" s="4" t="s">
        <v>14632</v>
      </c>
      <c r="UNE2" s="4" t="s">
        <v>14633</v>
      </c>
      <c r="UNF2" s="4" t="s">
        <v>14634</v>
      </c>
      <c r="UNG2" s="4" t="s">
        <v>14635</v>
      </c>
      <c r="UNH2" s="4" t="s">
        <v>14636</v>
      </c>
      <c r="UNI2" s="4" t="s">
        <v>14637</v>
      </c>
      <c r="UNJ2" s="4" t="s">
        <v>14638</v>
      </c>
      <c r="UNK2" s="4" t="s">
        <v>14639</v>
      </c>
      <c r="UNL2" s="4" t="s">
        <v>14640</v>
      </c>
      <c r="UNM2" s="4" t="s">
        <v>14641</v>
      </c>
      <c r="UNN2" s="4" t="s">
        <v>14642</v>
      </c>
      <c r="UNO2" s="4" t="s">
        <v>14643</v>
      </c>
      <c r="UNP2" s="4" t="s">
        <v>14644</v>
      </c>
      <c r="UNQ2" s="4" t="s">
        <v>14645</v>
      </c>
      <c r="UNR2" s="4" t="s">
        <v>14646</v>
      </c>
      <c r="UNS2" s="4" t="s">
        <v>14647</v>
      </c>
      <c r="UNT2" s="4" t="s">
        <v>14648</v>
      </c>
      <c r="UNU2" s="4" t="s">
        <v>14649</v>
      </c>
      <c r="UNV2" s="4" t="s">
        <v>14650</v>
      </c>
      <c r="UNW2" s="4" t="s">
        <v>14651</v>
      </c>
      <c r="UNX2" s="4" t="s">
        <v>14652</v>
      </c>
      <c r="UNY2" s="4" t="s">
        <v>14653</v>
      </c>
      <c r="UNZ2" s="4" t="s">
        <v>14654</v>
      </c>
      <c r="UOA2" s="4" t="s">
        <v>14655</v>
      </c>
      <c r="UOB2" s="4" t="s">
        <v>14656</v>
      </c>
      <c r="UOC2" s="4" t="s">
        <v>14657</v>
      </c>
      <c r="UOD2" s="4" t="s">
        <v>14658</v>
      </c>
      <c r="UOE2" s="4" t="s">
        <v>14659</v>
      </c>
      <c r="UOF2" s="4" t="s">
        <v>14660</v>
      </c>
      <c r="UOG2" s="4" t="s">
        <v>14661</v>
      </c>
      <c r="UOH2" s="4" t="s">
        <v>14662</v>
      </c>
      <c r="UOI2" s="4" t="s">
        <v>14663</v>
      </c>
      <c r="UOJ2" s="4" t="s">
        <v>14664</v>
      </c>
      <c r="UOK2" s="4" t="s">
        <v>14665</v>
      </c>
      <c r="UOL2" s="4" t="s">
        <v>14666</v>
      </c>
      <c r="UOM2" s="4" t="s">
        <v>14667</v>
      </c>
      <c r="UON2" s="4" t="s">
        <v>14668</v>
      </c>
      <c r="UOO2" s="4" t="s">
        <v>14669</v>
      </c>
      <c r="UOP2" s="4" t="s">
        <v>14670</v>
      </c>
      <c r="UOQ2" s="4" t="s">
        <v>14671</v>
      </c>
      <c r="UOR2" s="4" t="s">
        <v>14672</v>
      </c>
      <c r="UOS2" s="4" t="s">
        <v>14673</v>
      </c>
      <c r="UOT2" s="4" t="s">
        <v>14674</v>
      </c>
      <c r="UOU2" s="4" t="s">
        <v>14675</v>
      </c>
      <c r="UOV2" s="4" t="s">
        <v>14676</v>
      </c>
      <c r="UOW2" s="4" t="s">
        <v>14677</v>
      </c>
      <c r="UOX2" s="4" t="s">
        <v>14678</v>
      </c>
      <c r="UOY2" s="4" t="s">
        <v>14679</v>
      </c>
      <c r="UOZ2" s="4" t="s">
        <v>14680</v>
      </c>
      <c r="UPA2" s="4" t="s">
        <v>14681</v>
      </c>
      <c r="UPB2" s="4" t="s">
        <v>14682</v>
      </c>
      <c r="UPC2" s="4" t="s">
        <v>14683</v>
      </c>
      <c r="UPD2" s="4" t="s">
        <v>14684</v>
      </c>
      <c r="UPE2" s="4" t="s">
        <v>14685</v>
      </c>
      <c r="UPF2" s="4" t="s">
        <v>14686</v>
      </c>
      <c r="UPG2" s="4" t="s">
        <v>14687</v>
      </c>
      <c r="UPH2" s="4" t="s">
        <v>14688</v>
      </c>
      <c r="UPI2" s="4" t="s">
        <v>14689</v>
      </c>
      <c r="UPJ2" s="4" t="s">
        <v>14690</v>
      </c>
      <c r="UPK2" s="4" t="s">
        <v>14691</v>
      </c>
      <c r="UPL2" s="4" t="s">
        <v>14692</v>
      </c>
      <c r="UPM2" s="4" t="s">
        <v>14693</v>
      </c>
      <c r="UPN2" s="4" t="s">
        <v>14694</v>
      </c>
      <c r="UPO2" s="4" t="s">
        <v>14695</v>
      </c>
      <c r="UPP2" s="4" t="s">
        <v>14696</v>
      </c>
      <c r="UPQ2" s="4" t="s">
        <v>14697</v>
      </c>
      <c r="UPR2" s="4" t="s">
        <v>14698</v>
      </c>
      <c r="UPS2" s="4" t="s">
        <v>14699</v>
      </c>
      <c r="UPT2" s="4" t="s">
        <v>14700</v>
      </c>
      <c r="UPU2" s="4" t="s">
        <v>14701</v>
      </c>
      <c r="UPV2" s="4" t="s">
        <v>14702</v>
      </c>
      <c r="UPW2" s="4" t="s">
        <v>14703</v>
      </c>
      <c r="UPX2" s="4" t="s">
        <v>14704</v>
      </c>
      <c r="UPY2" s="4" t="s">
        <v>14705</v>
      </c>
      <c r="UPZ2" s="4" t="s">
        <v>14706</v>
      </c>
      <c r="UQA2" s="4" t="s">
        <v>14707</v>
      </c>
      <c r="UQB2" s="4" t="s">
        <v>14708</v>
      </c>
      <c r="UQC2" s="4" t="s">
        <v>14709</v>
      </c>
      <c r="UQD2" s="4" t="s">
        <v>14710</v>
      </c>
      <c r="UQE2" s="4" t="s">
        <v>14711</v>
      </c>
      <c r="UQF2" s="4" t="s">
        <v>14712</v>
      </c>
      <c r="UQG2" s="4" t="s">
        <v>14713</v>
      </c>
      <c r="UQH2" s="4" t="s">
        <v>14714</v>
      </c>
      <c r="UQI2" s="4" t="s">
        <v>14715</v>
      </c>
      <c r="UQJ2" s="4" t="s">
        <v>14716</v>
      </c>
      <c r="UQK2" s="4" t="s">
        <v>14717</v>
      </c>
      <c r="UQL2" s="4" t="s">
        <v>14718</v>
      </c>
      <c r="UQM2" s="4" t="s">
        <v>14719</v>
      </c>
      <c r="UQN2" s="4" t="s">
        <v>14720</v>
      </c>
      <c r="UQO2" s="4" t="s">
        <v>14721</v>
      </c>
      <c r="UQP2" s="4" t="s">
        <v>14722</v>
      </c>
      <c r="UQQ2" s="4" t="s">
        <v>14723</v>
      </c>
      <c r="UQR2" s="4" t="s">
        <v>14724</v>
      </c>
      <c r="UQS2" s="4" t="s">
        <v>14725</v>
      </c>
      <c r="UQT2" s="4" t="s">
        <v>14726</v>
      </c>
      <c r="UQU2" s="4" t="s">
        <v>14727</v>
      </c>
      <c r="UQV2" s="4" t="s">
        <v>14728</v>
      </c>
      <c r="UQW2" s="4" t="s">
        <v>14729</v>
      </c>
      <c r="UQX2" s="4" t="s">
        <v>14730</v>
      </c>
      <c r="UQY2" s="4" t="s">
        <v>14731</v>
      </c>
      <c r="UQZ2" s="4" t="s">
        <v>14732</v>
      </c>
      <c r="URA2" s="4" t="s">
        <v>14733</v>
      </c>
      <c r="URB2" s="4" t="s">
        <v>14734</v>
      </c>
      <c r="URC2" s="4" t="s">
        <v>14735</v>
      </c>
      <c r="URD2" s="4" t="s">
        <v>14736</v>
      </c>
      <c r="URE2" s="4" t="s">
        <v>14737</v>
      </c>
      <c r="URF2" s="4" t="s">
        <v>14738</v>
      </c>
      <c r="URG2" s="4" t="s">
        <v>14739</v>
      </c>
      <c r="URH2" s="4" t="s">
        <v>14740</v>
      </c>
      <c r="URI2" s="4" t="s">
        <v>14741</v>
      </c>
      <c r="URJ2" s="4" t="s">
        <v>14742</v>
      </c>
      <c r="URK2" s="4" t="s">
        <v>14743</v>
      </c>
      <c r="URL2" s="4" t="s">
        <v>14744</v>
      </c>
      <c r="URM2" s="4" t="s">
        <v>14745</v>
      </c>
      <c r="URN2" s="4" t="s">
        <v>14746</v>
      </c>
      <c r="URO2" s="4" t="s">
        <v>14747</v>
      </c>
      <c r="URP2" s="4" t="s">
        <v>14748</v>
      </c>
      <c r="URQ2" s="4" t="s">
        <v>14749</v>
      </c>
      <c r="URR2" s="4" t="s">
        <v>14750</v>
      </c>
      <c r="URS2" s="4" t="s">
        <v>14751</v>
      </c>
      <c r="URT2" s="4" t="s">
        <v>14752</v>
      </c>
      <c r="URU2" s="4" t="s">
        <v>14753</v>
      </c>
      <c r="URV2" s="4" t="s">
        <v>14754</v>
      </c>
      <c r="URW2" s="4" t="s">
        <v>14755</v>
      </c>
      <c r="URX2" s="4" t="s">
        <v>14756</v>
      </c>
      <c r="URY2" s="4" t="s">
        <v>14757</v>
      </c>
      <c r="URZ2" s="4" t="s">
        <v>14758</v>
      </c>
      <c r="USA2" s="4" t="s">
        <v>14759</v>
      </c>
      <c r="USB2" s="4" t="s">
        <v>14760</v>
      </c>
      <c r="USC2" s="4" t="s">
        <v>14761</v>
      </c>
      <c r="USD2" s="4" t="s">
        <v>14762</v>
      </c>
      <c r="USE2" s="4" t="s">
        <v>14763</v>
      </c>
      <c r="USF2" s="4" t="s">
        <v>14764</v>
      </c>
      <c r="USG2" s="4" t="s">
        <v>14765</v>
      </c>
      <c r="USH2" s="4" t="s">
        <v>14766</v>
      </c>
      <c r="USI2" s="4" t="s">
        <v>14767</v>
      </c>
      <c r="USJ2" s="4" t="s">
        <v>14768</v>
      </c>
      <c r="USK2" s="4" t="s">
        <v>14769</v>
      </c>
      <c r="USL2" s="4" t="s">
        <v>14770</v>
      </c>
      <c r="USM2" s="4" t="s">
        <v>14771</v>
      </c>
      <c r="USN2" s="4" t="s">
        <v>14772</v>
      </c>
      <c r="USO2" s="4" t="s">
        <v>14773</v>
      </c>
      <c r="USP2" s="4" t="s">
        <v>14774</v>
      </c>
      <c r="USQ2" s="4" t="s">
        <v>14775</v>
      </c>
      <c r="USR2" s="4" t="s">
        <v>14776</v>
      </c>
      <c r="USS2" s="4" t="s">
        <v>14777</v>
      </c>
      <c r="UST2" s="4" t="s">
        <v>14778</v>
      </c>
      <c r="USU2" s="4" t="s">
        <v>14779</v>
      </c>
      <c r="USV2" s="4" t="s">
        <v>14780</v>
      </c>
      <c r="USW2" s="4" t="s">
        <v>14781</v>
      </c>
      <c r="USX2" s="4" t="s">
        <v>14782</v>
      </c>
      <c r="USY2" s="4" t="s">
        <v>14783</v>
      </c>
      <c r="USZ2" s="4" t="s">
        <v>14784</v>
      </c>
      <c r="UTA2" s="4" t="s">
        <v>14785</v>
      </c>
      <c r="UTB2" s="4" t="s">
        <v>14786</v>
      </c>
      <c r="UTC2" s="4" t="s">
        <v>14787</v>
      </c>
      <c r="UTD2" s="4" t="s">
        <v>14788</v>
      </c>
      <c r="UTE2" s="4" t="s">
        <v>14789</v>
      </c>
      <c r="UTF2" s="4" t="s">
        <v>14790</v>
      </c>
      <c r="UTG2" s="4" t="s">
        <v>14791</v>
      </c>
      <c r="UTH2" s="4" t="s">
        <v>14792</v>
      </c>
      <c r="UTI2" s="4" t="s">
        <v>14793</v>
      </c>
      <c r="UTJ2" s="4" t="s">
        <v>14794</v>
      </c>
      <c r="UTK2" s="4" t="s">
        <v>14795</v>
      </c>
      <c r="UTL2" s="4" t="s">
        <v>14796</v>
      </c>
      <c r="UTM2" s="4" t="s">
        <v>14797</v>
      </c>
      <c r="UTN2" s="4" t="s">
        <v>14798</v>
      </c>
      <c r="UTO2" s="4" t="s">
        <v>14799</v>
      </c>
      <c r="UTP2" s="4" t="s">
        <v>14800</v>
      </c>
      <c r="UTQ2" s="4" t="s">
        <v>14801</v>
      </c>
      <c r="UTR2" s="4" t="s">
        <v>14802</v>
      </c>
      <c r="UTS2" s="4" t="s">
        <v>14803</v>
      </c>
      <c r="UTT2" s="4" t="s">
        <v>14804</v>
      </c>
      <c r="UTU2" s="4" t="s">
        <v>14805</v>
      </c>
      <c r="UTV2" s="4" t="s">
        <v>14806</v>
      </c>
      <c r="UTW2" s="4" t="s">
        <v>14807</v>
      </c>
      <c r="UTX2" s="4" t="s">
        <v>14808</v>
      </c>
      <c r="UTY2" s="4" t="s">
        <v>14809</v>
      </c>
      <c r="UTZ2" s="4" t="s">
        <v>14810</v>
      </c>
      <c r="UUA2" s="4" t="s">
        <v>14811</v>
      </c>
      <c r="UUB2" s="4" t="s">
        <v>14812</v>
      </c>
      <c r="UUC2" s="4" t="s">
        <v>14813</v>
      </c>
      <c r="UUD2" s="4" t="s">
        <v>14814</v>
      </c>
      <c r="UUE2" s="4" t="s">
        <v>14815</v>
      </c>
      <c r="UUF2" s="4" t="s">
        <v>14816</v>
      </c>
      <c r="UUG2" s="4" t="s">
        <v>14817</v>
      </c>
      <c r="UUH2" s="4" t="s">
        <v>14818</v>
      </c>
      <c r="UUI2" s="4" t="s">
        <v>14819</v>
      </c>
      <c r="UUJ2" s="4" t="s">
        <v>14820</v>
      </c>
      <c r="UUK2" s="4" t="s">
        <v>14821</v>
      </c>
      <c r="UUL2" s="4" t="s">
        <v>14822</v>
      </c>
      <c r="UUM2" s="4" t="s">
        <v>14823</v>
      </c>
      <c r="UUN2" s="4" t="s">
        <v>14824</v>
      </c>
      <c r="UUO2" s="4" t="s">
        <v>14825</v>
      </c>
      <c r="UUP2" s="4" t="s">
        <v>14826</v>
      </c>
      <c r="UUQ2" s="4" t="s">
        <v>14827</v>
      </c>
      <c r="UUR2" s="4" t="s">
        <v>14828</v>
      </c>
      <c r="UUS2" s="4" t="s">
        <v>14829</v>
      </c>
      <c r="UUT2" s="4" t="s">
        <v>14830</v>
      </c>
      <c r="UUU2" s="4" t="s">
        <v>14831</v>
      </c>
      <c r="UUV2" s="4" t="s">
        <v>14832</v>
      </c>
      <c r="UUW2" s="4" t="s">
        <v>14833</v>
      </c>
      <c r="UUX2" s="4" t="s">
        <v>14834</v>
      </c>
      <c r="UUY2" s="4" t="s">
        <v>14835</v>
      </c>
      <c r="UUZ2" s="4" t="s">
        <v>14836</v>
      </c>
      <c r="UVA2" s="4" t="s">
        <v>14837</v>
      </c>
      <c r="UVB2" s="4" t="s">
        <v>14838</v>
      </c>
      <c r="UVC2" s="4" t="s">
        <v>14839</v>
      </c>
      <c r="UVD2" s="4" t="s">
        <v>14840</v>
      </c>
      <c r="UVE2" s="4" t="s">
        <v>14841</v>
      </c>
      <c r="UVF2" s="4" t="s">
        <v>14842</v>
      </c>
      <c r="UVG2" s="4" t="s">
        <v>14843</v>
      </c>
      <c r="UVH2" s="4" t="s">
        <v>14844</v>
      </c>
      <c r="UVI2" s="4" t="s">
        <v>14845</v>
      </c>
      <c r="UVJ2" s="4" t="s">
        <v>14846</v>
      </c>
      <c r="UVK2" s="4" t="s">
        <v>14847</v>
      </c>
      <c r="UVL2" s="4" t="s">
        <v>14848</v>
      </c>
      <c r="UVM2" s="4" t="s">
        <v>14849</v>
      </c>
      <c r="UVN2" s="4" t="s">
        <v>14850</v>
      </c>
      <c r="UVO2" s="4" t="s">
        <v>14851</v>
      </c>
      <c r="UVP2" s="4" t="s">
        <v>14852</v>
      </c>
      <c r="UVQ2" s="4" t="s">
        <v>14853</v>
      </c>
      <c r="UVR2" s="4" t="s">
        <v>14854</v>
      </c>
      <c r="UVS2" s="4" t="s">
        <v>14855</v>
      </c>
      <c r="UVT2" s="4" t="s">
        <v>14856</v>
      </c>
      <c r="UVU2" s="4" t="s">
        <v>14857</v>
      </c>
      <c r="UVV2" s="4" t="s">
        <v>14858</v>
      </c>
      <c r="UVW2" s="4" t="s">
        <v>14859</v>
      </c>
      <c r="UVX2" s="4" t="s">
        <v>14860</v>
      </c>
      <c r="UVY2" s="4" t="s">
        <v>14861</v>
      </c>
      <c r="UVZ2" s="4" t="s">
        <v>14862</v>
      </c>
      <c r="UWA2" s="4" t="s">
        <v>14863</v>
      </c>
      <c r="UWB2" s="4" t="s">
        <v>14864</v>
      </c>
      <c r="UWC2" s="4" t="s">
        <v>14865</v>
      </c>
      <c r="UWD2" s="4" t="s">
        <v>14866</v>
      </c>
      <c r="UWE2" s="4" t="s">
        <v>14867</v>
      </c>
      <c r="UWF2" s="4" t="s">
        <v>14868</v>
      </c>
      <c r="UWG2" s="4" t="s">
        <v>14869</v>
      </c>
      <c r="UWH2" s="4" t="s">
        <v>14870</v>
      </c>
      <c r="UWI2" s="4" t="s">
        <v>14871</v>
      </c>
      <c r="UWJ2" s="4" t="s">
        <v>14872</v>
      </c>
      <c r="UWK2" s="4" t="s">
        <v>14873</v>
      </c>
      <c r="UWL2" s="4" t="s">
        <v>14874</v>
      </c>
      <c r="UWM2" s="4" t="s">
        <v>14875</v>
      </c>
      <c r="UWN2" s="4" t="s">
        <v>14876</v>
      </c>
      <c r="UWO2" s="4" t="s">
        <v>14877</v>
      </c>
      <c r="UWP2" s="4" t="s">
        <v>14878</v>
      </c>
      <c r="UWQ2" s="4" t="s">
        <v>14879</v>
      </c>
      <c r="UWR2" s="4" t="s">
        <v>14880</v>
      </c>
      <c r="UWS2" s="4" t="s">
        <v>14881</v>
      </c>
      <c r="UWT2" s="4" t="s">
        <v>14882</v>
      </c>
      <c r="UWU2" s="4" t="s">
        <v>14883</v>
      </c>
      <c r="UWV2" s="4" t="s">
        <v>14884</v>
      </c>
      <c r="UWW2" s="4" t="s">
        <v>14885</v>
      </c>
      <c r="UWX2" s="4" t="s">
        <v>14886</v>
      </c>
      <c r="UWY2" s="4" t="s">
        <v>14887</v>
      </c>
      <c r="UWZ2" s="4" t="s">
        <v>14888</v>
      </c>
      <c r="UXA2" s="4" t="s">
        <v>14889</v>
      </c>
      <c r="UXB2" s="4" t="s">
        <v>14890</v>
      </c>
      <c r="UXC2" s="4" t="s">
        <v>14891</v>
      </c>
      <c r="UXD2" s="4" t="s">
        <v>14892</v>
      </c>
      <c r="UXE2" s="4" t="s">
        <v>14893</v>
      </c>
      <c r="UXF2" s="4" t="s">
        <v>14894</v>
      </c>
      <c r="UXG2" s="4" t="s">
        <v>14895</v>
      </c>
      <c r="UXH2" s="4" t="s">
        <v>14896</v>
      </c>
      <c r="UXI2" s="4" t="s">
        <v>14897</v>
      </c>
      <c r="UXJ2" s="4" t="s">
        <v>14898</v>
      </c>
      <c r="UXK2" s="4" t="s">
        <v>14899</v>
      </c>
      <c r="UXL2" s="4" t="s">
        <v>14900</v>
      </c>
      <c r="UXM2" s="4" t="s">
        <v>14901</v>
      </c>
      <c r="UXN2" s="4" t="s">
        <v>14902</v>
      </c>
      <c r="UXO2" s="4" t="s">
        <v>14903</v>
      </c>
      <c r="UXP2" s="4" t="s">
        <v>14904</v>
      </c>
      <c r="UXQ2" s="4" t="s">
        <v>14905</v>
      </c>
      <c r="UXR2" s="4" t="s">
        <v>14906</v>
      </c>
      <c r="UXS2" s="4" t="s">
        <v>14907</v>
      </c>
      <c r="UXT2" s="4" t="s">
        <v>14908</v>
      </c>
      <c r="UXU2" s="4" t="s">
        <v>14909</v>
      </c>
      <c r="UXV2" s="4" t="s">
        <v>14910</v>
      </c>
      <c r="UXW2" s="4" t="s">
        <v>14911</v>
      </c>
      <c r="UXX2" s="4" t="s">
        <v>14912</v>
      </c>
      <c r="UXY2" s="4" t="s">
        <v>14913</v>
      </c>
      <c r="UXZ2" s="4" t="s">
        <v>14914</v>
      </c>
      <c r="UYA2" s="4" t="s">
        <v>14915</v>
      </c>
      <c r="UYB2" s="4" t="s">
        <v>14916</v>
      </c>
      <c r="UYC2" s="4" t="s">
        <v>14917</v>
      </c>
      <c r="UYD2" s="4" t="s">
        <v>14918</v>
      </c>
      <c r="UYE2" s="4" t="s">
        <v>14919</v>
      </c>
      <c r="UYF2" s="4" t="s">
        <v>14920</v>
      </c>
      <c r="UYG2" s="4" t="s">
        <v>14921</v>
      </c>
      <c r="UYH2" s="4" t="s">
        <v>14922</v>
      </c>
      <c r="UYI2" s="4" t="s">
        <v>14923</v>
      </c>
      <c r="UYJ2" s="4" t="s">
        <v>14924</v>
      </c>
      <c r="UYK2" s="4" t="s">
        <v>14925</v>
      </c>
      <c r="UYL2" s="4" t="s">
        <v>14926</v>
      </c>
      <c r="UYM2" s="4" t="s">
        <v>14927</v>
      </c>
      <c r="UYN2" s="4" t="s">
        <v>14928</v>
      </c>
      <c r="UYO2" s="4" t="s">
        <v>14929</v>
      </c>
      <c r="UYP2" s="4" t="s">
        <v>14930</v>
      </c>
      <c r="UYQ2" s="4" t="s">
        <v>14931</v>
      </c>
      <c r="UYR2" s="4" t="s">
        <v>14932</v>
      </c>
      <c r="UYS2" s="4" t="s">
        <v>14933</v>
      </c>
      <c r="UYT2" s="4" t="s">
        <v>14934</v>
      </c>
      <c r="UYU2" s="4" t="s">
        <v>14935</v>
      </c>
      <c r="UYV2" s="4" t="s">
        <v>14936</v>
      </c>
      <c r="UYW2" s="4" t="s">
        <v>14937</v>
      </c>
      <c r="UYX2" s="4" t="s">
        <v>14938</v>
      </c>
      <c r="UYY2" s="4" t="s">
        <v>14939</v>
      </c>
      <c r="UYZ2" s="4" t="s">
        <v>14940</v>
      </c>
      <c r="UZA2" s="4" t="s">
        <v>14941</v>
      </c>
      <c r="UZB2" s="4" t="s">
        <v>14942</v>
      </c>
      <c r="UZC2" s="4" t="s">
        <v>14943</v>
      </c>
      <c r="UZD2" s="4" t="s">
        <v>14944</v>
      </c>
      <c r="UZE2" s="4" t="s">
        <v>14945</v>
      </c>
      <c r="UZF2" s="4" t="s">
        <v>14946</v>
      </c>
      <c r="UZG2" s="4" t="s">
        <v>14947</v>
      </c>
      <c r="UZH2" s="4" t="s">
        <v>14948</v>
      </c>
      <c r="UZI2" s="4" t="s">
        <v>14949</v>
      </c>
      <c r="UZJ2" s="4" t="s">
        <v>14950</v>
      </c>
      <c r="UZK2" s="4" t="s">
        <v>14951</v>
      </c>
      <c r="UZL2" s="4" t="s">
        <v>14952</v>
      </c>
      <c r="UZM2" s="4" t="s">
        <v>14953</v>
      </c>
      <c r="UZN2" s="4" t="s">
        <v>14954</v>
      </c>
      <c r="UZO2" s="4" t="s">
        <v>14955</v>
      </c>
      <c r="UZP2" s="4" t="s">
        <v>14956</v>
      </c>
      <c r="UZQ2" s="4" t="s">
        <v>14957</v>
      </c>
      <c r="UZR2" s="4" t="s">
        <v>14958</v>
      </c>
      <c r="UZS2" s="4" t="s">
        <v>14959</v>
      </c>
      <c r="UZT2" s="4" t="s">
        <v>14960</v>
      </c>
      <c r="UZU2" s="4" t="s">
        <v>14961</v>
      </c>
      <c r="UZV2" s="4" t="s">
        <v>14962</v>
      </c>
      <c r="UZW2" s="4" t="s">
        <v>14963</v>
      </c>
      <c r="UZX2" s="4" t="s">
        <v>14964</v>
      </c>
      <c r="UZY2" s="4" t="s">
        <v>14965</v>
      </c>
      <c r="UZZ2" s="4" t="s">
        <v>14966</v>
      </c>
      <c r="VAA2" s="4" t="s">
        <v>14967</v>
      </c>
      <c r="VAB2" s="4" t="s">
        <v>14968</v>
      </c>
      <c r="VAC2" s="4" t="s">
        <v>14969</v>
      </c>
      <c r="VAD2" s="4" t="s">
        <v>14970</v>
      </c>
      <c r="VAE2" s="4" t="s">
        <v>14971</v>
      </c>
      <c r="VAF2" s="4" t="s">
        <v>14972</v>
      </c>
      <c r="VAG2" s="4" t="s">
        <v>14973</v>
      </c>
      <c r="VAH2" s="4" t="s">
        <v>14974</v>
      </c>
      <c r="VAI2" s="4" t="s">
        <v>14975</v>
      </c>
      <c r="VAJ2" s="4" t="s">
        <v>14976</v>
      </c>
      <c r="VAK2" s="4" t="s">
        <v>14977</v>
      </c>
      <c r="VAL2" s="4" t="s">
        <v>14978</v>
      </c>
      <c r="VAM2" s="4" t="s">
        <v>14979</v>
      </c>
      <c r="VAN2" s="4" t="s">
        <v>14980</v>
      </c>
      <c r="VAO2" s="4" t="s">
        <v>14981</v>
      </c>
      <c r="VAP2" s="4" t="s">
        <v>14982</v>
      </c>
      <c r="VAQ2" s="4" t="s">
        <v>14983</v>
      </c>
      <c r="VAR2" s="4" t="s">
        <v>14984</v>
      </c>
      <c r="VAS2" s="4" t="s">
        <v>14985</v>
      </c>
      <c r="VAT2" s="4" t="s">
        <v>14986</v>
      </c>
      <c r="VAU2" s="4" t="s">
        <v>14987</v>
      </c>
      <c r="VAV2" s="4" t="s">
        <v>14988</v>
      </c>
      <c r="VAW2" s="4" t="s">
        <v>14989</v>
      </c>
      <c r="VAX2" s="4" t="s">
        <v>14990</v>
      </c>
      <c r="VAY2" s="4" t="s">
        <v>14991</v>
      </c>
      <c r="VAZ2" s="4" t="s">
        <v>14992</v>
      </c>
      <c r="VBA2" s="4" t="s">
        <v>14993</v>
      </c>
      <c r="VBB2" s="4" t="s">
        <v>14994</v>
      </c>
      <c r="VBC2" s="4" t="s">
        <v>14995</v>
      </c>
      <c r="VBD2" s="4" t="s">
        <v>14996</v>
      </c>
      <c r="VBE2" s="4" t="s">
        <v>14997</v>
      </c>
      <c r="VBF2" s="4" t="s">
        <v>14998</v>
      </c>
      <c r="VBG2" s="4" t="s">
        <v>14999</v>
      </c>
      <c r="VBH2" s="4" t="s">
        <v>15000</v>
      </c>
      <c r="VBI2" s="4" t="s">
        <v>15001</v>
      </c>
      <c r="VBJ2" s="4" t="s">
        <v>15002</v>
      </c>
      <c r="VBK2" s="4" t="s">
        <v>15003</v>
      </c>
      <c r="VBL2" s="4" t="s">
        <v>15004</v>
      </c>
      <c r="VBM2" s="4" t="s">
        <v>15005</v>
      </c>
      <c r="VBN2" s="4" t="s">
        <v>15006</v>
      </c>
      <c r="VBO2" s="4" t="s">
        <v>15007</v>
      </c>
      <c r="VBP2" s="4" t="s">
        <v>15008</v>
      </c>
      <c r="VBQ2" s="4" t="s">
        <v>15009</v>
      </c>
      <c r="VBR2" s="4" t="s">
        <v>15010</v>
      </c>
      <c r="VBS2" s="4" t="s">
        <v>15011</v>
      </c>
      <c r="VBT2" s="4" t="s">
        <v>15012</v>
      </c>
      <c r="VBU2" s="4" t="s">
        <v>15013</v>
      </c>
      <c r="VBV2" s="4" t="s">
        <v>15014</v>
      </c>
      <c r="VBW2" s="4" t="s">
        <v>15015</v>
      </c>
      <c r="VBX2" s="4" t="s">
        <v>15016</v>
      </c>
      <c r="VBY2" s="4" t="s">
        <v>15017</v>
      </c>
      <c r="VBZ2" s="4" t="s">
        <v>15018</v>
      </c>
      <c r="VCA2" s="4" t="s">
        <v>15019</v>
      </c>
      <c r="VCB2" s="4" t="s">
        <v>15020</v>
      </c>
      <c r="VCC2" s="4" t="s">
        <v>15021</v>
      </c>
      <c r="VCD2" s="4" t="s">
        <v>15022</v>
      </c>
      <c r="VCE2" s="4" t="s">
        <v>15023</v>
      </c>
      <c r="VCF2" s="4" t="s">
        <v>15024</v>
      </c>
      <c r="VCG2" s="4" t="s">
        <v>15025</v>
      </c>
      <c r="VCH2" s="4" t="s">
        <v>15026</v>
      </c>
      <c r="VCI2" s="4" t="s">
        <v>15027</v>
      </c>
      <c r="VCJ2" s="4" t="s">
        <v>15028</v>
      </c>
      <c r="VCK2" s="4" t="s">
        <v>15029</v>
      </c>
      <c r="VCL2" s="4" t="s">
        <v>15030</v>
      </c>
      <c r="VCM2" s="4" t="s">
        <v>15031</v>
      </c>
      <c r="VCN2" s="4" t="s">
        <v>15032</v>
      </c>
      <c r="VCO2" s="4" t="s">
        <v>15033</v>
      </c>
      <c r="VCP2" s="4" t="s">
        <v>15034</v>
      </c>
      <c r="VCQ2" s="4" t="s">
        <v>15035</v>
      </c>
      <c r="VCR2" s="4" t="s">
        <v>15036</v>
      </c>
      <c r="VCS2" s="4" t="s">
        <v>15037</v>
      </c>
      <c r="VCT2" s="4" t="s">
        <v>15038</v>
      </c>
      <c r="VCU2" s="4" t="s">
        <v>15039</v>
      </c>
      <c r="VCV2" s="4" t="s">
        <v>15040</v>
      </c>
      <c r="VCW2" s="4" t="s">
        <v>15041</v>
      </c>
      <c r="VCX2" s="4" t="s">
        <v>15042</v>
      </c>
      <c r="VCY2" s="4" t="s">
        <v>15043</v>
      </c>
      <c r="VCZ2" s="4" t="s">
        <v>15044</v>
      </c>
      <c r="VDA2" s="4" t="s">
        <v>15045</v>
      </c>
      <c r="VDB2" s="4" t="s">
        <v>15046</v>
      </c>
      <c r="VDC2" s="4" t="s">
        <v>15047</v>
      </c>
      <c r="VDD2" s="4" t="s">
        <v>15048</v>
      </c>
      <c r="VDE2" s="4" t="s">
        <v>15049</v>
      </c>
      <c r="VDF2" s="4" t="s">
        <v>15050</v>
      </c>
      <c r="VDG2" s="4" t="s">
        <v>15051</v>
      </c>
      <c r="VDH2" s="4" t="s">
        <v>15052</v>
      </c>
      <c r="VDI2" s="4" t="s">
        <v>15053</v>
      </c>
      <c r="VDJ2" s="4" t="s">
        <v>15054</v>
      </c>
      <c r="VDK2" s="4" t="s">
        <v>15055</v>
      </c>
      <c r="VDL2" s="4" t="s">
        <v>15056</v>
      </c>
      <c r="VDM2" s="4" t="s">
        <v>15057</v>
      </c>
      <c r="VDN2" s="4" t="s">
        <v>15058</v>
      </c>
      <c r="VDO2" s="4" t="s">
        <v>15059</v>
      </c>
      <c r="VDP2" s="4" t="s">
        <v>15060</v>
      </c>
      <c r="VDQ2" s="4" t="s">
        <v>15061</v>
      </c>
      <c r="VDR2" s="4" t="s">
        <v>15062</v>
      </c>
      <c r="VDS2" s="4" t="s">
        <v>15063</v>
      </c>
      <c r="VDT2" s="4" t="s">
        <v>15064</v>
      </c>
      <c r="VDU2" s="4" t="s">
        <v>15065</v>
      </c>
      <c r="VDV2" s="4" t="s">
        <v>15066</v>
      </c>
      <c r="VDW2" s="4" t="s">
        <v>15067</v>
      </c>
      <c r="VDX2" s="4" t="s">
        <v>15068</v>
      </c>
      <c r="VDY2" s="4" t="s">
        <v>15069</v>
      </c>
      <c r="VDZ2" s="4" t="s">
        <v>15070</v>
      </c>
      <c r="VEA2" s="4" t="s">
        <v>15071</v>
      </c>
      <c r="VEB2" s="4" t="s">
        <v>15072</v>
      </c>
      <c r="VEC2" s="4" t="s">
        <v>15073</v>
      </c>
      <c r="VED2" s="4" t="s">
        <v>15074</v>
      </c>
      <c r="VEE2" s="4" t="s">
        <v>15075</v>
      </c>
      <c r="VEF2" s="4" t="s">
        <v>15076</v>
      </c>
      <c r="VEG2" s="4" t="s">
        <v>15077</v>
      </c>
      <c r="VEH2" s="4" t="s">
        <v>15078</v>
      </c>
      <c r="VEI2" s="4" t="s">
        <v>15079</v>
      </c>
      <c r="VEJ2" s="4" t="s">
        <v>15080</v>
      </c>
      <c r="VEK2" s="4" t="s">
        <v>15081</v>
      </c>
      <c r="VEL2" s="4" t="s">
        <v>15082</v>
      </c>
      <c r="VEM2" s="4" t="s">
        <v>15083</v>
      </c>
      <c r="VEN2" s="4" t="s">
        <v>15084</v>
      </c>
      <c r="VEO2" s="4" t="s">
        <v>15085</v>
      </c>
      <c r="VEP2" s="4" t="s">
        <v>15086</v>
      </c>
      <c r="VEQ2" s="4" t="s">
        <v>15087</v>
      </c>
      <c r="VER2" s="4" t="s">
        <v>15088</v>
      </c>
      <c r="VES2" s="4" t="s">
        <v>15089</v>
      </c>
      <c r="VET2" s="4" t="s">
        <v>15090</v>
      </c>
      <c r="VEU2" s="4" t="s">
        <v>15091</v>
      </c>
      <c r="VEV2" s="4" t="s">
        <v>15092</v>
      </c>
      <c r="VEW2" s="4" t="s">
        <v>15093</v>
      </c>
      <c r="VEX2" s="4" t="s">
        <v>15094</v>
      </c>
      <c r="VEY2" s="4" t="s">
        <v>15095</v>
      </c>
      <c r="VEZ2" s="4" t="s">
        <v>15096</v>
      </c>
      <c r="VFA2" s="4" t="s">
        <v>15097</v>
      </c>
      <c r="VFB2" s="4" t="s">
        <v>15098</v>
      </c>
      <c r="VFC2" s="4" t="s">
        <v>15099</v>
      </c>
      <c r="VFD2" s="4" t="s">
        <v>15100</v>
      </c>
      <c r="VFE2" s="4" t="s">
        <v>15101</v>
      </c>
      <c r="VFF2" s="4" t="s">
        <v>15102</v>
      </c>
      <c r="VFG2" s="4" t="s">
        <v>15103</v>
      </c>
      <c r="VFH2" s="4" t="s">
        <v>15104</v>
      </c>
      <c r="VFI2" s="4" t="s">
        <v>15105</v>
      </c>
      <c r="VFJ2" s="4" t="s">
        <v>15106</v>
      </c>
      <c r="VFK2" s="4" t="s">
        <v>15107</v>
      </c>
      <c r="VFL2" s="4" t="s">
        <v>15108</v>
      </c>
      <c r="VFM2" s="4" t="s">
        <v>15109</v>
      </c>
      <c r="VFN2" s="4" t="s">
        <v>15110</v>
      </c>
      <c r="VFO2" s="4" t="s">
        <v>15111</v>
      </c>
      <c r="VFP2" s="4" t="s">
        <v>15112</v>
      </c>
      <c r="VFQ2" s="4" t="s">
        <v>15113</v>
      </c>
      <c r="VFR2" s="4" t="s">
        <v>15114</v>
      </c>
      <c r="VFS2" s="4" t="s">
        <v>15115</v>
      </c>
      <c r="VFT2" s="4" t="s">
        <v>15116</v>
      </c>
      <c r="VFU2" s="4" t="s">
        <v>15117</v>
      </c>
      <c r="VFV2" s="4" t="s">
        <v>15118</v>
      </c>
      <c r="VFW2" s="4" t="s">
        <v>15119</v>
      </c>
      <c r="VFX2" s="4" t="s">
        <v>15120</v>
      </c>
      <c r="VFY2" s="4" t="s">
        <v>15121</v>
      </c>
      <c r="VFZ2" s="4" t="s">
        <v>15122</v>
      </c>
      <c r="VGA2" s="4" t="s">
        <v>15123</v>
      </c>
      <c r="VGB2" s="4" t="s">
        <v>15124</v>
      </c>
      <c r="VGC2" s="4" t="s">
        <v>15125</v>
      </c>
      <c r="VGD2" s="4" t="s">
        <v>15126</v>
      </c>
      <c r="VGE2" s="4" t="s">
        <v>15127</v>
      </c>
      <c r="VGF2" s="4" t="s">
        <v>15128</v>
      </c>
      <c r="VGG2" s="4" t="s">
        <v>15129</v>
      </c>
      <c r="VGH2" s="4" t="s">
        <v>15130</v>
      </c>
      <c r="VGI2" s="4" t="s">
        <v>15131</v>
      </c>
      <c r="VGJ2" s="4" t="s">
        <v>15132</v>
      </c>
      <c r="VGK2" s="4" t="s">
        <v>15133</v>
      </c>
      <c r="VGL2" s="4" t="s">
        <v>15134</v>
      </c>
      <c r="VGM2" s="4" t="s">
        <v>15135</v>
      </c>
      <c r="VGN2" s="4" t="s">
        <v>15136</v>
      </c>
      <c r="VGO2" s="4" t="s">
        <v>15137</v>
      </c>
      <c r="VGP2" s="4" t="s">
        <v>15138</v>
      </c>
      <c r="VGQ2" s="4" t="s">
        <v>15139</v>
      </c>
      <c r="VGR2" s="4" t="s">
        <v>15140</v>
      </c>
      <c r="VGS2" s="4" t="s">
        <v>15141</v>
      </c>
      <c r="VGT2" s="4" t="s">
        <v>15142</v>
      </c>
      <c r="VGU2" s="4" t="s">
        <v>15143</v>
      </c>
      <c r="VGV2" s="4" t="s">
        <v>15144</v>
      </c>
      <c r="VGW2" s="4" t="s">
        <v>15145</v>
      </c>
      <c r="VGX2" s="4" t="s">
        <v>15146</v>
      </c>
      <c r="VGY2" s="4" t="s">
        <v>15147</v>
      </c>
      <c r="VGZ2" s="4" t="s">
        <v>15148</v>
      </c>
      <c r="VHA2" s="4" t="s">
        <v>15149</v>
      </c>
      <c r="VHB2" s="4" t="s">
        <v>15150</v>
      </c>
      <c r="VHC2" s="4" t="s">
        <v>15151</v>
      </c>
      <c r="VHD2" s="4" t="s">
        <v>15152</v>
      </c>
      <c r="VHE2" s="4" t="s">
        <v>15153</v>
      </c>
      <c r="VHF2" s="4" t="s">
        <v>15154</v>
      </c>
      <c r="VHG2" s="4" t="s">
        <v>15155</v>
      </c>
      <c r="VHH2" s="4" t="s">
        <v>15156</v>
      </c>
      <c r="VHI2" s="4" t="s">
        <v>15157</v>
      </c>
      <c r="VHJ2" s="4" t="s">
        <v>15158</v>
      </c>
      <c r="VHK2" s="4" t="s">
        <v>15159</v>
      </c>
      <c r="VHL2" s="4" t="s">
        <v>15160</v>
      </c>
      <c r="VHM2" s="4" t="s">
        <v>15161</v>
      </c>
      <c r="VHN2" s="4" t="s">
        <v>15162</v>
      </c>
      <c r="VHO2" s="4" t="s">
        <v>15163</v>
      </c>
      <c r="VHP2" s="4" t="s">
        <v>15164</v>
      </c>
      <c r="VHQ2" s="4" t="s">
        <v>15165</v>
      </c>
      <c r="VHR2" s="4" t="s">
        <v>15166</v>
      </c>
      <c r="VHS2" s="4" t="s">
        <v>15167</v>
      </c>
      <c r="VHT2" s="4" t="s">
        <v>15168</v>
      </c>
      <c r="VHU2" s="4" t="s">
        <v>15169</v>
      </c>
      <c r="VHV2" s="4" t="s">
        <v>15170</v>
      </c>
      <c r="VHW2" s="4" t="s">
        <v>15171</v>
      </c>
      <c r="VHX2" s="4" t="s">
        <v>15172</v>
      </c>
      <c r="VHY2" s="4" t="s">
        <v>15173</v>
      </c>
      <c r="VHZ2" s="4" t="s">
        <v>15174</v>
      </c>
      <c r="VIA2" s="4" t="s">
        <v>15175</v>
      </c>
      <c r="VIB2" s="4" t="s">
        <v>15176</v>
      </c>
      <c r="VIC2" s="4" t="s">
        <v>15177</v>
      </c>
      <c r="VID2" s="4" t="s">
        <v>15178</v>
      </c>
      <c r="VIE2" s="4" t="s">
        <v>15179</v>
      </c>
      <c r="VIF2" s="4" t="s">
        <v>15180</v>
      </c>
      <c r="VIG2" s="4" t="s">
        <v>15181</v>
      </c>
      <c r="VIH2" s="4" t="s">
        <v>15182</v>
      </c>
      <c r="VII2" s="4" t="s">
        <v>15183</v>
      </c>
      <c r="VIJ2" s="4" t="s">
        <v>15184</v>
      </c>
      <c r="VIK2" s="4" t="s">
        <v>15185</v>
      </c>
      <c r="VIL2" s="4" t="s">
        <v>15186</v>
      </c>
      <c r="VIM2" s="4" t="s">
        <v>15187</v>
      </c>
      <c r="VIN2" s="4" t="s">
        <v>15188</v>
      </c>
      <c r="VIO2" s="4" t="s">
        <v>15189</v>
      </c>
      <c r="VIP2" s="4" t="s">
        <v>15190</v>
      </c>
      <c r="VIQ2" s="4" t="s">
        <v>15191</v>
      </c>
      <c r="VIR2" s="4" t="s">
        <v>15192</v>
      </c>
      <c r="VIS2" s="4" t="s">
        <v>15193</v>
      </c>
      <c r="VIT2" s="4" t="s">
        <v>15194</v>
      </c>
      <c r="VIU2" s="4" t="s">
        <v>15195</v>
      </c>
      <c r="VIV2" s="4" t="s">
        <v>15196</v>
      </c>
      <c r="VIW2" s="4" t="s">
        <v>15197</v>
      </c>
      <c r="VIX2" s="4" t="s">
        <v>15198</v>
      </c>
      <c r="VIY2" s="4" t="s">
        <v>15199</v>
      </c>
      <c r="VIZ2" s="4" t="s">
        <v>15200</v>
      </c>
      <c r="VJA2" s="4" t="s">
        <v>15201</v>
      </c>
      <c r="VJB2" s="4" t="s">
        <v>15202</v>
      </c>
      <c r="VJC2" s="4" t="s">
        <v>15203</v>
      </c>
      <c r="VJD2" s="4" t="s">
        <v>15204</v>
      </c>
      <c r="VJE2" s="4" t="s">
        <v>15205</v>
      </c>
      <c r="VJF2" s="4" t="s">
        <v>15206</v>
      </c>
      <c r="VJG2" s="4" t="s">
        <v>15207</v>
      </c>
      <c r="VJH2" s="4" t="s">
        <v>15208</v>
      </c>
      <c r="VJI2" s="4" t="s">
        <v>15209</v>
      </c>
      <c r="VJJ2" s="4" t="s">
        <v>15210</v>
      </c>
      <c r="VJK2" s="4" t="s">
        <v>15211</v>
      </c>
      <c r="VJL2" s="4" t="s">
        <v>15212</v>
      </c>
      <c r="VJM2" s="4" t="s">
        <v>15213</v>
      </c>
      <c r="VJN2" s="4" t="s">
        <v>15214</v>
      </c>
      <c r="VJO2" s="4" t="s">
        <v>15215</v>
      </c>
      <c r="VJP2" s="4" t="s">
        <v>15216</v>
      </c>
      <c r="VJQ2" s="4" t="s">
        <v>15217</v>
      </c>
      <c r="VJR2" s="4" t="s">
        <v>15218</v>
      </c>
      <c r="VJS2" s="4" t="s">
        <v>15219</v>
      </c>
      <c r="VJT2" s="4" t="s">
        <v>15220</v>
      </c>
      <c r="VJU2" s="4" t="s">
        <v>15221</v>
      </c>
      <c r="VJV2" s="4" t="s">
        <v>15222</v>
      </c>
      <c r="VJW2" s="4" t="s">
        <v>15223</v>
      </c>
      <c r="VJX2" s="4" t="s">
        <v>15224</v>
      </c>
      <c r="VJY2" s="4" t="s">
        <v>15225</v>
      </c>
      <c r="VJZ2" s="4" t="s">
        <v>15226</v>
      </c>
      <c r="VKA2" s="4" t="s">
        <v>15227</v>
      </c>
      <c r="VKB2" s="4" t="s">
        <v>15228</v>
      </c>
      <c r="VKC2" s="4" t="s">
        <v>15229</v>
      </c>
      <c r="VKD2" s="4" t="s">
        <v>15230</v>
      </c>
      <c r="VKE2" s="4" t="s">
        <v>15231</v>
      </c>
      <c r="VKF2" s="4" t="s">
        <v>15232</v>
      </c>
      <c r="VKG2" s="4" t="s">
        <v>15233</v>
      </c>
      <c r="VKH2" s="4" t="s">
        <v>15234</v>
      </c>
      <c r="VKI2" s="4" t="s">
        <v>15235</v>
      </c>
      <c r="VKJ2" s="4" t="s">
        <v>15236</v>
      </c>
      <c r="VKK2" s="4" t="s">
        <v>15237</v>
      </c>
      <c r="VKL2" s="4" t="s">
        <v>15238</v>
      </c>
      <c r="VKM2" s="4" t="s">
        <v>15239</v>
      </c>
      <c r="VKN2" s="4" t="s">
        <v>15240</v>
      </c>
      <c r="VKO2" s="4" t="s">
        <v>15241</v>
      </c>
      <c r="VKP2" s="4" t="s">
        <v>15242</v>
      </c>
      <c r="VKQ2" s="4" t="s">
        <v>15243</v>
      </c>
      <c r="VKR2" s="4" t="s">
        <v>15244</v>
      </c>
      <c r="VKS2" s="4" t="s">
        <v>15245</v>
      </c>
      <c r="VKT2" s="4" t="s">
        <v>15246</v>
      </c>
      <c r="VKU2" s="4" t="s">
        <v>15247</v>
      </c>
      <c r="VKV2" s="4" t="s">
        <v>15248</v>
      </c>
      <c r="VKW2" s="4" t="s">
        <v>15249</v>
      </c>
      <c r="VKX2" s="4" t="s">
        <v>15250</v>
      </c>
      <c r="VKY2" s="4" t="s">
        <v>15251</v>
      </c>
      <c r="VKZ2" s="4" t="s">
        <v>15252</v>
      </c>
      <c r="VLA2" s="4" t="s">
        <v>15253</v>
      </c>
      <c r="VLB2" s="4" t="s">
        <v>15254</v>
      </c>
      <c r="VLC2" s="4" t="s">
        <v>15255</v>
      </c>
      <c r="VLD2" s="4" t="s">
        <v>15256</v>
      </c>
      <c r="VLE2" s="4" t="s">
        <v>15257</v>
      </c>
      <c r="VLF2" s="4" t="s">
        <v>15258</v>
      </c>
      <c r="VLG2" s="4" t="s">
        <v>15259</v>
      </c>
      <c r="VLH2" s="4" t="s">
        <v>15260</v>
      </c>
      <c r="VLI2" s="4" t="s">
        <v>15261</v>
      </c>
      <c r="VLJ2" s="4" t="s">
        <v>15262</v>
      </c>
      <c r="VLK2" s="4" t="s">
        <v>15263</v>
      </c>
      <c r="VLL2" s="4" t="s">
        <v>15264</v>
      </c>
      <c r="VLM2" s="4" t="s">
        <v>15265</v>
      </c>
      <c r="VLN2" s="4" t="s">
        <v>15266</v>
      </c>
      <c r="VLO2" s="4" t="s">
        <v>15267</v>
      </c>
      <c r="VLP2" s="4" t="s">
        <v>15268</v>
      </c>
      <c r="VLQ2" s="4" t="s">
        <v>15269</v>
      </c>
      <c r="VLR2" s="4" t="s">
        <v>15270</v>
      </c>
      <c r="VLS2" s="4" t="s">
        <v>15271</v>
      </c>
      <c r="VLT2" s="4" t="s">
        <v>15272</v>
      </c>
      <c r="VLU2" s="4" t="s">
        <v>15273</v>
      </c>
      <c r="VLV2" s="4" t="s">
        <v>15274</v>
      </c>
      <c r="VLW2" s="4" t="s">
        <v>15275</v>
      </c>
      <c r="VLX2" s="4" t="s">
        <v>15276</v>
      </c>
      <c r="VLY2" s="4" t="s">
        <v>15277</v>
      </c>
      <c r="VLZ2" s="4" t="s">
        <v>15278</v>
      </c>
      <c r="VMA2" s="4" t="s">
        <v>15279</v>
      </c>
      <c r="VMB2" s="4" t="s">
        <v>15280</v>
      </c>
      <c r="VMC2" s="4" t="s">
        <v>15281</v>
      </c>
      <c r="VMD2" s="4" t="s">
        <v>15282</v>
      </c>
      <c r="VME2" s="4" t="s">
        <v>15283</v>
      </c>
      <c r="VMF2" s="4" t="s">
        <v>15284</v>
      </c>
      <c r="VMG2" s="4" t="s">
        <v>15285</v>
      </c>
      <c r="VMH2" s="4" t="s">
        <v>15286</v>
      </c>
      <c r="VMI2" s="4" t="s">
        <v>15287</v>
      </c>
      <c r="VMJ2" s="4" t="s">
        <v>15288</v>
      </c>
      <c r="VMK2" s="4" t="s">
        <v>15289</v>
      </c>
      <c r="VML2" s="4" t="s">
        <v>15290</v>
      </c>
      <c r="VMM2" s="4" t="s">
        <v>15291</v>
      </c>
      <c r="VMN2" s="4" t="s">
        <v>15292</v>
      </c>
      <c r="VMO2" s="4" t="s">
        <v>15293</v>
      </c>
      <c r="VMP2" s="4" t="s">
        <v>15294</v>
      </c>
      <c r="VMQ2" s="4" t="s">
        <v>15295</v>
      </c>
      <c r="VMR2" s="4" t="s">
        <v>15296</v>
      </c>
      <c r="VMS2" s="4" t="s">
        <v>15297</v>
      </c>
      <c r="VMT2" s="4" t="s">
        <v>15298</v>
      </c>
      <c r="VMU2" s="4" t="s">
        <v>15299</v>
      </c>
      <c r="VMV2" s="4" t="s">
        <v>15300</v>
      </c>
      <c r="VMW2" s="4" t="s">
        <v>15301</v>
      </c>
      <c r="VMX2" s="4" t="s">
        <v>15302</v>
      </c>
      <c r="VMY2" s="4" t="s">
        <v>15303</v>
      </c>
      <c r="VMZ2" s="4" t="s">
        <v>15304</v>
      </c>
      <c r="VNA2" s="4" t="s">
        <v>15305</v>
      </c>
      <c r="VNB2" s="4" t="s">
        <v>15306</v>
      </c>
      <c r="VNC2" s="4" t="s">
        <v>15307</v>
      </c>
      <c r="VND2" s="4" t="s">
        <v>15308</v>
      </c>
      <c r="VNE2" s="4" t="s">
        <v>15309</v>
      </c>
      <c r="VNF2" s="4" t="s">
        <v>15310</v>
      </c>
      <c r="VNG2" s="4" t="s">
        <v>15311</v>
      </c>
      <c r="VNH2" s="4" t="s">
        <v>15312</v>
      </c>
      <c r="VNI2" s="4" t="s">
        <v>15313</v>
      </c>
      <c r="VNJ2" s="4" t="s">
        <v>15314</v>
      </c>
      <c r="VNK2" s="4" t="s">
        <v>15315</v>
      </c>
      <c r="VNL2" s="4" t="s">
        <v>15316</v>
      </c>
      <c r="VNM2" s="4" t="s">
        <v>15317</v>
      </c>
      <c r="VNN2" s="4" t="s">
        <v>15318</v>
      </c>
      <c r="VNO2" s="4" t="s">
        <v>15319</v>
      </c>
      <c r="VNP2" s="4" t="s">
        <v>15320</v>
      </c>
      <c r="VNQ2" s="4" t="s">
        <v>15321</v>
      </c>
      <c r="VNR2" s="4" t="s">
        <v>15322</v>
      </c>
      <c r="VNS2" s="4" t="s">
        <v>15323</v>
      </c>
      <c r="VNT2" s="4" t="s">
        <v>15324</v>
      </c>
      <c r="VNU2" s="4" t="s">
        <v>15325</v>
      </c>
      <c r="VNV2" s="4" t="s">
        <v>15326</v>
      </c>
      <c r="VNW2" s="4" t="s">
        <v>15327</v>
      </c>
      <c r="VNX2" s="4" t="s">
        <v>15328</v>
      </c>
      <c r="VNY2" s="4" t="s">
        <v>15329</v>
      </c>
      <c r="VNZ2" s="4" t="s">
        <v>15330</v>
      </c>
      <c r="VOA2" s="4" t="s">
        <v>15331</v>
      </c>
      <c r="VOB2" s="4" t="s">
        <v>15332</v>
      </c>
      <c r="VOC2" s="4" t="s">
        <v>15333</v>
      </c>
      <c r="VOD2" s="4" t="s">
        <v>15334</v>
      </c>
      <c r="VOE2" s="4" t="s">
        <v>15335</v>
      </c>
      <c r="VOF2" s="4" t="s">
        <v>15336</v>
      </c>
      <c r="VOG2" s="4" t="s">
        <v>15337</v>
      </c>
      <c r="VOH2" s="4" t="s">
        <v>15338</v>
      </c>
      <c r="VOI2" s="4" t="s">
        <v>15339</v>
      </c>
      <c r="VOJ2" s="4" t="s">
        <v>15340</v>
      </c>
      <c r="VOK2" s="4" t="s">
        <v>15341</v>
      </c>
      <c r="VOL2" s="4" t="s">
        <v>15342</v>
      </c>
      <c r="VOM2" s="4" t="s">
        <v>15343</v>
      </c>
      <c r="VON2" s="4" t="s">
        <v>15344</v>
      </c>
      <c r="VOO2" s="4" t="s">
        <v>15345</v>
      </c>
      <c r="VOP2" s="4" t="s">
        <v>15346</v>
      </c>
      <c r="VOQ2" s="4" t="s">
        <v>15347</v>
      </c>
      <c r="VOR2" s="4" t="s">
        <v>15348</v>
      </c>
      <c r="VOS2" s="4" t="s">
        <v>15349</v>
      </c>
      <c r="VOT2" s="4" t="s">
        <v>15350</v>
      </c>
      <c r="VOU2" s="4" t="s">
        <v>15351</v>
      </c>
      <c r="VOV2" s="4" t="s">
        <v>15352</v>
      </c>
      <c r="VOW2" s="4" t="s">
        <v>15353</v>
      </c>
      <c r="VOX2" s="4" t="s">
        <v>15354</v>
      </c>
      <c r="VOY2" s="4" t="s">
        <v>15355</v>
      </c>
      <c r="VOZ2" s="4" t="s">
        <v>15356</v>
      </c>
      <c r="VPA2" s="4" t="s">
        <v>15357</v>
      </c>
      <c r="VPB2" s="4" t="s">
        <v>15358</v>
      </c>
      <c r="VPC2" s="4" t="s">
        <v>15359</v>
      </c>
      <c r="VPD2" s="4" t="s">
        <v>15360</v>
      </c>
      <c r="VPE2" s="4" t="s">
        <v>15361</v>
      </c>
      <c r="VPF2" s="4" t="s">
        <v>15362</v>
      </c>
      <c r="VPG2" s="4" t="s">
        <v>15363</v>
      </c>
      <c r="VPH2" s="4" t="s">
        <v>15364</v>
      </c>
      <c r="VPI2" s="4" t="s">
        <v>15365</v>
      </c>
      <c r="VPJ2" s="4" t="s">
        <v>15366</v>
      </c>
      <c r="VPK2" s="4" t="s">
        <v>15367</v>
      </c>
      <c r="VPL2" s="4" t="s">
        <v>15368</v>
      </c>
      <c r="VPM2" s="4" t="s">
        <v>15369</v>
      </c>
      <c r="VPN2" s="4" t="s">
        <v>15370</v>
      </c>
      <c r="VPO2" s="4" t="s">
        <v>15371</v>
      </c>
      <c r="VPP2" s="4" t="s">
        <v>15372</v>
      </c>
      <c r="VPQ2" s="4" t="s">
        <v>15373</v>
      </c>
      <c r="VPR2" s="4" t="s">
        <v>15374</v>
      </c>
      <c r="VPS2" s="4" t="s">
        <v>15375</v>
      </c>
      <c r="VPT2" s="4" t="s">
        <v>15376</v>
      </c>
      <c r="VPU2" s="4" t="s">
        <v>15377</v>
      </c>
      <c r="VPV2" s="4" t="s">
        <v>15378</v>
      </c>
      <c r="VPW2" s="4" t="s">
        <v>15379</v>
      </c>
      <c r="VPX2" s="4" t="s">
        <v>15380</v>
      </c>
      <c r="VPY2" s="4" t="s">
        <v>15381</v>
      </c>
      <c r="VPZ2" s="4" t="s">
        <v>15382</v>
      </c>
      <c r="VQA2" s="4" t="s">
        <v>15383</v>
      </c>
      <c r="VQB2" s="4" t="s">
        <v>15384</v>
      </c>
      <c r="VQC2" s="4" t="s">
        <v>15385</v>
      </c>
      <c r="VQD2" s="4" t="s">
        <v>15386</v>
      </c>
      <c r="VQE2" s="4" t="s">
        <v>15387</v>
      </c>
      <c r="VQF2" s="4" t="s">
        <v>15388</v>
      </c>
      <c r="VQG2" s="4" t="s">
        <v>15389</v>
      </c>
      <c r="VQH2" s="4" t="s">
        <v>15390</v>
      </c>
      <c r="VQI2" s="4" t="s">
        <v>15391</v>
      </c>
      <c r="VQJ2" s="4" t="s">
        <v>15392</v>
      </c>
      <c r="VQK2" s="4" t="s">
        <v>15393</v>
      </c>
      <c r="VQL2" s="4" t="s">
        <v>15394</v>
      </c>
      <c r="VQM2" s="4" t="s">
        <v>15395</v>
      </c>
      <c r="VQN2" s="4" t="s">
        <v>15396</v>
      </c>
      <c r="VQO2" s="4" t="s">
        <v>15397</v>
      </c>
      <c r="VQP2" s="4" t="s">
        <v>15398</v>
      </c>
      <c r="VQQ2" s="4" t="s">
        <v>15399</v>
      </c>
      <c r="VQR2" s="4" t="s">
        <v>15400</v>
      </c>
      <c r="VQS2" s="4" t="s">
        <v>15401</v>
      </c>
      <c r="VQT2" s="4" t="s">
        <v>15402</v>
      </c>
      <c r="VQU2" s="4" t="s">
        <v>15403</v>
      </c>
      <c r="VQV2" s="4" t="s">
        <v>15404</v>
      </c>
      <c r="VQW2" s="4" t="s">
        <v>15405</v>
      </c>
      <c r="VQX2" s="4" t="s">
        <v>15406</v>
      </c>
      <c r="VQY2" s="4" t="s">
        <v>15407</v>
      </c>
      <c r="VQZ2" s="4" t="s">
        <v>15408</v>
      </c>
      <c r="VRA2" s="4" t="s">
        <v>15409</v>
      </c>
      <c r="VRB2" s="4" t="s">
        <v>15410</v>
      </c>
      <c r="VRC2" s="4" t="s">
        <v>15411</v>
      </c>
      <c r="VRD2" s="4" t="s">
        <v>15412</v>
      </c>
      <c r="VRE2" s="4" t="s">
        <v>15413</v>
      </c>
      <c r="VRF2" s="4" t="s">
        <v>15414</v>
      </c>
      <c r="VRG2" s="4" t="s">
        <v>15415</v>
      </c>
      <c r="VRH2" s="4" t="s">
        <v>15416</v>
      </c>
      <c r="VRI2" s="4" t="s">
        <v>15417</v>
      </c>
      <c r="VRJ2" s="4" t="s">
        <v>15418</v>
      </c>
      <c r="VRK2" s="4" t="s">
        <v>15419</v>
      </c>
      <c r="VRL2" s="4" t="s">
        <v>15420</v>
      </c>
      <c r="VRM2" s="4" t="s">
        <v>15421</v>
      </c>
      <c r="VRN2" s="4" t="s">
        <v>15422</v>
      </c>
      <c r="VRO2" s="4" t="s">
        <v>15423</v>
      </c>
      <c r="VRP2" s="4" t="s">
        <v>15424</v>
      </c>
      <c r="VRQ2" s="4" t="s">
        <v>15425</v>
      </c>
      <c r="VRR2" s="4" t="s">
        <v>15426</v>
      </c>
      <c r="VRS2" s="4" t="s">
        <v>15427</v>
      </c>
      <c r="VRT2" s="4" t="s">
        <v>15428</v>
      </c>
      <c r="VRU2" s="4" t="s">
        <v>15429</v>
      </c>
      <c r="VRV2" s="4" t="s">
        <v>15430</v>
      </c>
      <c r="VRW2" s="4" t="s">
        <v>15431</v>
      </c>
      <c r="VRX2" s="4" t="s">
        <v>15432</v>
      </c>
      <c r="VRY2" s="4" t="s">
        <v>15433</v>
      </c>
      <c r="VRZ2" s="4" t="s">
        <v>15434</v>
      </c>
      <c r="VSA2" s="4" t="s">
        <v>15435</v>
      </c>
      <c r="VSB2" s="4" t="s">
        <v>15436</v>
      </c>
      <c r="VSC2" s="4" t="s">
        <v>15437</v>
      </c>
      <c r="VSD2" s="4" t="s">
        <v>15438</v>
      </c>
      <c r="VSE2" s="4" t="s">
        <v>15439</v>
      </c>
      <c r="VSF2" s="4" t="s">
        <v>15440</v>
      </c>
      <c r="VSG2" s="4" t="s">
        <v>15441</v>
      </c>
      <c r="VSH2" s="4" t="s">
        <v>15442</v>
      </c>
      <c r="VSI2" s="4" t="s">
        <v>15443</v>
      </c>
      <c r="VSJ2" s="4" t="s">
        <v>15444</v>
      </c>
      <c r="VSK2" s="4" t="s">
        <v>15445</v>
      </c>
      <c r="VSL2" s="4" t="s">
        <v>15446</v>
      </c>
      <c r="VSM2" s="4" t="s">
        <v>15447</v>
      </c>
      <c r="VSN2" s="4" t="s">
        <v>15448</v>
      </c>
      <c r="VSO2" s="4" t="s">
        <v>15449</v>
      </c>
      <c r="VSP2" s="4" t="s">
        <v>15450</v>
      </c>
      <c r="VSQ2" s="4" t="s">
        <v>15451</v>
      </c>
      <c r="VSR2" s="4" t="s">
        <v>15452</v>
      </c>
      <c r="VSS2" s="4" t="s">
        <v>15453</v>
      </c>
      <c r="VST2" s="4" t="s">
        <v>15454</v>
      </c>
      <c r="VSU2" s="4" t="s">
        <v>15455</v>
      </c>
      <c r="VSV2" s="4" t="s">
        <v>15456</v>
      </c>
      <c r="VSW2" s="4" t="s">
        <v>15457</v>
      </c>
      <c r="VSX2" s="4" t="s">
        <v>15458</v>
      </c>
      <c r="VSY2" s="4" t="s">
        <v>15459</v>
      </c>
      <c r="VSZ2" s="4" t="s">
        <v>15460</v>
      </c>
      <c r="VTA2" s="4" t="s">
        <v>15461</v>
      </c>
      <c r="VTB2" s="4" t="s">
        <v>15462</v>
      </c>
      <c r="VTC2" s="4" t="s">
        <v>15463</v>
      </c>
      <c r="VTD2" s="4" t="s">
        <v>15464</v>
      </c>
      <c r="VTE2" s="4" t="s">
        <v>15465</v>
      </c>
      <c r="VTF2" s="4" t="s">
        <v>15466</v>
      </c>
      <c r="VTG2" s="4" t="s">
        <v>15467</v>
      </c>
      <c r="VTH2" s="4" t="s">
        <v>15468</v>
      </c>
      <c r="VTI2" s="4" t="s">
        <v>15469</v>
      </c>
      <c r="VTJ2" s="4" t="s">
        <v>15470</v>
      </c>
      <c r="VTK2" s="4" t="s">
        <v>15471</v>
      </c>
      <c r="VTL2" s="4" t="s">
        <v>15472</v>
      </c>
      <c r="VTM2" s="4" t="s">
        <v>15473</v>
      </c>
      <c r="VTN2" s="4" t="s">
        <v>15474</v>
      </c>
      <c r="VTO2" s="4" t="s">
        <v>15475</v>
      </c>
      <c r="VTP2" s="4" t="s">
        <v>15476</v>
      </c>
      <c r="VTQ2" s="4" t="s">
        <v>15477</v>
      </c>
      <c r="VTR2" s="4" t="s">
        <v>15478</v>
      </c>
      <c r="VTS2" s="4" t="s">
        <v>15479</v>
      </c>
      <c r="VTT2" s="4" t="s">
        <v>15480</v>
      </c>
      <c r="VTU2" s="4" t="s">
        <v>15481</v>
      </c>
      <c r="VTV2" s="4" t="s">
        <v>15482</v>
      </c>
      <c r="VTW2" s="4" t="s">
        <v>15483</v>
      </c>
      <c r="VTX2" s="4" t="s">
        <v>15484</v>
      </c>
      <c r="VTY2" s="4" t="s">
        <v>15485</v>
      </c>
      <c r="VTZ2" s="4" t="s">
        <v>15486</v>
      </c>
      <c r="VUA2" s="4" t="s">
        <v>15487</v>
      </c>
      <c r="VUB2" s="4" t="s">
        <v>15488</v>
      </c>
      <c r="VUC2" s="4" t="s">
        <v>15489</v>
      </c>
      <c r="VUD2" s="4" t="s">
        <v>15490</v>
      </c>
      <c r="VUE2" s="4" t="s">
        <v>15491</v>
      </c>
      <c r="VUF2" s="4" t="s">
        <v>15492</v>
      </c>
      <c r="VUG2" s="4" t="s">
        <v>15493</v>
      </c>
      <c r="VUH2" s="4" t="s">
        <v>15494</v>
      </c>
      <c r="VUI2" s="4" t="s">
        <v>15495</v>
      </c>
      <c r="VUJ2" s="4" t="s">
        <v>15496</v>
      </c>
      <c r="VUK2" s="4" t="s">
        <v>15497</v>
      </c>
      <c r="VUL2" s="4" t="s">
        <v>15498</v>
      </c>
      <c r="VUM2" s="4" t="s">
        <v>15499</v>
      </c>
      <c r="VUN2" s="4" t="s">
        <v>15500</v>
      </c>
      <c r="VUO2" s="4" t="s">
        <v>15501</v>
      </c>
      <c r="VUP2" s="4" t="s">
        <v>15502</v>
      </c>
      <c r="VUQ2" s="4" t="s">
        <v>15503</v>
      </c>
      <c r="VUR2" s="4" t="s">
        <v>15504</v>
      </c>
      <c r="VUS2" s="4" t="s">
        <v>15505</v>
      </c>
      <c r="VUT2" s="4" t="s">
        <v>15506</v>
      </c>
      <c r="VUU2" s="4" t="s">
        <v>15507</v>
      </c>
      <c r="VUV2" s="4" t="s">
        <v>15508</v>
      </c>
      <c r="VUW2" s="4" t="s">
        <v>15509</v>
      </c>
      <c r="VUX2" s="4" t="s">
        <v>15510</v>
      </c>
      <c r="VUY2" s="4" t="s">
        <v>15511</v>
      </c>
      <c r="VUZ2" s="4" t="s">
        <v>15512</v>
      </c>
      <c r="VVA2" s="4" t="s">
        <v>15513</v>
      </c>
      <c r="VVB2" s="4" t="s">
        <v>15514</v>
      </c>
      <c r="VVC2" s="4" t="s">
        <v>15515</v>
      </c>
      <c r="VVD2" s="4" t="s">
        <v>15516</v>
      </c>
      <c r="VVE2" s="4" t="s">
        <v>15517</v>
      </c>
      <c r="VVF2" s="4" t="s">
        <v>15518</v>
      </c>
      <c r="VVG2" s="4" t="s">
        <v>15519</v>
      </c>
      <c r="VVH2" s="4" t="s">
        <v>15520</v>
      </c>
      <c r="VVI2" s="4" t="s">
        <v>15521</v>
      </c>
      <c r="VVJ2" s="4" t="s">
        <v>15522</v>
      </c>
      <c r="VVK2" s="4" t="s">
        <v>15523</v>
      </c>
      <c r="VVL2" s="4" t="s">
        <v>15524</v>
      </c>
      <c r="VVM2" s="4" t="s">
        <v>15525</v>
      </c>
      <c r="VVN2" s="4" t="s">
        <v>15526</v>
      </c>
      <c r="VVO2" s="4" t="s">
        <v>15527</v>
      </c>
      <c r="VVP2" s="4" t="s">
        <v>15528</v>
      </c>
      <c r="VVQ2" s="4" t="s">
        <v>15529</v>
      </c>
      <c r="VVR2" s="4" t="s">
        <v>15530</v>
      </c>
      <c r="VVS2" s="4" t="s">
        <v>15531</v>
      </c>
      <c r="VVT2" s="4" t="s">
        <v>15532</v>
      </c>
      <c r="VVU2" s="4" t="s">
        <v>15533</v>
      </c>
      <c r="VVV2" s="4" t="s">
        <v>15534</v>
      </c>
      <c r="VVW2" s="4" t="s">
        <v>15535</v>
      </c>
      <c r="VVX2" s="4" t="s">
        <v>15536</v>
      </c>
      <c r="VVY2" s="4" t="s">
        <v>15537</v>
      </c>
      <c r="VVZ2" s="4" t="s">
        <v>15538</v>
      </c>
      <c r="VWA2" s="4" t="s">
        <v>15539</v>
      </c>
      <c r="VWB2" s="4" t="s">
        <v>15540</v>
      </c>
      <c r="VWC2" s="4" t="s">
        <v>15541</v>
      </c>
      <c r="VWD2" s="4" t="s">
        <v>15542</v>
      </c>
      <c r="VWE2" s="4" t="s">
        <v>15543</v>
      </c>
      <c r="VWF2" s="4" t="s">
        <v>15544</v>
      </c>
      <c r="VWG2" s="4" t="s">
        <v>15545</v>
      </c>
      <c r="VWH2" s="4" t="s">
        <v>15546</v>
      </c>
      <c r="VWI2" s="4" t="s">
        <v>15547</v>
      </c>
      <c r="VWJ2" s="4" t="s">
        <v>15548</v>
      </c>
      <c r="VWK2" s="4" t="s">
        <v>15549</v>
      </c>
      <c r="VWL2" s="4" t="s">
        <v>15550</v>
      </c>
      <c r="VWM2" s="4" t="s">
        <v>15551</v>
      </c>
      <c r="VWN2" s="4" t="s">
        <v>15552</v>
      </c>
      <c r="VWO2" s="4" t="s">
        <v>15553</v>
      </c>
      <c r="VWP2" s="4" t="s">
        <v>15554</v>
      </c>
      <c r="VWQ2" s="4" t="s">
        <v>15555</v>
      </c>
      <c r="VWR2" s="4" t="s">
        <v>15556</v>
      </c>
      <c r="VWS2" s="4" t="s">
        <v>15557</v>
      </c>
      <c r="VWT2" s="4" t="s">
        <v>15558</v>
      </c>
      <c r="VWU2" s="4" t="s">
        <v>15559</v>
      </c>
      <c r="VWV2" s="4" t="s">
        <v>15560</v>
      </c>
      <c r="VWW2" s="4" t="s">
        <v>15561</v>
      </c>
      <c r="VWX2" s="4" t="s">
        <v>15562</v>
      </c>
      <c r="VWY2" s="4" t="s">
        <v>15563</v>
      </c>
      <c r="VWZ2" s="4" t="s">
        <v>15564</v>
      </c>
      <c r="VXA2" s="4" t="s">
        <v>15565</v>
      </c>
      <c r="VXB2" s="4" t="s">
        <v>15566</v>
      </c>
      <c r="VXC2" s="4" t="s">
        <v>15567</v>
      </c>
      <c r="VXD2" s="4" t="s">
        <v>15568</v>
      </c>
      <c r="VXE2" s="4" t="s">
        <v>15569</v>
      </c>
      <c r="VXF2" s="4" t="s">
        <v>15570</v>
      </c>
      <c r="VXG2" s="4" t="s">
        <v>15571</v>
      </c>
      <c r="VXH2" s="4" t="s">
        <v>15572</v>
      </c>
      <c r="VXI2" s="4" t="s">
        <v>15573</v>
      </c>
      <c r="VXJ2" s="4" t="s">
        <v>15574</v>
      </c>
      <c r="VXK2" s="4" t="s">
        <v>15575</v>
      </c>
      <c r="VXL2" s="4" t="s">
        <v>15576</v>
      </c>
      <c r="VXM2" s="4" t="s">
        <v>15577</v>
      </c>
      <c r="VXN2" s="4" t="s">
        <v>15578</v>
      </c>
      <c r="VXO2" s="4" t="s">
        <v>15579</v>
      </c>
      <c r="VXP2" s="4" t="s">
        <v>15580</v>
      </c>
      <c r="VXQ2" s="4" t="s">
        <v>15581</v>
      </c>
      <c r="VXR2" s="4" t="s">
        <v>15582</v>
      </c>
      <c r="VXS2" s="4" t="s">
        <v>15583</v>
      </c>
      <c r="VXT2" s="4" t="s">
        <v>15584</v>
      </c>
      <c r="VXU2" s="4" t="s">
        <v>15585</v>
      </c>
      <c r="VXV2" s="4" t="s">
        <v>15586</v>
      </c>
      <c r="VXW2" s="4" t="s">
        <v>15587</v>
      </c>
      <c r="VXX2" s="4" t="s">
        <v>15588</v>
      </c>
      <c r="VXY2" s="4" t="s">
        <v>15589</v>
      </c>
      <c r="VXZ2" s="4" t="s">
        <v>15590</v>
      </c>
      <c r="VYA2" s="4" t="s">
        <v>15591</v>
      </c>
      <c r="VYB2" s="4" t="s">
        <v>15592</v>
      </c>
      <c r="VYC2" s="4" t="s">
        <v>15593</v>
      </c>
      <c r="VYD2" s="4" t="s">
        <v>15594</v>
      </c>
      <c r="VYE2" s="4" t="s">
        <v>15595</v>
      </c>
      <c r="VYF2" s="4" t="s">
        <v>15596</v>
      </c>
      <c r="VYG2" s="4" t="s">
        <v>15597</v>
      </c>
      <c r="VYH2" s="4" t="s">
        <v>15598</v>
      </c>
      <c r="VYI2" s="4" t="s">
        <v>15599</v>
      </c>
      <c r="VYJ2" s="4" t="s">
        <v>15600</v>
      </c>
      <c r="VYK2" s="4" t="s">
        <v>15601</v>
      </c>
      <c r="VYL2" s="4" t="s">
        <v>15602</v>
      </c>
      <c r="VYM2" s="4" t="s">
        <v>15603</v>
      </c>
      <c r="VYN2" s="4" t="s">
        <v>15604</v>
      </c>
      <c r="VYO2" s="4" t="s">
        <v>15605</v>
      </c>
      <c r="VYP2" s="4" t="s">
        <v>15606</v>
      </c>
      <c r="VYQ2" s="4" t="s">
        <v>15607</v>
      </c>
      <c r="VYR2" s="4" t="s">
        <v>15608</v>
      </c>
      <c r="VYS2" s="4" t="s">
        <v>15609</v>
      </c>
      <c r="VYT2" s="4" t="s">
        <v>15610</v>
      </c>
      <c r="VYU2" s="4" t="s">
        <v>15611</v>
      </c>
      <c r="VYV2" s="4" t="s">
        <v>15612</v>
      </c>
      <c r="VYW2" s="4" t="s">
        <v>15613</v>
      </c>
      <c r="VYX2" s="4" t="s">
        <v>15614</v>
      </c>
      <c r="VYY2" s="4" t="s">
        <v>15615</v>
      </c>
      <c r="VYZ2" s="4" t="s">
        <v>15616</v>
      </c>
      <c r="VZA2" s="4" t="s">
        <v>15617</v>
      </c>
      <c r="VZB2" s="4" t="s">
        <v>15618</v>
      </c>
      <c r="VZC2" s="4" t="s">
        <v>15619</v>
      </c>
      <c r="VZD2" s="4" t="s">
        <v>15620</v>
      </c>
      <c r="VZE2" s="4" t="s">
        <v>15621</v>
      </c>
      <c r="VZF2" s="4" t="s">
        <v>15622</v>
      </c>
      <c r="VZG2" s="4" t="s">
        <v>15623</v>
      </c>
      <c r="VZH2" s="4" t="s">
        <v>15624</v>
      </c>
      <c r="VZI2" s="4" t="s">
        <v>15625</v>
      </c>
      <c r="VZJ2" s="4" t="s">
        <v>15626</v>
      </c>
      <c r="VZK2" s="4" t="s">
        <v>15627</v>
      </c>
      <c r="VZL2" s="4" t="s">
        <v>15628</v>
      </c>
      <c r="VZM2" s="4" t="s">
        <v>15629</v>
      </c>
      <c r="VZN2" s="4" t="s">
        <v>15630</v>
      </c>
      <c r="VZO2" s="4" t="s">
        <v>15631</v>
      </c>
      <c r="VZP2" s="4" t="s">
        <v>15632</v>
      </c>
      <c r="VZQ2" s="4" t="s">
        <v>15633</v>
      </c>
      <c r="VZR2" s="4" t="s">
        <v>15634</v>
      </c>
      <c r="VZS2" s="4" t="s">
        <v>15635</v>
      </c>
      <c r="VZT2" s="4" t="s">
        <v>15636</v>
      </c>
      <c r="VZU2" s="4" t="s">
        <v>15637</v>
      </c>
      <c r="VZV2" s="4" t="s">
        <v>15638</v>
      </c>
      <c r="VZW2" s="4" t="s">
        <v>15639</v>
      </c>
      <c r="VZX2" s="4" t="s">
        <v>15640</v>
      </c>
      <c r="VZY2" s="4" t="s">
        <v>15641</v>
      </c>
      <c r="VZZ2" s="4" t="s">
        <v>15642</v>
      </c>
      <c r="WAA2" s="4" t="s">
        <v>15643</v>
      </c>
      <c r="WAB2" s="4" t="s">
        <v>15644</v>
      </c>
      <c r="WAC2" s="4" t="s">
        <v>15645</v>
      </c>
      <c r="WAD2" s="4" t="s">
        <v>15646</v>
      </c>
      <c r="WAE2" s="4" t="s">
        <v>15647</v>
      </c>
      <c r="WAF2" s="4" t="s">
        <v>15648</v>
      </c>
      <c r="WAG2" s="4" t="s">
        <v>15649</v>
      </c>
      <c r="WAH2" s="4" t="s">
        <v>15650</v>
      </c>
      <c r="WAI2" s="4" t="s">
        <v>15651</v>
      </c>
      <c r="WAJ2" s="4" t="s">
        <v>15652</v>
      </c>
      <c r="WAK2" s="4" t="s">
        <v>15653</v>
      </c>
      <c r="WAL2" s="4" t="s">
        <v>15654</v>
      </c>
      <c r="WAM2" s="4" t="s">
        <v>15655</v>
      </c>
      <c r="WAN2" s="4" t="s">
        <v>15656</v>
      </c>
      <c r="WAO2" s="4" t="s">
        <v>15657</v>
      </c>
      <c r="WAP2" s="4" t="s">
        <v>15658</v>
      </c>
      <c r="WAQ2" s="4" t="s">
        <v>15659</v>
      </c>
      <c r="WAR2" s="4" t="s">
        <v>15660</v>
      </c>
      <c r="WAS2" s="4" t="s">
        <v>15661</v>
      </c>
      <c r="WAT2" s="4" t="s">
        <v>15662</v>
      </c>
      <c r="WAU2" s="4" t="s">
        <v>15663</v>
      </c>
      <c r="WAV2" s="4" t="s">
        <v>15664</v>
      </c>
      <c r="WAW2" s="4" t="s">
        <v>15665</v>
      </c>
      <c r="WAX2" s="4" t="s">
        <v>15666</v>
      </c>
      <c r="WAY2" s="4" t="s">
        <v>15667</v>
      </c>
      <c r="WAZ2" s="4" t="s">
        <v>15668</v>
      </c>
      <c r="WBA2" s="4" t="s">
        <v>15669</v>
      </c>
      <c r="WBB2" s="4" t="s">
        <v>15670</v>
      </c>
      <c r="WBC2" s="4" t="s">
        <v>15671</v>
      </c>
      <c r="WBD2" s="4" t="s">
        <v>15672</v>
      </c>
      <c r="WBE2" s="4" t="s">
        <v>15673</v>
      </c>
      <c r="WBF2" s="4" t="s">
        <v>15674</v>
      </c>
      <c r="WBG2" s="4" t="s">
        <v>15675</v>
      </c>
      <c r="WBH2" s="4" t="s">
        <v>15676</v>
      </c>
      <c r="WBI2" s="4" t="s">
        <v>15677</v>
      </c>
      <c r="WBJ2" s="4" t="s">
        <v>15678</v>
      </c>
      <c r="WBK2" s="4" t="s">
        <v>15679</v>
      </c>
      <c r="WBL2" s="4" t="s">
        <v>15680</v>
      </c>
      <c r="WBM2" s="4" t="s">
        <v>15681</v>
      </c>
      <c r="WBN2" s="4" t="s">
        <v>15682</v>
      </c>
      <c r="WBO2" s="4" t="s">
        <v>15683</v>
      </c>
      <c r="WBP2" s="4" t="s">
        <v>15684</v>
      </c>
      <c r="WBQ2" s="4" t="s">
        <v>15685</v>
      </c>
      <c r="WBR2" s="4" t="s">
        <v>15686</v>
      </c>
      <c r="WBS2" s="4" t="s">
        <v>15687</v>
      </c>
      <c r="WBT2" s="4" t="s">
        <v>15688</v>
      </c>
      <c r="WBU2" s="4" t="s">
        <v>15689</v>
      </c>
      <c r="WBV2" s="4" t="s">
        <v>15690</v>
      </c>
      <c r="WBW2" s="4" t="s">
        <v>15691</v>
      </c>
      <c r="WBX2" s="4" t="s">
        <v>15692</v>
      </c>
      <c r="WBY2" s="4" t="s">
        <v>15693</v>
      </c>
      <c r="WBZ2" s="4" t="s">
        <v>15694</v>
      </c>
      <c r="WCA2" s="4" t="s">
        <v>15695</v>
      </c>
      <c r="WCB2" s="4" t="s">
        <v>15696</v>
      </c>
      <c r="WCC2" s="4" t="s">
        <v>15697</v>
      </c>
      <c r="WCD2" s="4" t="s">
        <v>15698</v>
      </c>
      <c r="WCE2" s="4" t="s">
        <v>15699</v>
      </c>
      <c r="WCF2" s="4" t="s">
        <v>15700</v>
      </c>
      <c r="WCG2" s="4" t="s">
        <v>15701</v>
      </c>
      <c r="WCH2" s="4" t="s">
        <v>15702</v>
      </c>
      <c r="WCI2" s="4" t="s">
        <v>15703</v>
      </c>
      <c r="WCJ2" s="4" t="s">
        <v>15704</v>
      </c>
      <c r="WCK2" s="4" t="s">
        <v>15705</v>
      </c>
      <c r="WCL2" s="4" t="s">
        <v>15706</v>
      </c>
      <c r="WCM2" s="4" t="s">
        <v>15707</v>
      </c>
      <c r="WCN2" s="4" t="s">
        <v>15708</v>
      </c>
      <c r="WCO2" s="4" t="s">
        <v>15709</v>
      </c>
      <c r="WCP2" s="4" t="s">
        <v>15710</v>
      </c>
      <c r="WCQ2" s="4" t="s">
        <v>15711</v>
      </c>
      <c r="WCR2" s="4" t="s">
        <v>15712</v>
      </c>
      <c r="WCS2" s="4" t="s">
        <v>15713</v>
      </c>
      <c r="WCT2" s="4" t="s">
        <v>15714</v>
      </c>
      <c r="WCU2" s="4" t="s">
        <v>15715</v>
      </c>
      <c r="WCV2" s="4" t="s">
        <v>15716</v>
      </c>
      <c r="WCW2" s="4" t="s">
        <v>15717</v>
      </c>
      <c r="WCX2" s="4" t="s">
        <v>15718</v>
      </c>
      <c r="WCY2" s="4" t="s">
        <v>15719</v>
      </c>
      <c r="WCZ2" s="4" t="s">
        <v>15720</v>
      </c>
      <c r="WDA2" s="4" t="s">
        <v>15721</v>
      </c>
      <c r="WDB2" s="4" t="s">
        <v>15722</v>
      </c>
      <c r="WDC2" s="4" t="s">
        <v>15723</v>
      </c>
      <c r="WDD2" s="4" t="s">
        <v>15724</v>
      </c>
      <c r="WDE2" s="4" t="s">
        <v>15725</v>
      </c>
      <c r="WDF2" s="4" t="s">
        <v>15726</v>
      </c>
      <c r="WDG2" s="4" t="s">
        <v>15727</v>
      </c>
      <c r="WDH2" s="4" t="s">
        <v>15728</v>
      </c>
      <c r="WDI2" s="4" t="s">
        <v>15729</v>
      </c>
      <c r="WDJ2" s="4" t="s">
        <v>15730</v>
      </c>
      <c r="WDK2" s="4" t="s">
        <v>15731</v>
      </c>
      <c r="WDL2" s="4" t="s">
        <v>15732</v>
      </c>
      <c r="WDM2" s="4" t="s">
        <v>15733</v>
      </c>
      <c r="WDN2" s="4" t="s">
        <v>15734</v>
      </c>
      <c r="WDO2" s="4" t="s">
        <v>15735</v>
      </c>
      <c r="WDP2" s="4" t="s">
        <v>15736</v>
      </c>
      <c r="WDQ2" s="4" t="s">
        <v>15737</v>
      </c>
      <c r="WDR2" s="4" t="s">
        <v>15738</v>
      </c>
      <c r="WDS2" s="4" t="s">
        <v>15739</v>
      </c>
      <c r="WDT2" s="4" t="s">
        <v>15740</v>
      </c>
      <c r="WDU2" s="4" t="s">
        <v>15741</v>
      </c>
      <c r="WDV2" s="4" t="s">
        <v>15742</v>
      </c>
      <c r="WDW2" s="4" t="s">
        <v>15743</v>
      </c>
      <c r="WDX2" s="4" t="s">
        <v>15744</v>
      </c>
      <c r="WDY2" s="4" t="s">
        <v>15745</v>
      </c>
      <c r="WDZ2" s="4" t="s">
        <v>15746</v>
      </c>
      <c r="WEA2" s="4" t="s">
        <v>15747</v>
      </c>
      <c r="WEB2" s="4" t="s">
        <v>15748</v>
      </c>
      <c r="WEC2" s="4" t="s">
        <v>15749</v>
      </c>
      <c r="WED2" s="4" t="s">
        <v>15750</v>
      </c>
      <c r="WEE2" s="4" t="s">
        <v>15751</v>
      </c>
      <c r="WEF2" s="4" t="s">
        <v>15752</v>
      </c>
      <c r="WEG2" s="4" t="s">
        <v>15753</v>
      </c>
      <c r="WEH2" s="4" t="s">
        <v>15754</v>
      </c>
      <c r="WEI2" s="4" t="s">
        <v>15755</v>
      </c>
      <c r="WEJ2" s="4" t="s">
        <v>15756</v>
      </c>
      <c r="WEK2" s="4" t="s">
        <v>15757</v>
      </c>
      <c r="WEL2" s="4" t="s">
        <v>15758</v>
      </c>
      <c r="WEM2" s="4" t="s">
        <v>15759</v>
      </c>
      <c r="WEN2" s="4" t="s">
        <v>15760</v>
      </c>
      <c r="WEO2" s="4" t="s">
        <v>15761</v>
      </c>
      <c r="WEP2" s="4" t="s">
        <v>15762</v>
      </c>
      <c r="WEQ2" s="4" t="s">
        <v>15763</v>
      </c>
      <c r="WER2" s="4" t="s">
        <v>15764</v>
      </c>
      <c r="WES2" s="4" t="s">
        <v>15765</v>
      </c>
      <c r="WET2" s="4" t="s">
        <v>15766</v>
      </c>
      <c r="WEU2" s="4" t="s">
        <v>15767</v>
      </c>
      <c r="WEV2" s="4" t="s">
        <v>15768</v>
      </c>
      <c r="WEW2" s="4" t="s">
        <v>15769</v>
      </c>
      <c r="WEX2" s="4" t="s">
        <v>15770</v>
      </c>
      <c r="WEY2" s="4" t="s">
        <v>15771</v>
      </c>
      <c r="WEZ2" s="4" t="s">
        <v>15772</v>
      </c>
      <c r="WFA2" s="4" t="s">
        <v>15773</v>
      </c>
      <c r="WFB2" s="4" t="s">
        <v>15774</v>
      </c>
      <c r="WFC2" s="4" t="s">
        <v>15775</v>
      </c>
      <c r="WFD2" s="4" t="s">
        <v>15776</v>
      </c>
      <c r="WFE2" s="4" t="s">
        <v>15777</v>
      </c>
      <c r="WFF2" s="4" t="s">
        <v>15778</v>
      </c>
      <c r="WFG2" s="4" t="s">
        <v>15779</v>
      </c>
      <c r="WFH2" s="4" t="s">
        <v>15780</v>
      </c>
      <c r="WFI2" s="4" t="s">
        <v>15781</v>
      </c>
      <c r="WFJ2" s="4" t="s">
        <v>15782</v>
      </c>
      <c r="WFK2" s="4" t="s">
        <v>15783</v>
      </c>
      <c r="WFL2" s="4" t="s">
        <v>15784</v>
      </c>
      <c r="WFM2" s="4" t="s">
        <v>15785</v>
      </c>
      <c r="WFN2" s="4" t="s">
        <v>15786</v>
      </c>
      <c r="WFO2" s="4" t="s">
        <v>15787</v>
      </c>
      <c r="WFP2" s="4" t="s">
        <v>15788</v>
      </c>
      <c r="WFQ2" s="4" t="s">
        <v>15789</v>
      </c>
      <c r="WFR2" s="4" t="s">
        <v>15790</v>
      </c>
      <c r="WFS2" s="4" t="s">
        <v>15791</v>
      </c>
      <c r="WFT2" s="4" t="s">
        <v>15792</v>
      </c>
      <c r="WFU2" s="4" t="s">
        <v>15793</v>
      </c>
      <c r="WFV2" s="4" t="s">
        <v>15794</v>
      </c>
      <c r="WFW2" s="4" t="s">
        <v>15795</v>
      </c>
      <c r="WFX2" s="4" t="s">
        <v>15796</v>
      </c>
      <c r="WFY2" s="4" t="s">
        <v>15797</v>
      </c>
      <c r="WFZ2" s="4" t="s">
        <v>15798</v>
      </c>
      <c r="WGA2" s="4" t="s">
        <v>15799</v>
      </c>
      <c r="WGB2" s="4" t="s">
        <v>15800</v>
      </c>
      <c r="WGC2" s="4" t="s">
        <v>15801</v>
      </c>
      <c r="WGD2" s="4" t="s">
        <v>15802</v>
      </c>
      <c r="WGE2" s="4" t="s">
        <v>15803</v>
      </c>
      <c r="WGF2" s="4" t="s">
        <v>15804</v>
      </c>
      <c r="WGG2" s="4" t="s">
        <v>15805</v>
      </c>
      <c r="WGH2" s="4" t="s">
        <v>15806</v>
      </c>
      <c r="WGI2" s="4" t="s">
        <v>15807</v>
      </c>
      <c r="WGJ2" s="4" t="s">
        <v>15808</v>
      </c>
      <c r="WGK2" s="4" t="s">
        <v>15809</v>
      </c>
      <c r="WGL2" s="4" t="s">
        <v>15810</v>
      </c>
      <c r="WGM2" s="4" t="s">
        <v>15811</v>
      </c>
      <c r="WGN2" s="4" t="s">
        <v>15812</v>
      </c>
      <c r="WGO2" s="4" t="s">
        <v>15813</v>
      </c>
      <c r="WGP2" s="4" t="s">
        <v>15814</v>
      </c>
      <c r="WGQ2" s="4" t="s">
        <v>15815</v>
      </c>
      <c r="WGR2" s="4" t="s">
        <v>15816</v>
      </c>
      <c r="WGS2" s="4" t="s">
        <v>15817</v>
      </c>
      <c r="WGT2" s="4" t="s">
        <v>15818</v>
      </c>
      <c r="WGU2" s="4" t="s">
        <v>15819</v>
      </c>
      <c r="WGV2" s="4" t="s">
        <v>15820</v>
      </c>
      <c r="WGW2" s="4" t="s">
        <v>15821</v>
      </c>
      <c r="WGX2" s="4" t="s">
        <v>15822</v>
      </c>
      <c r="WGY2" s="4" t="s">
        <v>15823</v>
      </c>
      <c r="WGZ2" s="4" t="s">
        <v>15824</v>
      </c>
      <c r="WHA2" s="4" t="s">
        <v>15825</v>
      </c>
      <c r="WHB2" s="4" t="s">
        <v>15826</v>
      </c>
      <c r="WHC2" s="4" t="s">
        <v>15827</v>
      </c>
      <c r="WHD2" s="4" t="s">
        <v>15828</v>
      </c>
      <c r="WHE2" s="4" t="s">
        <v>15829</v>
      </c>
      <c r="WHF2" s="4" t="s">
        <v>15830</v>
      </c>
      <c r="WHG2" s="4" t="s">
        <v>15831</v>
      </c>
      <c r="WHH2" s="4" t="s">
        <v>15832</v>
      </c>
      <c r="WHI2" s="4" t="s">
        <v>15833</v>
      </c>
      <c r="WHJ2" s="4" t="s">
        <v>15834</v>
      </c>
      <c r="WHK2" s="4" t="s">
        <v>15835</v>
      </c>
      <c r="WHL2" s="4" t="s">
        <v>15836</v>
      </c>
      <c r="WHM2" s="4" t="s">
        <v>15837</v>
      </c>
      <c r="WHN2" s="4" t="s">
        <v>15838</v>
      </c>
      <c r="WHO2" s="4" t="s">
        <v>15839</v>
      </c>
      <c r="WHP2" s="4" t="s">
        <v>15840</v>
      </c>
      <c r="WHQ2" s="4" t="s">
        <v>15841</v>
      </c>
      <c r="WHR2" s="4" t="s">
        <v>15842</v>
      </c>
      <c r="WHS2" s="4" t="s">
        <v>15843</v>
      </c>
      <c r="WHT2" s="4" t="s">
        <v>15844</v>
      </c>
      <c r="WHU2" s="4" t="s">
        <v>15845</v>
      </c>
      <c r="WHV2" s="4" t="s">
        <v>15846</v>
      </c>
      <c r="WHW2" s="4" t="s">
        <v>15847</v>
      </c>
      <c r="WHX2" s="4" t="s">
        <v>15848</v>
      </c>
      <c r="WHY2" s="4" t="s">
        <v>15849</v>
      </c>
      <c r="WHZ2" s="4" t="s">
        <v>15850</v>
      </c>
      <c r="WIA2" s="4" t="s">
        <v>15851</v>
      </c>
      <c r="WIB2" s="4" t="s">
        <v>15852</v>
      </c>
      <c r="WIC2" s="4" t="s">
        <v>15853</v>
      </c>
      <c r="WID2" s="4" t="s">
        <v>15854</v>
      </c>
      <c r="WIE2" s="4" t="s">
        <v>15855</v>
      </c>
      <c r="WIF2" s="4" t="s">
        <v>15856</v>
      </c>
      <c r="WIG2" s="4" t="s">
        <v>15857</v>
      </c>
      <c r="WIH2" s="4" t="s">
        <v>15858</v>
      </c>
      <c r="WII2" s="4" t="s">
        <v>15859</v>
      </c>
      <c r="WIJ2" s="4" t="s">
        <v>15860</v>
      </c>
      <c r="WIK2" s="4" t="s">
        <v>15861</v>
      </c>
      <c r="WIL2" s="4" t="s">
        <v>15862</v>
      </c>
      <c r="WIM2" s="4" t="s">
        <v>15863</v>
      </c>
      <c r="WIN2" s="4" t="s">
        <v>15864</v>
      </c>
      <c r="WIO2" s="4" t="s">
        <v>15865</v>
      </c>
      <c r="WIP2" s="4" t="s">
        <v>15866</v>
      </c>
      <c r="WIQ2" s="4" t="s">
        <v>15867</v>
      </c>
      <c r="WIR2" s="4" t="s">
        <v>15868</v>
      </c>
      <c r="WIS2" s="4" t="s">
        <v>15869</v>
      </c>
      <c r="WIT2" s="4" t="s">
        <v>15870</v>
      </c>
      <c r="WIU2" s="4" t="s">
        <v>15871</v>
      </c>
      <c r="WIV2" s="4" t="s">
        <v>15872</v>
      </c>
      <c r="WIW2" s="4" t="s">
        <v>15873</v>
      </c>
      <c r="WIX2" s="4" t="s">
        <v>15874</v>
      </c>
      <c r="WIY2" s="4" t="s">
        <v>15875</v>
      </c>
      <c r="WIZ2" s="4" t="s">
        <v>15876</v>
      </c>
      <c r="WJA2" s="4" t="s">
        <v>15877</v>
      </c>
      <c r="WJB2" s="4" t="s">
        <v>15878</v>
      </c>
      <c r="WJC2" s="4" t="s">
        <v>15879</v>
      </c>
      <c r="WJD2" s="4" t="s">
        <v>15880</v>
      </c>
      <c r="WJE2" s="4" t="s">
        <v>15881</v>
      </c>
      <c r="WJF2" s="4" t="s">
        <v>15882</v>
      </c>
      <c r="WJG2" s="4" t="s">
        <v>15883</v>
      </c>
      <c r="WJH2" s="4" t="s">
        <v>15884</v>
      </c>
      <c r="WJI2" s="4" t="s">
        <v>15885</v>
      </c>
      <c r="WJJ2" s="4" t="s">
        <v>15886</v>
      </c>
      <c r="WJK2" s="4" t="s">
        <v>15887</v>
      </c>
      <c r="WJL2" s="4" t="s">
        <v>15888</v>
      </c>
      <c r="WJM2" s="4" t="s">
        <v>15889</v>
      </c>
      <c r="WJN2" s="4" t="s">
        <v>15890</v>
      </c>
      <c r="WJO2" s="4" t="s">
        <v>15891</v>
      </c>
      <c r="WJP2" s="4" t="s">
        <v>15892</v>
      </c>
      <c r="WJQ2" s="4" t="s">
        <v>15893</v>
      </c>
      <c r="WJR2" s="4" t="s">
        <v>15894</v>
      </c>
      <c r="WJS2" s="4" t="s">
        <v>15895</v>
      </c>
      <c r="WJT2" s="4" t="s">
        <v>15896</v>
      </c>
      <c r="WJU2" s="4" t="s">
        <v>15897</v>
      </c>
      <c r="WJV2" s="4" t="s">
        <v>15898</v>
      </c>
      <c r="WJW2" s="4" t="s">
        <v>15899</v>
      </c>
      <c r="WJX2" s="4" t="s">
        <v>15900</v>
      </c>
      <c r="WJY2" s="4" t="s">
        <v>15901</v>
      </c>
      <c r="WJZ2" s="4" t="s">
        <v>15902</v>
      </c>
      <c r="WKA2" s="4" t="s">
        <v>15903</v>
      </c>
      <c r="WKB2" s="4" t="s">
        <v>15904</v>
      </c>
      <c r="WKC2" s="4" t="s">
        <v>15905</v>
      </c>
      <c r="WKD2" s="4" t="s">
        <v>15906</v>
      </c>
      <c r="WKE2" s="4" t="s">
        <v>15907</v>
      </c>
      <c r="WKF2" s="4" t="s">
        <v>15908</v>
      </c>
      <c r="WKG2" s="4" t="s">
        <v>15909</v>
      </c>
      <c r="WKH2" s="4" t="s">
        <v>15910</v>
      </c>
      <c r="WKI2" s="4" t="s">
        <v>15911</v>
      </c>
      <c r="WKJ2" s="4" t="s">
        <v>15912</v>
      </c>
      <c r="WKK2" s="4" t="s">
        <v>15913</v>
      </c>
      <c r="WKL2" s="4" t="s">
        <v>15914</v>
      </c>
      <c r="WKM2" s="4" t="s">
        <v>15915</v>
      </c>
      <c r="WKN2" s="4" t="s">
        <v>15916</v>
      </c>
      <c r="WKO2" s="4" t="s">
        <v>15917</v>
      </c>
      <c r="WKP2" s="4" t="s">
        <v>15918</v>
      </c>
      <c r="WKQ2" s="4" t="s">
        <v>15919</v>
      </c>
      <c r="WKR2" s="4" t="s">
        <v>15920</v>
      </c>
      <c r="WKS2" s="4" t="s">
        <v>15921</v>
      </c>
      <c r="WKT2" s="4" t="s">
        <v>15922</v>
      </c>
      <c r="WKU2" s="4" t="s">
        <v>15923</v>
      </c>
      <c r="WKV2" s="4" t="s">
        <v>15924</v>
      </c>
      <c r="WKW2" s="4" t="s">
        <v>15925</v>
      </c>
      <c r="WKX2" s="4" t="s">
        <v>15926</v>
      </c>
      <c r="WKY2" s="4" t="s">
        <v>15927</v>
      </c>
      <c r="WKZ2" s="4" t="s">
        <v>15928</v>
      </c>
      <c r="WLA2" s="4" t="s">
        <v>15929</v>
      </c>
      <c r="WLB2" s="4" t="s">
        <v>15930</v>
      </c>
      <c r="WLC2" s="4" t="s">
        <v>15931</v>
      </c>
      <c r="WLD2" s="4" t="s">
        <v>15932</v>
      </c>
      <c r="WLE2" s="4" t="s">
        <v>15933</v>
      </c>
      <c r="WLF2" s="4" t="s">
        <v>15934</v>
      </c>
      <c r="WLG2" s="4" t="s">
        <v>15935</v>
      </c>
      <c r="WLH2" s="4" t="s">
        <v>15936</v>
      </c>
      <c r="WLI2" s="4" t="s">
        <v>15937</v>
      </c>
      <c r="WLJ2" s="4" t="s">
        <v>15938</v>
      </c>
      <c r="WLK2" s="4" t="s">
        <v>15939</v>
      </c>
      <c r="WLL2" s="4" t="s">
        <v>15940</v>
      </c>
      <c r="WLM2" s="4" t="s">
        <v>15941</v>
      </c>
      <c r="WLN2" s="4" t="s">
        <v>15942</v>
      </c>
      <c r="WLO2" s="4" t="s">
        <v>15943</v>
      </c>
      <c r="WLP2" s="4" t="s">
        <v>15944</v>
      </c>
      <c r="WLQ2" s="4" t="s">
        <v>15945</v>
      </c>
      <c r="WLR2" s="4" t="s">
        <v>15946</v>
      </c>
      <c r="WLS2" s="4" t="s">
        <v>15947</v>
      </c>
      <c r="WLT2" s="4" t="s">
        <v>15948</v>
      </c>
      <c r="WLU2" s="4" t="s">
        <v>15949</v>
      </c>
      <c r="WLV2" s="4" t="s">
        <v>15950</v>
      </c>
      <c r="WLW2" s="4" t="s">
        <v>15951</v>
      </c>
      <c r="WLX2" s="4" t="s">
        <v>15952</v>
      </c>
      <c r="WLY2" s="4" t="s">
        <v>15953</v>
      </c>
      <c r="WLZ2" s="4" t="s">
        <v>15954</v>
      </c>
      <c r="WMA2" s="4" t="s">
        <v>15955</v>
      </c>
      <c r="WMB2" s="4" t="s">
        <v>15956</v>
      </c>
      <c r="WMC2" s="4" t="s">
        <v>15957</v>
      </c>
      <c r="WMD2" s="4" t="s">
        <v>15958</v>
      </c>
      <c r="WME2" s="4" t="s">
        <v>15959</v>
      </c>
      <c r="WMF2" s="4" t="s">
        <v>15960</v>
      </c>
      <c r="WMG2" s="4" t="s">
        <v>15961</v>
      </c>
      <c r="WMH2" s="4" t="s">
        <v>15962</v>
      </c>
      <c r="WMI2" s="4" t="s">
        <v>15963</v>
      </c>
      <c r="WMJ2" s="4" t="s">
        <v>15964</v>
      </c>
      <c r="WMK2" s="4" t="s">
        <v>15965</v>
      </c>
      <c r="WML2" s="4" t="s">
        <v>15966</v>
      </c>
      <c r="WMM2" s="4" t="s">
        <v>15967</v>
      </c>
      <c r="WMN2" s="4" t="s">
        <v>15968</v>
      </c>
      <c r="WMO2" s="4" t="s">
        <v>15969</v>
      </c>
      <c r="WMP2" s="4" t="s">
        <v>15970</v>
      </c>
      <c r="WMQ2" s="4" t="s">
        <v>15971</v>
      </c>
      <c r="WMR2" s="4" t="s">
        <v>15972</v>
      </c>
      <c r="WMS2" s="4" t="s">
        <v>15973</v>
      </c>
      <c r="WMT2" s="4" t="s">
        <v>15974</v>
      </c>
      <c r="WMU2" s="4" t="s">
        <v>15975</v>
      </c>
      <c r="WMV2" s="4" t="s">
        <v>15976</v>
      </c>
      <c r="WMW2" s="4" t="s">
        <v>15977</v>
      </c>
      <c r="WMX2" s="4" t="s">
        <v>15978</v>
      </c>
      <c r="WMY2" s="4" t="s">
        <v>15979</v>
      </c>
      <c r="WMZ2" s="4" t="s">
        <v>15980</v>
      </c>
      <c r="WNA2" s="4" t="s">
        <v>15981</v>
      </c>
      <c r="WNB2" s="4" t="s">
        <v>15982</v>
      </c>
      <c r="WNC2" s="4" t="s">
        <v>15983</v>
      </c>
      <c r="WND2" s="4" t="s">
        <v>15984</v>
      </c>
      <c r="WNE2" s="4" t="s">
        <v>15985</v>
      </c>
      <c r="WNF2" s="4" t="s">
        <v>15986</v>
      </c>
      <c r="WNG2" s="4" t="s">
        <v>15987</v>
      </c>
      <c r="WNH2" s="4" t="s">
        <v>15988</v>
      </c>
      <c r="WNI2" s="4" t="s">
        <v>15989</v>
      </c>
      <c r="WNJ2" s="4" t="s">
        <v>15990</v>
      </c>
      <c r="WNK2" s="4" t="s">
        <v>15991</v>
      </c>
      <c r="WNL2" s="4" t="s">
        <v>15992</v>
      </c>
      <c r="WNM2" s="4" t="s">
        <v>15993</v>
      </c>
      <c r="WNN2" s="4" t="s">
        <v>15994</v>
      </c>
      <c r="WNO2" s="4" t="s">
        <v>15995</v>
      </c>
      <c r="WNP2" s="4" t="s">
        <v>15996</v>
      </c>
      <c r="WNQ2" s="4" t="s">
        <v>15997</v>
      </c>
      <c r="WNR2" s="4" t="s">
        <v>15998</v>
      </c>
      <c r="WNS2" s="4" t="s">
        <v>15999</v>
      </c>
      <c r="WNT2" s="4" t="s">
        <v>16000</v>
      </c>
      <c r="WNU2" s="4" t="s">
        <v>16001</v>
      </c>
      <c r="WNV2" s="4" t="s">
        <v>16002</v>
      </c>
      <c r="WNW2" s="4" t="s">
        <v>16003</v>
      </c>
      <c r="WNX2" s="4" t="s">
        <v>16004</v>
      </c>
      <c r="WNY2" s="4" t="s">
        <v>16005</v>
      </c>
      <c r="WNZ2" s="4" t="s">
        <v>16006</v>
      </c>
      <c r="WOA2" s="4" t="s">
        <v>16007</v>
      </c>
      <c r="WOB2" s="4" t="s">
        <v>16008</v>
      </c>
      <c r="WOC2" s="4" t="s">
        <v>16009</v>
      </c>
      <c r="WOD2" s="4" t="s">
        <v>16010</v>
      </c>
      <c r="WOE2" s="4" t="s">
        <v>16011</v>
      </c>
      <c r="WOF2" s="4" t="s">
        <v>16012</v>
      </c>
      <c r="WOG2" s="4" t="s">
        <v>16013</v>
      </c>
      <c r="WOH2" s="4" t="s">
        <v>16014</v>
      </c>
      <c r="WOI2" s="4" t="s">
        <v>16015</v>
      </c>
      <c r="WOJ2" s="4" t="s">
        <v>16016</v>
      </c>
      <c r="WOK2" s="4" t="s">
        <v>16017</v>
      </c>
      <c r="WOL2" s="4" t="s">
        <v>16018</v>
      </c>
      <c r="WOM2" s="4" t="s">
        <v>16019</v>
      </c>
      <c r="WON2" s="4" t="s">
        <v>16020</v>
      </c>
      <c r="WOO2" s="4" t="s">
        <v>16021</v>
      </c>
      <c r="WOP2" s="4" t="s">
        <v>16022</v>
      </c>
      <c r="WOQ2" s="4" t="s">
        <v>16023</v>
      </c>
      <c r="WOR2" s="4" t="s">
        <v>16024</v>
      </c>
      <c r="WOS2" s="4" t="s">
        <v>16025</v>
      </c>
      <c r="WOT2" s="4" t="s">
        <v>16026</v>
      </c>
      <c r="WOU2" s="4" t="s">
        <v>16027</v>
      </c>
      <c r="WOV2" s="4" t="s">
        <v>16028</v>
      </c>
      <c r="WOW2" s="4" t="s">
        <v>16029</v>
      </c>
      <c r="WOX2" s="4" t="s">
        <v>16030</v>
      </c>
      <c r="WOY2" s="4" t="s">
        <v>16031</v>
      </c>
      <c r="WOZ2" s="4" t="s">
        <v>16032</v>
      </c>
      <c r="WPA2" s="4" t="s">
        <v>16033</v>
      </c>
      <c r="WPB2" s="4" t="s">
        <v>16034</v>
      </c>
      <c r="WPC2" s="4" t="s">
        <v>16035</v>
      </c>
      <c r="WPD2" s="4" t="s">
        <v>16036</v>
      </c>
      <c r="WPE2" s="4" t="s">
        <v>16037</v>
      </c>
      <c r="WPF2" s="4" t="s">
        <v>16038</v>
      </c>
      <c r="WPG2" s="4" t="s">
        <v>16039</v>
      </c>
      <c r="WPH2" s="4" t="s">
        <v>16040</v>
      </c>
      <c r="WPI2" s="4" t="s">
        <v>16041</v>
      </c>
      <c r="WPJ2" s="4" t="s">
        <v>16042</v>
      </c>
      <c r="WPK2" s="4" t="s">
        <v>16043</v>
      </c>
      <c r="WPL2" s="4" t="s">
        <v>16044</v>
      </c>
      <c r="WPM2" s="4" t="s">
        <v>16045</v>
      </c>
      <c r="WPN2" s="4" t="s">
        <v>16046</v>
      </c>
      <c r="WPO2" s="4" t="s">
        <v>16047</v>
      </c>
      <c r="WPP2" s="4" t="s">
        <v>16048</v>
      </c>
      <c r="WPQ2" s="4" t="s">
        <v>16049</v>
      </c>
      <c r="WPR2" s="4" t="s">
        <v>16050</v>
      </c>
      <c r="WPS2" s="4" t="s">
        <v>16051</v>
      </c>
      <c r="WPT2" s="4" t="s">
        <v>16052</v>
      </c>
      <c r="WPU2" s="4" t="s">
        <v>16053</v>
      </c>
      <c r="WPV2" s="4" t="s">
        <v>16054</v>
      </c>
      <c r="WPW2" s="4" t="s">
        <v>16055</v>
      </c>
      <c r="WPX2" s="4" t="s">
        <v>16056</v>
      </c>
      <c r="WPY2" s="4" t="s">
        <v>16057</v>
      </c>
      <c r="WPZ2" s="4" t="s">
        <v>16058</v>
      </c>
      <c r="WQA2" s="4" t="s">
        <v>16059</v>
      </c>
      <c r="WQB2" s="4" t="s">
        <v>16060</v>
      </c>
      <c r="WQC2" s="4" t="s">
        <v>16061</v>
      </c>
      <c r="WQD2" s="4" t="s">
        <v>16062</v>
      </c>
      <c r="WQE2" s="4" t="s">
        <v>16063</v>
      </c>
      <c r="WQF2" s="4" t="s">
        <v>16064</v>
      </c>
      <c r="WQG2" s="4" t="s">
        <v>16065</v>
      </c>
      <c r="WQH2" s="4" t="s">
        <v>16066</v>
      </c>
      <c r="WQI2" s="4" t="s">
        <v>16067</v>
      </c>
      <c r="WQJ2" s="4" t="s">
        <v>16068</v>
      </c>
      <c r="WQK2" s="4" t="s">
        <v>16069</v>
      </c>
      <c r="WQL2" s="4" t="s">
        <v>16070</v>
      </c>
      <c r="WQM2" s="4" t="s">
        <v>16071</v>
      </c>
      <c r="WQN2" s="4" t="s">
        <v>16072</v>
      </c>
      <c r="WQO2" s="4" t="s">
        <v>16073</v>
      </c>
      <c r="WQP2" s="4" t="s">
        <v>16074</v>
      </c>
      <c r="WQQ2" s="4" t="s">
        <v>16075</v>
      </c>
      <c r="WQR2" s="4" t="s">
        <v>16076</v>
      </c>
      <c r="WQS2" s="4" t="s">
        <v>16077</v>
      </c>
      <c r="WQT2" s="4" t="s">
        <v>16078</v>
      </c>
      <c r="WQU2" s="4" t="s">
        <v>16079</v>
      </c>
      <c r="WQV2" s="4" t="s">
        <v>16080</v>
      </c>
      <c r="WQW2" s="4" t="s">
        <v>16081</v>
      </c>
      <c r="WQX2" s="4" t="s">
        <v>16082</v>
      </c>
      <c r="WQY2" s="4" t="s">
        <v>16083</v>
      </c>
      <c r="WQZ2" s="4" t="s">
        <v>16084</v>
      </c>
      <c r="WRA2" s="4" t="s">
        <v>16085</v>
      </c>
      <c r="WRB2" s="4" t="s">
        <v>16086</v>
      </c>
      <c r="WRC2" s="4" t="s">
        <v>16087</v>
      </c>
      <c r="WRD2" s="4" t="s">
        <v>16088</v>
      </c>
      <c r="WRE2" s="4" t="s">
        <v>16089</v>
      </c>
      <c r="WRF2" s="4" t="s">
        <v>16090</v>
      </c>
      <c r="WRG2" s="4" t="s">
        <v>16091</v>
      </c>
      <c r="WRH2" s="4" t="s">
        <v>16092</v>
      </c>
      <c r="WRI2" s="4" t="s">
        <v>16093</v>
      </c>
      <c r="WRJ2" s="4" t="s">
        <v>16094</v>
      </c>
      <c r="WRK2" s="4" t="s">
        <v>16095</v>
      </c>
      <c r="WRL2" s="4" t="s">
        <v>16096</v>
      </c>
      <c r="WRM2" s="4" t="s">
        <v>16097</v>
      </c>
      <c r="WRN2" s="4" t="s">
        <v>16098</v>
      </c>
      <c r="WRO2" s="4" t="s">
        <v>16099</v>
      </c>
      <c r="WRP2" s="4" t="s">
        <v>16100</v>
      </c>
      <c r="WRQ2" s="4" t="s">
        <v>16101</v>
      </c>
      <c r="WRR2" s="4" t="s">
        <v>16102</v>
      </c>
      <c r="WRS2" s="4" t="s">
        <v>16103</v>
      </c>
      <c r="WRT2" s="4" t="s">
        <v>16104</v>
      </c>
      <c r="WRU2" s="4" t="s">
        <v>16105</v>
      </c>
      <c r="WRV2" s="4" t="s">
        <v>16106</v>
      </c>
      <c r="WRW2" s="4" t="s">
        <v>16107</v>
      </c>
      <c r="WRX2" s="4" t="s">
        <v>16108</v>
      </c>
      <c r="WRY2" s="4" t="s">
        <v>16109</v>
      </c>
      <c r="WRZ2" s="4" t="s">
        <v>16110</v>
      </c>
      <c r="WSA2" s="4" t="s">
        <v>16111</v>
      </c>
      <c r="WSB2" s="4" t="s">
        <v>16112</v>
      </c>
      <c r="WSC2" s="4" t="s">
        <v>16113</v>
      </c>
      <c r="WSD2" s="4" t="s">
        <v>16114</v>
      </c>
      <c r="WSE2" s="4" t="s">
        <v>16115</v>
      </c>
      <c r="WSF2" s="4" t="s">
        <v>16116</v>
      </c>
      <c r="WSG2" s="4" t="s">
        <v>16117</v>
      </c>
      <c r="WSH2" s="4" t="s">
        <v>16118</v>
      </c>
      <c r="WSI2" s="4" t="s">
        <v>16119</v>
      </c>
      <c r="WSJ2" s="4" t="s">
        <v>16120</v>
      </c>
      <c r="WSK2" s="4" t="s">
        <v>16121</v>
      </c>
      <c r="WSL2" s="4" t="s">
        <v>16122</v>
      </c>
      <c r="WSM2" s="4" t="s">
        <v>16123</v>
      </c>
      <c r="WSN2" s="4" t="s">
        <v>16124</v>
      </c>
      <c r="WSO2" s="4" t="s">
        <v>16125</v>
      </c>
      <c r="WSP2" s="4" t="s">
        <v>16126</v>
      </c>
      <c r="WSQ2" s="4" t="s">
        <v>16127</v>
      </c>
      <c r="WSR2" s="4" t="s">
        <v>16128</v>
      </c>
      <c r="WSS2" s="4" t="s">
        <v>16129</v>
      </c>
      <c r="WST2" s="4" t="s">
        <v>16130</v>
      </c>
      <c r="WSU2" s="4" t="s">
        <v>16131</v>
      </c>
      <c r="WSV2" s="4" t="s">
        <v>16132</v>
      </c>
      <c r="WSW2" s="4" t="s">
        <v>16133</v>
      </c>
      <c r="WSX2" s="4" t="s">
        <v>16134</v>
      </c>
      <c r="WSY2" s="4" t="s">
        <v>16135</v>
      </c>
      <c r="WSZ2" s="4" t="s">
        <v>16136</v>
      </c>
      <c r="WTA2" s="4" t="s">
        <v>16137</v>
      </c>
      <c r="WTB2" s="4" t="s">
        <v>16138</v>
      </c>
      <c r="WTC2" s="4" t="s">
        <v>16139</v>
      </c>
      <c r="WTD2" s="4" t="s">
        <v>16140</v>
      </c>
      <c r="WTE2" s="4" t="s">
        <v>16141</v>
      </c>
      <c r="WTF2" s="4" t="s">
        <v>16142</v>
      </c>
      <c r="WTG2" s="4" t="s">
        <v>16143</v>
      </c>
      <c r="WTH2" s="4" t="s">
        <v>16144</v>
      </c>
      <c r="WTI2" s="4" t="s">
        <v>16145</v>
      </c>
      <c r="WTJ2" s="4" t="s">
        <v>16146</v>
      </c>
      <c r="WTK2" s="4" t="s">
        <v>16147</v>
      </c>
      <c r="WTL2" s="4" t="s">
        <v>16148</v>
      </c>
      <c r="WTM2" s="4" t="s">
        <v>16149</v>
      </c>
      <c r="WTN2" s="4" t="s">
        <v>16150</v>
      </c>
      <c r="WTO2" s="4" t="s">
        <v>16151</v>
      </c>
      <c r="WTP2" s="4" t="s">
        <v>16152</v>
      </c>
      <c r="WTQ2" s="4" t="s">
        <v>16153</v>
      </c>
      <c r="WTR2" s="4" t="s">
        <v>16154</v>
      </c>
      <c r="WTS2" s="4" t="s">
        <v>16155</v>
      </c>
      <c r="WTT2" s="4" t="s">
        <v>16156</v>
      </c>
      <c r="WTU2" s="4" t="s">
        <v>16157</v>
      </c>
      <c r="WTV2" s="4" t="s">
        <v>16158</v>
      </c>
      <c r="WTW2" s="4" t="s">
        <v>16159</v>
      </c>
      <c r="WTX2" s="4" t="s">
        <v>16160</v>
      </c>
      <c r="WTY2" s="4" t="s">
        <v>16161</v>
      </c>
      <c r="WTZ2" s="4" t="s">
        <v>16162</v>
      </c>
      <c r="WUA2" s="4" t="s">
        <v>16163</v>
      </c>
    </row>
    <row r="3" spans="1:16095" s="9" customFormat="1" x14ac:dyDescent="0.2">
      <c r="A3" s="54" t="s">
        <v>11</v>
      </c>
      <c r="B3" t="s">
        <v>12</v>
      </c>
      <c r="C3" s="39" t="s">
        <v>13</v>
      </c>
      <c r="D3">
        <v>25</v>
      </c>
      <c r="E3" s="39">
        <v>4.52765618721198E-2</v>
      </c>
      <c r="F3" s="39">
        <v>6.7318777040181299E-2</v>
      </c>
      <c r="G3" s="39">
        <v>0.50792248842483301</v>
      </c>
      <c r="H3">
        <f>LN(2)*E3</f>
        <v>3.138332120710776E-2</v>
      </c>
      <c r="I3">
        <f>(Table27[[#This Row],[Beta]]-1.96*(Table27[[#This Row],[se]]))*LN(2)</f>
        <v>-6.0073846981016935E-2</v>
      </c>
      <c r="J3" s="9">
        <f>(Table27[[#This Row],[Beta]]+1.96*(Table27[[#This Row],[se]]))*LN(2)</f>
        <v>0.12284048939523244</v>
      </c>
      <c r="K3" s="21"/>
      <c r="L3" s="21"/>
      <c r="M3" s="21"/>
      <c r="N3" s="21"/>
      <c r="O3" s="21"/>
      <c r="P3" s="21"/>
      <c r="Q3" s="21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16095" s="9" customFormat="1" x14ac:dyDescent="0.2">
      <c r="A4" s="54" t="s">
        <v>11</v>
      </c>
      <c r="B4" s="39" t="s">
        <v>12</v>
      </c>
      <c r="C4" s="39" t="s">
        <v>14</v>
      </c>
      <c r="D4" s="39">
        <v>25</v>
      </c>
      <c r="E4" s="39">
        <v>6.3176322785019404E-2</v>
      </c>
      <c r="F4" s="39">
        <v>5.9291178913420402E-2</v>
      </c>
      <c r="G4" s="39">
        <v>0.28663773680235</v>
      </c>
      <c r="H4" s="39">
        <f t="shared" ref="H4:H67" si="0">LN(2)*E4</f>
        <v>4.3790490016581231E-2</v>
      </c>
      <c r="I4" s="39">
        <f>(Table27[[#This Row],[Beta]]-1.96*(Table27[[#This Row],[se]]))*LN(2)</f>
        <v>-3.6760636435407529E-2</v>
      </c>
      <c r="J4" s="9">
        <f>(Table27[[#This Row],[Beta]]+1.96*(Table27[[#This Row],[se]]))*LN(2)</f>
        <v>0.12434161646856999</v>
      </c>
      <c r="K4" s="21"/>
      <c r="L4" s="21"/>
      <c r="M4" s="21"/>
      <c r="N4" s="21"/>
      <c r="O4" s="21"/>
      <c r="P4" s="21"/>
      <c r="Q4" s="21"/>
      <c r="R4" s="21"/>
    </row>
    <row r="5" spans="1:16095" s="9" customFormat="1" x14ac:dyDescent="0.2">
      <c r="A5" s="54" t="s">
        <v>11</v>
      </c>
      <c r="B5" s="39" t="s">
        <v>12</v>
      </c>
      <c r="C5" s="39" t="s">
        <v>16</v>
      </c>
      <c r="D5" s="39">
        <v>25</v>
      </c>
      <c r="E5" s="39">
        <v>9.1014363525318498E-2</v>
      </c>
      <c r="F5" s="39">
        <v>5.39033669385897E-2</v>
      </c>
      <c r="G5" s="39">
        <v>9.1320525158239907E-2</v>
      </c>
      <c r="H5" s="39">
        <f t="shared" si="0"/>
        <v>6.3086349468032446E-2</v>
      </c>
      <c r="I5" s="39">
        <f>(Table27[[#This Row],[Beta]]-1.96*(Table27[[#This Row],[se]]))*LN(2)</f>
        <v>-1.0145065491663932E-2</v>
      </c>
      <c r="J5" s="9">
        <f>(Table27[[#This Row],[Beta]]+1.96*(Table27[[#This Row],[se]]))*LN(2)</f>
        <v>0.13631776442772883</v>
      </c>
      <c r="K5" s="21"/>
      <c r="L5" s="21"/>
      <c r="M5" s="21"/>
      <c r="N5" s="21"/>
      <c r="O5" s="21"/>
      <c r="P5" s="21"/>
      <c r="Q5" s="21"/>
      <c r="R5" s="21"/>
    </row>
    <row r="6" spans="1:16095" s="9" customFormat="1" x14ac:dyDescent="0.2">
      <c r="A6" s="54" t="s">
        <v>11</v>
      </c>
      <c r="B6" s="39" t="s">
        <v>12</v>
      </c>
      <c r="C6" s="39" t="s">
        <v>15</v>
      </c>
      <c r="D6" s="39">
        <v>25</v>
      </c>
      <c r="E6" s="39">
        <v>5.7118471826677703E-2</v>
      </c>
      <c r="F6" s="39">
        <v>5.9810176249495098E-2</v>
      </c>
      <c r="G6" s="39">
        <v>0.34910074437298999</v>
      </c>
      <c r="H6" s="39">
        <f t="shared" si="0"/>
        <v>3.9591507704554316E-2</v>
      </c>
      <c r="I6" s="39">
        <f>(Table27[[#This Row],[Beta]]-1.96*(Table27[[#This Row],[se]]))*LN(2)</f>
        <v>-4.1664712166262302E-2</v>
      </c>
      <c r="J6" s="9">
        <f>(Table27[[#This Row],[Beta]]+1.96*(Table27[[#This Row],[se]]))*LN(2)</f>
        <v>0.12084772757537093</v>
      </c>
      <c r="K6" s="21"/>
      <c r="L6" s="21"/>
      <c r="M6" s="21"/>
      <c r="N6" s="21"/>
      <c r="O6" s="21"/>
      <c r="P6" s="21"/>
      <c r="Q6" s="21"/>
      <c r="R6" s="21"/>
    </row>
    <row r="7" spans="1:16095" s="9" customFormat="1" x14ac:dyDescent="0.2">
      <c r="A7" s="54" t="s">
        <v>17</v>
      </c>
      <c r="B7" s="39" t="s">
        <v>12</v>
      </c>
      <c r="C7" s="39" t="s">
        <v>13</v>
      </c>
      <c r="D7" s="39">
        <v>25</v>
      </c>
      <c r="E7" s="39">
        <v>-4.0999104137382399E-2</v>
      </c>
      <c r="F7" s="39">
        <v>5.6386301438090598E-2</v>
      </c>
      <c r="G7" s="39">
        <v>0.47449450497333001</v>
      </c>
      <c r="H7" s="39">
        <f t="shared" si="0"/>
        <v>-2.8418413438310197E-2</v>
      </c>
      <c r="I7" s="39">
        <f>(Table27[[#This Row],[Beta]]-1.96*(Table27[[#This Row],[se]]))*LN(2)</f>
        <v>-0.10502306493178093</v>
      </c>
      <c r="J7" s="9">
        <f>(Table27[[#This Row],[Beta]]+1.96*(Table27[[#This Row],[se]]))*LN(2)</f>
        <v>4.8186238055160549E-2</v>
      </c>
      <c r="K7" s="21"/>
      <c r="L7" s="21"/>
      <c r="M7" s="21"/>
      <c r="N7" s="21"/>
      <c r="O7" s="21"/>
      <c r="P7" s="21"/>
      <c r="Q7" s="21"/>
      <c r="R7" s="21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</row>
    <row r="8" spans="1:16095" s="9" customFormat="1" x14ac:dyDescent="0.2">
      <c r="A8" s="54" t="s">
        <v>17</v>
      </c>
      <c r="B8" s="39" t="s">
        <v>12</v>
      </c>
      <c r="C8" s="39" t="s">
        <v>14</v>
      </c>
      <c r="D8" s="39">
        <v>25</v>
      </c>
      <c r="E8" s="39">
        <v>-2.3226614626791299E-2</v>
      </c>
      <c r="F8" s="39">
        <v>4.6421079489817899E-2</v>
      </c>
      <c r="G8" s="39">
        <v>0.61683126931225896</v>
      </c>
      <c r="H8" s="39">
        <f t="shared" si="0"/>
        <v>-1.6099462442512775E-2</v>
      </c>
      <c r="I8" s="39">
        <f>(Table27[[#This Row],[Beta]]-1.96*(Table27[[#This Row],[se]]))*LN(2)</f>
        <v>-7.9165677561668882E-2</v>
      </c>
      <c r="J8" s="9">
        <f>(Table27[[#This Row],[Beta]]+1.96*(Table27[[#This Row],[se]]))*LN(2)</f>
        <v>4.6966752676643325E-2</v>
      </c>
      <c r="K8" s="21"/>
      <c r="L8" s="21"/>
      <c r="M8" s="21"/>
      <c r="N8" s="21"/>
      <c r="O8" s="21"/>
      <c r="P8" s="21"/>
      <c r="Q8" s="21"/>
      <c r="R8" s="21"/>
    </row>
    <row r="9" spans="1:16095" s="9" customFormat="1" x14ac:dyDescent="0.2">
      <c r="A9" s="54" t="s">
        <v>17</v>
      </c>
      <c r="B9" s="39" t="s">
        <v>12</v>
      </c>
      <c r="C9" s="39" t="s">
        <v>16</v>
      </c>
      <c r="D9" s="39">
        <v>25</v>
      </c>
      <c r="E9" s="39">
        <v>4.5733272146158202E-2</v>
      </c>
      <c r="F9" s="39">
        <v>5.0087900486334401E-2</v>
      </c>
      <c r="G9" s="39">
        <v>0.36121084210732801</v>
      </c>
      <c r="H9" s="39">
        <f t="shared" si="0"/>
        <v>3.1699888645890233E-2</v>
      </c>
      <c r="I9" s="39">
        <f>(Table27[[#This Row],[Beta]]-1.96*(Table27[[#This Row],[se]]))*LN(2)</f>
        <v>-3.6347953878558575E-2</v>
      </c>
      <c r="J9" s="9">
        <f>(Table27[[#This Row],[Beta]]+1.96*(Table27[[#This Row],[se]]))*LN(2)</f>
        <v>9.9747731170339055E-2</v>
      </c>
      <c r="K9" s="21"/>
      <c r="L9" s="21"/>
      <c r="M9" s="21"/>
      <c r="N9" s="21"/>
      <c r="O9" s="21"/>
      <c r="P9" s="21"/>
      <c r="Q9" s="21"/>
      <c r="R9" s="21"/>
    </row>
    <row r="10" spans="1:16095" s="9" customFormat="1" x14ac:dyDescent="0.2">
      <c r="A10" s="54" t="s">
        <v>17</v>
      </c>
      <c r="B10" s="39" t="s">
        <v>12</v>
      </c>
      <c r="C10" s="39" t="s">
        <v>15</v>
      </c>
      <c r="D10" s="39">
        <v>25</v>
      </c>
      <c r="E10" s="39">
        <v>-1.9782317578659999E-2</v>
      </c>
      <c r="F10" s="39">
        <v>5.0620297936939701E-2</v>
      </c>
      <c r="G10" s="39">
        <v>0.69939401031119997</v>
      </c>
      <c r="H10" s="39">
        <f t="shared" si="0"/>
        <v>-1.3712057654589622E-2</v>
      </c>
      <c r="I10" s="39">
        <f>(Table27[[#This Row],[Beta]]-1.96*(Table27[[#This Row],[se]]))*LN(2)</f>
        <v>-8.2483198571014188E-2</v>
      </c>
      <c r="J10" s="9">
        <f>(Table27[[#This Row],[Beta]]+1.96*(Table27[[#This Row],[se]]))*LN(2)</f>
        <v>5.5059083261834944E-2</v>
      </c>
      <c r="K10" s="21"/>
      <c r="L10" s="21"/>
      <c r="M10" s="21"/>
      <c r="N10" s="21"/>
      <c r="O10" s="21"/>
      <c r="P10" s="21"/>
      <c r="Q10" s="21"/>
      <c r="R10" s="21"/>
    </row>
    <row r="11" spans="1:16095" s="9" customFormat="1" x14ac:dyDescent="0.2">
      <c r="A11" s="54" t="s">
        <v>18</v>
      </c>
      <c r="B11" s="39" t="s">
        <v>12</v>
      </c>
      <c r="C11" s="39" t="s">
        <v>13</v>
      </c>
      <c r="D11" s="39">
        <v>25</v>
      </c>
      <c r="E11" s="39">
        <v>5.0570358658216602E-2</v>
      </c>
      <c r="F11" s="39">
        <v>6.07672277427889E-2</v>
      </c>
      <c r="G11" s="39">
        <v>0.41385490296283001</v>
      </c>
      <c r="H11" s="39">
        <f t="shared" si="0"/>
        <v>3.5052701523848054E-2</v>
      </c>
      <c r="I11" s="39">
        <f>(Table27[[#This Row],[Beta]]-1.96*(Table27[[#This Row],[se]]))*LN(2)</f>
        <v>-4.7503738333654039E-2</v>
      </c>
      <c r="J11" s="9">
        <f>(Table27[[#This Row],[Beta]]+1.96*(Table27[[#This Row],[se]]))*LN(2)</f>
        <v>0.11760914138135016</v>
      </c>
      <c r="K11" s="21"/>
      <c r="L11" s="21"/>
      <c r="M11" s="21"/>
      <c r="N11" s="21"/>
      <c r="O11" s="21"/>
      <c r="P11" s="21"/>
      <c r="Q11" s="21"/>
      <c r="R11" s="21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16095" s="9" customFormat="1" x14ac:dyDescent="0.2">
      <c r="A12" s="54" t="s">
        <v>18</v>
      </c>
      <c r="B12" s="39" t="s">
        <v>12</v>
      </c>
      <c r="C12" s="39" t="s">
        <v>14</v>
      </c>
      <c r="D12" s="39">
        <v>25</v>
      </c>
      <c r="E12" s="39">
        <v>4.6608224833309796E-3</v>
      </c>
      <c r="F12" s="39">
        <v>5.6192043481400597E-2</v>
      </c>
      <c r="G12" s="39">
        <v>0.93389564835121697</v>
      </c>
      <c r="H12" s="39">
        <f t="shared" si="0"/>
        <v>3.2306359634112713E-3</v>
      </c>
      <c r="I12" s="39">
        <f>(Table27[[#This Row],[Beta]]-1.96*(Table27[[#This Row],[se]]))*LN(2)</f>
        <v>-7.311010279429668E-2</v>
      </c>
      <c r="J12" s="9">
        <f>(Table27[[#This Row],[Beta]]+1.96*(Table27[[#This Row],[se]]))*LN(2)</f>
        <v>7.9571374721119234E-2</v>
      </c>
      <c r="K12" s="21"/>
      <c r="L12" s="21"/>
      <c r="M12" s="21"/>
      <c r="N12" s="21"/>
      <c r="O12" s="21"/>
      <c r="P12" s="21"/>
      <c r="Q12" s="21"/>
      <c r="R12" s="21"/>
    </row>
    <row r="13" spans="1:16095" s="9" customFormat="1" x14ac:dyDescent="0.2">
      <c r="A13" s="54" t="s">
        <v>18</v>
      </c>
      <c r="B13" s="39" t="s">
        <v>12</v>
      </c>
      <c r="C13" s="39" t="s">
        <v>16</v>
      </c>
      <c r="D13" s="39">
        <v>25</v>
      </c>
      <c r="E13" s="39">
        <v>-3.4998598855748402E-2</v>
      </c>
      <c r="F13" s="39">
        <v>4.8628715246292802E-2</v>
      </c>
      <c r="G13" s="39">
        <v>0.47170323606030501</v>
      </c>
      <c r="H13" s="39">
        <f t="shared" si="0"/>
        <v>-2.425918012041053E-2</v>
      </c>
      <c r="I13" s="39">
        <f>(Table27[[#This Row],[Beta]]-1.96*(Table27[[#This Row],[se]]))*LN(2)</f>
        <v>-9.0324619580162288E-2</v>
      </c>
      <c r="J13" s="9">
        <f>(Table27[[#This Row],[Beta]]+1.96*(Table27[[#This Row],[se]]))*LN(2)</f>
        <v>4.1806259339341213E-2</v>
      </c>
      <c r="K13" s="21"/>
      <c r="L13" s="21"/>
      <c r="M13" s="21"/>
      <c r="N13" s="21"/>
      <c r="O13" s="21"/>
      <c r="P13" s="21"/>
      <c r="Q13" s="21"/>
      <c r="R13" s="21"/>
    </row>
    <row r="14" spans="1:16095" s="9" customFormat="1" x14ac:dyDescent="0.2">
      <c r="A14" s="54" t="s">
        <v>18</v>
      </c>
      <c r="B14" s="39" t="s">
        <v>12</v>
      </c>
      <c r="C14" s="39" t="s">
        <v>15</v>
      </c>
      <c r="D14" s="39">
        <v>25</v>
      </c>
      <c r="E14" s="39">
        <v>6.6699058155030898E-3</v>
      </c>
      <c r="F14" s="39">
        <v>5.5231586948999899E-2</v>
      </c>
      <c r="G14" s="39">
        <v>0.90488448122449605</v>
      </c>
      <c r="H14" s="39">
        <f t="shared" si="0"/>
        <v>4.6232264106163493E-3</v>
      </c>
      <c r="I14" s="39">
        <f>(Table27[[#This Row],[Beta]]-1.96*(Table27[[#This Row],[se]]))*LN(2)</f>
        <v>-7.0412666381623121E-2</v>
      </c>
      <c r="J14" s="9">
        <f>(Table27[[#This Row],[Beta]]+1.96*(Table27[[#This Row],[se]]))*LN(2)</f>
        <v>7.9659119202855816E-2</v>
      </c>
      <c r="K14" s="21"/>
      <c r="L14" s="21"/>
      <c r="M14" s="21"/>
      <c r="N14" s="21"/>
      <c r="O14" s="21"/>
      <c r="P14" s="21"/>
      <c r="Q14" s="21"/>
      <c r="R14" s="21"/>
    </row>
    <row r="15" spans="1:16095" s="9" customFormat="1" x14ac:dyDescent="0.2">
      <c r="A15" s="54" t="s">
        <v>22</v>
      </c>
      <c r="B15" s="39" t="s">
        <v>12</v>
      </c>
      <c r="C15" s="39" t="s">
        <v>13</v>
      </c>
      <c r="D15" s="39">
        <v>25</v>
      </c>
      <c r="E15" s="39">
        <v>2.6989259257116101E-2</v>
      </c>
      <c r="F15" s="39">
        <v>5.8738457706423802E-2</v>
      </c>
      <c r="G15" s="39">
        <v>0.65020162894831701</v>
      </c>
      <c r="H15" s="39">
        <f t="shared" si="0"/>
        <v>1.8707528959471427E-2</v>
      </c>
      <c r="I15" s="39">
        <f>(Table27[[#This Row],[Beta]]-1.96*(Table27[[#This Row],[se]]))*LN(2)</f>
        <v>-6.1092687885837181E-2</v>
      </c>
      <c r="J15" s="9">
        <f>(Table27[[#This Row],[Beta]]+1.96*(Table27[[#This Row],[se]]))*LN(2)</f>
        <v>9.8507745804780028E-2</v>
      </c>
      <c r="K15" s="21"/>
      <c r="L15" s="21"/>
      <c r="M15" s="21"/>
      <c r="N15" s="21"/>
      <c r="O15" s="21"/>
      <c r="P15" s="21"/>
      <c r="Q15" s="21"/>
      <c r="R15" s="21"/>
    </row>
    <row r="16" spans="1:16095" s="9" customFormat="1" x14ac:dyDescent="0.2">
      <c r="A16" s="54" t="s">
        <v>22</v>
      </c>
      <c r="B16" s="39" t="s">
        <v>12</v>
      </c>
      <c r="C16" s="39" t="s">
        <v>14</v>
      </c>
      <c r="D16" s="39">
        <v>25</v>
      </c>
      <c r="E16" s="39">
        <v>1.28526765351322E-3</v>
      </c>
      <c r="F16" s="39">
        <v>5.3042963560125903E-2</v>
      </c>
      <c r="G16" s="39">
        <v>0.98066859752856095</v>
      </c>
      <c r="H16" s="39">
        <f t="shared" si="0"/>
        <v>8.9087965029758511E-4</v>
      </c>
      <c r="I16" s="39">
        <f>(Table27[[#This Row],[Beta]]-1.96*(Table27[[#This Row],[se]]))*LN(2)</f>
        <v>-7.1171618404582984E-2</v>
      </c>
      <c r="J16" s="9">
        <f>(Table27[[#This Row],[Beta]]+1.96*(Table27[[#This Row],[se]]))*LN(2)</f>
        <v>7.2953377705178152E-2</v>
      </c>
      <c r="K16" s="21"/>
      <c r="L16" s="21"/>
      <c r="M16" s="21"/>
      <c r="N16" s="21"/>
      <c r="O16" s="21"/>
      <c r="P16" s="21"/>
      <c r="Q16" s="21"/>
      <c r="R16" s="21"/>
    </row>
    <row r="17" spans="1:18" s="9" customFormat="1" x14ac:dyDescent="0.2">
      <c r="A17" s="54" t="s">
        <v>22</v>
      </c>
      <c r="B17" s="39" t="s">
        <v>12</v>
      </c>
      <c r="C17" s="39" t="s">
        <v>16</v>
      </c>
      <c r="D17" s="39">
        <v>25</v>
      </c>
      <c r="E17" s="39">
        <v>-1.16989529737402E-2</v>
      </c>
      <c r="F17" s="39">
        <v>4.7004416588574197E-2</v>
      </c>
      <c r="G17" s="39">
        <v>0.803445480283971</v>
      </c>
      <c r="H17" s="39">
        <f t="shared" si="0"/>
        <v>-8.1090962692514073E-3</v>
      </c>
      <c r="I17" s="39">
        <f>(Table27[[#This Row],[Beta]]-1.96*(Table27[[#This Row],[se]]))*LN(2)</f>
        <v>-7.196781478043264E-2</v>
      </c>
      <c r="J17" s="9">
        <f>(Table27[[#This Row],[Beta]]+1.96*(Table27[[#This Row],[se]]))*LN(2)</f>
        <v>5.5749622241929836E-2</v>
      </c>
      <c r="K17" s="21"/>
      <c r="L17" s="21"/>
      <c r="M17" s="21"/>
      <c r="N17" s="21"/>
      <c r="O17" s="21"/>
      <c r="P17" s="21"/>
      <c r="Q17" s="21"/>
      <c r="R17" s="21"/>
    </row>
    <row r="18" spans="1:18" s="9" customFormat="1" x14ac:dyDescent="0.2">
      <c r="A18" s="54" t="s">
        <v>22</v>
      </c>
      <c r="B18" s="39" t="s">
        <v>12</v>
      </c>
      <c r="C18" s="39" t="s">
        <v>15</v>
      </c>
      <c r="D18" s="39">
        <v>25</v>
      </c>
      <c r="E18" s="39">
        <v>1.1484315189146201E-2</v>
      </c>
      <c r="F18" s="39">
        <v>5.2657647100615303E-2</v>
      </c>
      <c r="G18" s="39">
        <v>0.82919965743595003</v>
      </c>
      <c r="H18" s="39">
        <f t="shared" si="0"/>
        <v>7.9603206940184433E-3</v>
      </c>
      <c r="I18" s="39">
        <f>(Table27[[#This Row],[Beta]]-1.96*(Table27[[#This Row],[se]]))*LN(2)</f>
        <v>-6.3578698566497227E-2</v>
      </c>
      <c r="J18" s="9">
        <f>(Table27[[#This Row],[Beta]]+1.96*(Table27[[#This Row],[se]]))*LN(2)</f>
        <v>7.9499339954534093E-2</v>
      </c>
      <c r="K18" s="21"/>
      <c r="L18" s="21"/>
      <c r="M18" s="21"/>
      <c r="N18" s="21"/>
      <c r="O18" s="21"/>
      <c r="P18" s="21"/>
      <c r="Q18" s="21"/>
      <c r="R18" s="21"/>
    </row>
    <row r="19" spans="1:18" s="9" customFormat="1" x14ac:dyDescent="0.2">
      <c r="A19" s="55" t="s">
        <v>20</v>
      </c>
      <c r="B19" s="39" t="s">
        <v>12</v>
      </c>
      <c r="C19" s="39" t="s">
        <v>13</v>
      </c>
      <c r="D19" s="39">
        <v>25</v>
      </c>
      <c r="E19" s="39">
        <v>8.5908562588614998E-2</v>
      </c>
      <c r="F19" s="39">
        <v>7.0635799444480701E-2</v>
      </c>
      <c r="G19" s="39">
        <v>0.236236770426035</v>
      </c>
      <c r="H19" s="39">
        <f t="shared" si="0"/>
        <v>5.9547277944256079E-2</v>
      </c>
      <c r="I19" s="39">
        <f>(Table27[[#This Row],[Beta]]-1.96*(Table27[[#This Row],[se]]))*LN(2)</f>
        <v>-3.6416292309561428E-2</v>
      </c>
      <c r="J19" s="9">
        <f>(Table27[[#This Row],[Beta]]+1.96*(Table27[[#This Row],[se]]))*LN(2)</f>
        <v>0.15551084819807359</v>
      </c>
      <c r="K19" s="21"/>
      <c r="L19" s="21"/>
      <c r="M19" s="21"/>
      <c r="N19" s="21"/>
      <c r="O19" s="21"/>
      <c r="P19" s="21"/>
      <c r="Q19" s="21"/>
      <c r="R19" s="21"/>
    </row>
    <row r="20" spans="1:18" s="9" customFormat="1" x14ac:dyDescent="0.2">
      <c r="A20" s="55" t="s">
        <v>20</v>
      </c>
      <c r="B20" s="39" t="s">
        <v>12</v>
      </c>
      <c r="C20" s="39" t="s">
        <v>14</v>
      </c>
      <c r="D20" s="39">
        <v>25</v>
      </c>
      <c r="E20" s="39">
        <v>0.11919453665091</v>
      </c>
      <c r="F20" s="39">
        <v>6.3673100185332301E-2</v>
      </c>
      <c r="G20" s="39">
        <v>6.1209877745279903E-2</v>
      </c>
      <c r="H20" s="39">
        <f t="shared" si="0"/>
        <v>8.2619357017727324E-2</v>
      </c>
      <c r="I20" s="39">
        <f>(Table27[[#This Row],[Beta]]-1.96*(Table27[[#This Row],[se]]))*LN(2)</f>
        <v>-3.8849095293817366E-3</v>
      </c>
      <c r="J20" s="9">
        <f>(Table27[[#This Row],[Beta]]+1.96*(Table27[[#This Row],[se]]))*LN(2)</f>
        <v>0.16912362356483637</v>
      </c>
      <c r="K20" s="21"/>
      <c r="L20" s="21"/>
      <c r="M20" s="21"/>
      <c r="N20" s="21"/>
      <c r="O20" s="21"/>
      <c r="P20" s="21"/>
      <c r="Q20" s="21"/>
      <c r="R20" s="21"/>
    </row>
    <row r="21" spans="1:18" s="9" customFormat="1" x14ac:dyDescent="0.2">
      <c r="A21" s="55" t="s">
        <v>20</v>
      </c>
      <c r="B21" s="39" t="s">
        <v>12</v>
      </c>
      <c r="C21" s="39" t="s">
        <v>16</v>
      </c>
      <c r="D21" s="39">
        <v>25</v>
      </c>
      <c r="E21" s="39">
        <v>5.3287105660937098E-2</v>
      </c>
      <c r="F21" s="39">
        <v>5.6073051057503397E-2</v>
      </c>
      <c r="G21" s="39">
        <v>0.34195181944852898</v>
      </c>
      <c r="H21" s="39">
        <f t="shared" si="0"/>
        <v>3.6935807049078451E-2</v>
      </c>
      <c r="I21" s="39">
        <f>(Table27[[#This Row],[Beta]]-1.96*(Table27[[#This Row],[se]]))*LN(2)</f>
        <v>-3.9243272352890129E-2</v>
      </c>
      <c r="J21" s="9">
        <f>(Table27[[#This Row],[Beta]]+1.96*(Table27[[#This Row],[se]]))*LN(2)</f>
        <v>0.11311488645104703</v>
      </c>
      <c r="K21" s="21"/>
      <c r="L21" s="21"/>
      <c r="M21" s="21"/>
      <c r="N21" s="21"/>
      <c r="O21" s="21"/>
      <c r="P21" s="21"/>
      <c r="Q21" s="21"/>
      <c r="R21" s="21"/>
    </row>
    <row r="22" spans="1:18" s="9" customFormat="1" x14ac:dyDescent="0.2">
      <c r="A22" s="55" t="s">
        <v>20</v>
      </c>
      <c r="B22" s="39" t="s">
        <v>12</v>
      </c>
      <c r="C22" s="39" t="s">
        <v>15</v>
      </c>
      <c r="D22" s="39">
        <v>25</v>
      </c>
      <c r="E22" s="39">
        <v>0.10893930626389101</v>
      </c>
      <c r="F22" s="39">
        <v>6.4808757347538298E-2</v>
      </c>
      <c r="G22" s="39">
        <v>0.105745955233382</v>
      </c>
      <c r="H22" s="39">
        <f t="shared" si="0"/>
        <v>7.5510972988972441E-2</v>
      </c>
      <c r="I22" s="39">
        <f>(Table27[[#This Row],[Beta]]-1.96*(Table27[[#This Row],[se]]))*LN(2)</f>
        <v>-1.2536161575865587E-2</v>
      </c>
      <c r="J22" s="9">
        <f>(Table27[[#This Row],[Beta]]+1.96*(Table27[[#This Row],[se]]))*LN(2)</f>
        <v>0.16355810755381045</v>
      </c>
      <c r="K22" s="21"/>
      <c r="L22" s="21"/>
      <c r="M22" s="21"/>
      <c r="N22" s="21"/>
      <c r="O22" s="21"/>
      <c r="P22" s="21"/>
      <c r="Q22" s="21"/>
      <c r="R22" s="21"/>
    </row>
    <row r="23" spans="1:18" s="9" customFormat="1" x14ac:dyDescent="0.2">
      <c r="A23" s="54" t="s">
        <v>21</v>
      </c>
      <c r="B23" s="39" t="s">
        <v>12</v>
      </c>
      <c r="C23" s="39" t="s">
        <v>13</v>
      </c>
      <c r="D23" s="39">
        <v>25</v>
      </c>
      <c r="E23" s="39">
        <v>-4.2877975070425199E-2</v>
      </c>
      <c r="F23" s="39">
        <v>5.0583077037864702E-2</v>
      </c>
      <c r="G23" s="39">
        <v>0.40535455353249</v>
      </c>
      <c r="H23" s="39">
        <f t="shared" si="0"/>
        <v>-2.9720747528184849E-2</v>
      </c>
      <c r="I23" s="39">
        <f>(Table27[[#This Row],[Beta]]-1.96*(Table27[[#This Row],[se]]))*LN(2)</f>
        <v>-9.8441321304556004E-2</v>
      </c>
      <c r="J23" s="9">
        <f>(Table27[[#This Row],[Beta]]+1.96*(Table27[[#This Row],[se]]))*LN(2)</f>
        <v>3.8999826248186306E-2</v>
      </c>
      <c r="K23" s="21"/>
      <c r="L23" s="21"/>
      <c r="M23" s="21"/>
      <c r="N23" s="21"/>
      <c r="O23" s="21"/>
      <c r="P23" s="21"/>
      <c r="Q23" s="21"/>
      <c r="R23" s="21"/>
    </row>
    <row r="24" spans="1:18" s="9" customFormat="1" x14ac:dyDescent="0.2">
      <c r="A24" s="54" t="s">
        <v>21</v>
      </c>
      <c r="B24" s="39" t="s">
        <v>12</v>
      </c>
      <c r="C24" s="39" t="s">
        <v>14</v>
      </c>
      <c r="D24" s="39">
        <v>25</v>
      </c>
      <c r="E24" s="39">
        <v>-1.9903165232195898E-2</v>
      </c>
      <c r="F24" s="39">
        <v>4.5092600922574999E-2</v>
      </c>
      <c r="G24" s="39">
        <v>0.65893482010758297</v>
      </c>
      <c r="H24" s="39">
        <f t="shared" si="0"/>
        <v>-1.3795822864915316E-2</v>
      </c>
      <c r="I24" s="39">
        <f>(Table27[[#This Row],[Beta]]-1.96*(Table27[[#This Row],[se]]))*LN(2)</f>
        <v>-7.5057208884366705E-2</v>
      </c>
      <c r="J24" s="9">
        <f>(Table27[[#This Row],[Beta]]+1.96*(Table27[[#This Row],[se]]))*LN(2)</f>
        <v>4.7465563154536074E-2</v>
      </c>
      <c r="K24" s="21"/>
      <c r="L24" s="21"/>
      <c r="M24" s="21"/>
      <c r="N24" s="21"/>
      <c r="O24" s="21"/>
      <c r="P24" s="21"/>
      <c r="Q24" s="21"/>
      <c r="R24" s="21"/>
    </row>
    <row r="25" spans="1:18" s="9" customFormat="1" x14ac:dyDescent="0.2">
      <c r="A25" s="54" t="s">
        <v>21</v>
      </c>
      <c r="B25" s="39" t="s">
        <v>12</v>
      </c>
      <c r="C25" s="39" t="s">
        <v>16</v>
      </c>
      <c r="D25" s="39">
        <v>25</v>
      </c>
      <c r="E25" s="39">
        <v>-1.49301583722932E-2</v>
      </c>
      <c r="F25" s="39">
        <v>4.0481371980002699E-2</v>
      </c>
      <c r="G25" s="39">
        <v>0.71226523355907301</v>
      </c>
      <c r="H25" s="39">
        <f t="shared" si="0"/>
        <v>-1.0348797181068493E-2</v>
      </c>
      <c r="I25" s="39">
        <f>(Table27[[#This Row],[Beta]]-1.96*(Table27[[#This Row],[se]]))*LN(2)</f>
        <v>-6.534551293321747E-2</v>
      </c>
      <c r="J25" s="9">
        <f>(Table27[[#This Row],[Beta]]+1.96*(Table27[[#This Row],[se]]))*LN(2)</f>
        <v>4.4647918571080497E-2</v>
      </c>
      <c r="K25" s="21"/>
      <c r="L25" s="21"/>
      <c r="M25" s="21"/>
      <c r="N25" s="21"/>
      <c r="O25" s="21"/>
      <c r="P25" s="21"/>
      <c r="Q25" s="21"/>
      <c r="R25" s="21"/>
    </row>
    <row r="26" spans="1:18" s="9" customFormat="1" x14ac:dyDescent="0.2">
      <c r="A26" s="54" t="s">
        <v>21</v>
      </c>
      <c r="B26" s="39" t="s">
        <v>12</v>
      </c>
      <c r="C26" s="39" t="s">
        <v>15</v>
      </c>
      <c r="D26" s="39">
        <v>25</v>
      </c>
      <c r="E26" s="39">
        <v>-2.4218789928062999E-2</v>
      </c>
      <c r="F26" s="39">
        <v>4.5583426358731603E-2</v>
      </c>
      <c r="G26" s="39">
        <v>0.60008946229898597</v>
      </c>
      <c r="H26" s="39">
        <f t="shared" si="0"/>
        <v>-1.6787185955210469E-2</v>
      </c>
      <c r="I26" s="39">
        <f>(Table27[[#This Row],[Beta]]-1.96*(Table27[[#This Row],[se]]))*LN(2)</f>
        <v>-7.8715391938411206E-2</v>
      </c>
      <c r="J26" s="9">
        <f>(Table27[[#This Row],[Beta]]+1.96*(Table27[[#This Row],[se]]))*LN(2)</f>
        <v>4.514102002799026E-2</v>
      </c>
      <c r="K26" s="21"/>
      <c r="L26" s="21"/>
      <c r="M26" s="21"/>
      <c r="N26" s="21"/>
      <c r="O26" s="21"/>
      <c r="P26" s="21"/>
      <c r="Q26" s="21"/>
      <c r="R26" s="21"/>
    </row>
    <row r="27" spans="1:18" s="9" customFormat="1" x14ac:dyDescent="0.2">
      <c r="A27" s="54" t="s">
        <v>23</v>
      </c>
      <c r="B27" s="39" t="s">
        <v>12</v>
      </c>
      <c r="C27" s="39" t="s">
        <v>13</v>
      </c>
      <c r="D27" s="39">
        <v>25</v>
      </c>
      <c r="E27" s="39">
        <v>3.4079815204722502E-2</v>
      </c>
      <c r="F27" s="39">
        <v>6.7480636543485698E-2</v>
      </c>
      <c r="G27" s="39">
        <v>0.61834213790337</v>
      </c>
      <c r="H27" s="39">
        <f t="shared" si="0"/>
        <v>2.3622327823157357E-2</v>
      </c>
      <c r="I27" s="39">
        <f>(Table27[[#This Row],[Beta]]-1.96*(Table27[[#This Row],[se]]))*LN(2)</f>
        <v>-6.8054737583357394E-2</v>
      </c>
      <c r="J27" s="9">
        <f>(Table27[[#This Row],[Beta]]+1.96*(Table27[[#This Row],[se]]))*LN(2)</f>
        <v>0.1152993932296721</v>
      </c>
      <c r="K27" s="21"/>
      <c r="L27" s="21"/>
      <c r="M27" s="21"/>
      <c r="N27" s="21"/>
      <c r="O27" s="21"/>
      <c r="P27" s="21"/>
      <c r="Q27" s="21"/>
      <c r="R27" s="21"/>
    </row>
    <row r="28" spans="1:18" s="9" customFormat="1" x14ac:dyDescent="0.2">
      <c r="A28" s="54" t="s">
        <v>23</v>
      </c>
      <c r="B28" s="39" t="s">
        <v>12</v>
      </c>
      <c r="C28" s="39" t="s">
        <v>14</v>
      </c>
      <c r="D28" s="39">
        <v>25</v>
      </c>
      <c r="E28" s="39">
        <v>3.6371613363568603E-2</v>
      </c>
      <c r="F28" s="39">
        <v>5.4389270276887197E-2</v>
      </c>
      <c r="G28" s="39">
        <v>0.50366917379330101</v>
      </c>
      <c r="H28" s="39">
        <f t="shared" si="0"/>
        <v>2.5210881255374004E-2</v>
      </c>
      <c r="I28" s="39">
        <f>(Table27[[#This Row],[Beta]]-1.96*(Table27[[#This Row],[se]]))*LN(2)</f>
        <v>-4.8680666661094898E-2</v>
      </c>
      <c r="J28" s="9">
        <f>(Table27[[#This Row],[Beta]]+1.96*(Table27[[#This Row],[se]]))*LN(2)</f>
        <v>9.9102429171842907E-2</v>
      </c>
      <c r="K28" s="21"/>
      <c r="L28" s="21"/>
      <c r="M28" s="21"/>
      <c r="N28" s="21"/>
      <c r="O28" s="21"/>
      <c r="P28" s="21"/>
      <c r="Q28" s="21"/>
      <c r="R28" s="21"/>
    </row>
    <row r="29" spans="1:18" s="9" customFormat="1" x14ac:dyDescent="0.2">
      <c r="A29" s="54" t="s">
        <v>23</v>
      </c>
      <c r="B29" s="39" t="s">
        <v>12</v>
      </c>
      <c r="C29" s="39" t="s">
        <v>16</v>
      </c>
      <c r="D29" s="39">
        <v>25</v>
      </c>
      <c r="E29" s="39">
        <v>4.9635955846039803E-2</v>
      </c>
      <c r="F29" s="39">
        <v>5.3100649736639499E-2</v>
      </c>
      <c r="G29" s="39">
        <v>0.34991595372971901</v>
      </c>
      <c r="H29" s="39">
        <f t="shared" si="0"/>
        <v>3.4405022849080424E-2</v>
      </c>
      <c r="I29" s="39">
        <f>(Table27[[#This Row],[Beta]]-1.96*(Table27[[#This Row],[se]]))*LN(2)</f>
        <v>-3.7735845826591202E-2</v>
      </c>
      <c r="J29" s="9">
        <f>(Table27[[#This Row],[Beta]]+1.96*(Table27[[#This Row],[se]]))*LN(2)</f>
        <v>0.10654589152475204</v>
      </c>
      <c r="K29" s="21"/>
      <c r="L29" s="21"/>
      <c r="M29" s="21"/>
      <c r="N29" s="21"/>
      <c r="O29" s="21"/>
      <c r="P29" s="21"/>
      <c r="Q29" s="21"/>
      <c r="R29" s="21"/>
    </row>
    <row r="30" spans="1:18" s="9" customFormat="1" x14ac:dyDescent="0.2">
      <c r="A30" s="54" t="s">
        <v>23</v>
      </c>
      <c r="B30" s="39" t="s">
        <v>12</v>
      </c>
      <c r="C30" s="39" t="s">
        <v>15</v>
      </c>
      <c r="D30" s="39">
        <v>25</v>
      </c>
      <c r="E30" s="39">
        <v>3.4245697488219498E-2</v>
      </c>
      <c r="F30" s="39">
        <v>5.6126773147752197E-2</v>
      </c>
      <c r="G30" s="39">
        <v>0.54749755536875599</v>
      </c>
      <c r="H30" s="39">
        <f t="shared" si="0"/>
        <v>2.3737308660268144E-2</v>
      </c>
      <c r="I30" s="39">
        <f>(Table27[[#This Row],[Beta]]-1.96*(Table27[[#This Row],[se]]))*LN(2)</f>
        <v>-5.2514755879864337E-2</v>
      </c>
      <c r="J30" s="9">
        <f>(Table27[[#This Row],[Beta]]+1.96*(Table27[[#This Row],[se]]))*LN(2)</f>
        <v>9.9989373200400619E-2</v>
      </c>
      <c r="K30" s="21"/>
      <c r="L30" s="21"/>
      <c r="M30" s="21"/>
      <c r="N30" s="21"/>
      <c r="O30" s="21"/>
      <c r="P30" s="21"/>
      <c r="Q30" s="21"/>
      <c r="R30" s="21"/>
    </row>
    <row r="31" spans="1:18" s="9" customFormat="1" x14ac:dyDescent="0.2">
      <c r="A31" s="54" t="s">
        <v>24</v>
      </c>
      <c r="B31" s="39" t="s">
        <v>12</v>
      </c>
      <c r="C31" s="39" t="s">
        <v>13</v>
      </c>
      <c r="D31" s="39">
        <v>25</v>
      </c>
      <c r="E31" s="39">
        <v>-1.6139221785389402E-2</v>
      </c>
      <c r="F31" s="39">
        <v>8.1669932963001304E-2</v>
      </c>
      <c r="G31" s="39">
        <v>0.84508221607686096</v>
      </c>
      <c r="H31" s="39">
        <f t="shared" si="0"/>
        <v>-1.1186856076974311E-2</v>
      </c>
      <c r="I31" s="39">
        <f>(Table27[[#This Row],[Beta]]-1.96*(Table27[[#This Row],[se]]))*LN(2)</f>
        <v>-0.12214105226582953</v>
      </c>
      <c r="J31" s="9">
        <f>(Table27[[#This Row],[Beta]]+1.96*(Table27[[#This Row],[se]]))*LN(2)</f>
        <v>9.9767340111880903E-2</v>
      </c>
      <c r="K31" s="21"/>
      <c r="L31" s="21"/>
      <c r="M31" s="21"/>
      <c r="N31" s="21"/>
      <c r="O31" s="21"/>
      <c r="P31" s="21"/>
      <c r="Q31" s="21"/>
      <c r="R31" s="21"/>
    </row>
    <row r="32" spans="1:18" s="9" customFormat="1" x14ac:dyDescent="0.2">
      <c r="A32" s="54" t="s">
        <v>24</v>
      </c>
      <c r="B32" s="39" t="s">
        <v>12</v>
      </c>
      <c r="C32" s="39" t="s">
        <v>14</v>
      </c>
      <c r="D32" s="39">
        <v>25</v>
      </c>
      <c r="E32" s="39">
        <v>1.49727035114375E-2</v>
      </c>
      <c r="F32" s="39">
        <v>6.4569056833166896E-2</v>
      </c>
      <c r="G32" s="39">
        <v>0.81662603892555596</v>
      </c>
      <c r="H32" s="39">
        <f t="shared" si="0"/>
        <v>1.0378287224312896E-2</v>
      </c>
      <c r="I32" s="39">
        <f>(Table27[[#This Row],[Beta]]-1.96*(Table27[[#This Row],[se]]))*LN(2)</f>
        <v>-7.7343197778523123E-2</v>
      </c>
      <c r="J32" s="9">
        <f>(Table27[[#This Row],[Beta]]+1.96*(Table27[[#This Row],[se]]))*LN(2)</f>
        <v>9.8099772227148926E-2</v>
      </c>
      <c r="K32" s="21"/>
      <c r="L32" s="21"/>
      <c r="M32" s="21"/>
      <c r="N32" s="21"/>
      <c r="O32" s="21"/>
      <c r="P32" s="21"/>
      <c r="Q32" s="21"/>
      <c r="R32" s="21"/>
    </row>
    <row r="33" spans="1:18" s="9" customFormat="1" x14ac:dyDescent="0.2">
      <c r="A33" s="54" t="s">
        <v>24</v>
      </c>
      <c r="B33" s="39" t="s">
        <v>12</v>
      </c>
      <c r="C33" s="39" t="s">
        <v>16</v>
      </c>
      <c r="D33" s="39">
        <v>25</v>
      </c>
      <c r="E33" s="39">
        <v>4.68072707485165E-3</v>
      </c>
      <c r="F33" s="39">
        <v>6.43485184226079E-2</v>
      </c>
      <c r="G33" s="39">
        <v>0.94201282149718701</v>
      </c>
      <c r="H33" s="39">
        <f t="shared" si="0"/>
        <v>3.2444327749040214E-3</v>
      </c>
      <c r="I33" s="39">
        <f>(Table27[[#This Row],[Beta]]-1.96*(Table27[[#This Row],[se]]))*LN(2)</f>
        <v>-8.4177435696063091E-2</v>
      </c>
      <c r="J33" s="9">
        <f>(Table27[[#This Row],[Beta]]+1.96*(Table27[[#This Row],[se]]))*LN(2)</f>
        <v>9.0666301245871134E-2</v>
      </c>
      <c r="K33" s="21"/>
      <c r="L33" s="21"/>
      <c r="M33" s="21"/>
      <c r="N33" s="21"/>
      <c r="O33" s="21"/>
      <c r="P33" s="21"/>
      <c r="Q33" s="21"/>
      <c r="R33" s="21"/>
    </row>
    <row r="34" spans="1:18" s="9" customFormat="1" x14ac:dyDescent="0.2">
      <c r="A34" s="54" t="s">
        <v>24</v>
      </c>
      <c r="B34" s="39" t="s">
        <v>12</v>
      </c>
      <c r="C34" s="39" t="s">
        <v>15</v>
      </c>
      <c r="D34" s="39">
        <v>25</v>
      </c>
      <c r="E34" s="39">
        <v>-2.0414280997531598E-3</v>
      </c>
      <c r="F34" s="39">
        <v>6.7201842396051606E-2</v>
      </c>
      <c r="G34" s="39">
        <v>0.97601714931806405</v>
      </c>
      <c r="H34" s="39">
        <f t="shared" si="0"/>
        <v>-1.4150101316597495E-3</v>
      </c>
      <c r="I34" s="39">
        <f>(Table27[[#This Row],[Beta]]-1.96*(Table27[[#This Row],[se]]))*LN(2)</f>
        <v>-9.2713314598763405E-2</v>
      </c>
      <c r="J34" s="9">
        <f>(Table27[[#This Row],[Beta]]+1.96*(Table27[[#This Row],[se]]))*LN(2)</f>
        <v>8.9883294335443911E-2</v>
      </c>
      <c r="K34" s="21"/>
      <c r="L34" s="21"/>
      <c r="M34" s="21"/>
      <c r="N34" s="21"/>
      <c r="O34" s="21"/>
      <c r="P34" s="21"/>
      <c r="Q34" s="21"/>
      <c r="R34" s="21"/>
    </row>
    <row r="35" spans="1:18" s="9" customFormat="1" x14ac:dyDescent="0.2">
      <c r="A35" s="54" t="s">
        <v>26</v>
      </c>
      <c r="B35" s="39" t="s">
        <v>12</v>
      </c>
      <c r="C35" s="39" t="s">
        <v>13</v>
      </c>
      <c r="D35" s="39">
        <v>25</v>
      </c>
      <c r="E35" s="39">
        <v>-2.8814801838188499E-2</v>
      </c>
      <c r="F35" s="39">
        <v>7.9807233429939395E-2</v>
      </c>
      <c r="G35" s="39">
        <v>0.72135360544669902</v>
      </c>
      <c r="H35" s="39">
        <f t="shared" si="0"/>
        <v>-1.9972898652533887E-2</v>
      </c>
      <c r="I35" s="39">
        <f>(Table27[[#This Row],[Beta]]-1.96*(Table27[[#This Row],[se]]))*LN(2)</f>
        <v>-0.1283964899794276</v>
      </c>
      <c r="J35" s="9">
        <f>(Table27[[#This Row],[Beta]]+1.96*(Table27[[#This Row],[se]]))*LN(2)</f>
        <v>8.8450692674359843E-2</v>
      </c>
      <c r="K35" s="21"/>
      <c r="L35" s="21"/>
      <c r="M35" s="21"/>
      <c r="N35" s="21"/>
      <c r="O35" s="21"/>
      <c r="P35" s="21"/>
      <c r="Q35" s="21"/>
      <c r="R35" s="21"/>
    </row>
    <row r="36" spans="1:18" s="9" customFormat="1" x14ac:dyDescent="0.2">
      <c r="A36" s="54" t="s">
        <v>26</v>
      </c>
      <c r="B36" s="39" t="s">
        <v>12</v>
      </c>
      <c r="C36" s="39" t="s">
        <v>14</v>
      </c>
      <c r="D36" s="39">
        <v>25</v>
      </c>
      <c r="E36" s="39">
        <v>-2.50525822986091E-2</v>
      </c>
      <c r="F36" s="39">
        <v>5.9264550472183097E-2</v>
      </c>
      <c r="G36" s="39">
        <v>0.67249621866896403</v>
      </c>
      <c r="H36" s="39">
        <f t="shared" si="0"/>
        <v>-1.7365126786026891E-2</v>
      </c>
      <c r="I36" s="39">
        <f>(Table27[[#This Row],[Beta]]-1.96*(Table27[[#This Row],[se]]))*LN(2)</f>
        <v>-9.788007667724162E-2</v>
      </c>
      <c r="J36" s="9">
        <f>(Table27[[#This Row],[Beta]]+1.96*(Table27[[#This Row],[se]]))*LN(2)</f>
        <v>6.3149823105187824E-2</v>
      </c>
      <c r="K36" s="21"/>
      <c r="L36" s="21"/>
      <c r="M36" s="21"/>
      <c r="N36" s="21"/>
      <c r="O36" s="21"/>
      <c r="P36" s="21"/>
      <c r="Q36" s="21"/>
      <c r="R36" s="21"/>
    </row>
    <row r="37" spans="1:18" s="9" customFormat="1" x14ac:dyDescent="0.2">
      <c r="A37" s="54" t="s">
        <v>26</v>
      </c>
      <c r="B37" s="39" t="s">
        <v>12</v>
      </c>
      <c r="C37" s="39" t="s">
        <v>16</v>
      </c>
      <c r="D37" s="39">
        <v>25</v>
      </c>
      <c r="E37" s="39">
        <v>-1.9271831832178899E-3</v>
      </c>
      <c r="F37" s="39">
        <v>6.3079156437065506E-2</v>
      </c>
      <c r="G37" s="39">
        <v>0.97562696436736596</v>
      </c>
      <c r="H37" s="39">
        <f t="shared" si="0"/>
        <v>-1.3358215898700209E-3</v>
      </c>
      <c r="I37" s="39">
        <f>(Table27[[#This Row],[Beta]]-1.96*(Table27[[#This Row],[se]]))*LN(2)</f>
        <v>-8.7033174885315312E-2</v>
      </c>
      <c r="J37" s="9">
        <f>(Table27[[#This Row],[Beta]]+1.96*(Table27[[#This Row],[se]]))*LN(2)</f>
        <v>8.4361531705575268E-2</v>
      </c>
      <c r="K37" s="21"/>
      <c r="L37" s="21"/>
      <c r="M37" s="21"/>
      <c r="N37" s="21"/>
      <c r="O37" s="21"/>
      <c r="P37" s="21"/>
      <c r="Q37" s="21"/>
      <c r="R37" s="21"/>
    </row>
    <row r="38" spans="1:18" s="9" customFormat="1" x14ac:dyDescent="0.2">
      <c r="A38" s="54" t="s">
        <v>26</v>
      </c>
      <c r="B38" s="39" t="s">
        <v>12</v>
      </c>
      <c r="C38" s="39" t="s">
        <v>15</v>
      </c>
      <c r="D38" s="39">
        <v>25</v>
      </c>
      <c r="E38" s="39">
        <v>-3.4171840223106403E-2</v>
      </c>
      <c r="F38" s="39">
        <v>5.7604056830868597E-2</v>
      </c>
      <c r="G38" s="39">
        <v>0.55858387769442597</v>
      </c>
      <c r="H38" s="39">
        <f t="shared" si="0"/>
        <v>-2.3686114705191136E-2</v>
      </c>
      <c r="I38" s="39">
        <f>(Table27[[#This Row],[Beta]]-1.96*(Table27[[#This Row],[se]]))*LN(2)</f>
        <v>-0.10194517028420871</v>
      </c>
      <c r="J38" s="9">
        <f>(Table27[[#This Row],[Beta]]+1.96*(Table27[[#This Row],[se]]))*LN(2)</f>
        <v>5.4572940873826449E-2</v>
      </c>
      <c r="K38" s="21"/>
      <c r="L38" s="21"/>
      <c r="M38" s="21"/>
      <c r="N38" s="21"/>
      <c r="O38" s="21"/>
      <c r="P38" s="21"/>
      <c r="Q38" s="21"/>
      <c r="R38" s="21"/>
    </row>
    <row r="39" spans="1:18" s="9" customFormat="1" x14ac:dyDescent="0.2">
      <c r="A39" s="54" t="s">
        <v>27</v>
      </c>
      <c r="B39" s="39" t="s">
        <v>12</v>
      </c>
      <c r="C39" s="39" t="s">
        <v>13</v>
      </c>
      <c r="D39" s="39">
        <v>25</v>
      </c>
      <c r="E39" s="39">
        <v>4.54550484685219E-2</v>
      </c>
      <c r="F39" s="39">
        <v>6.8948936782087494E-2</v>
      </c>
      <c r="G39" s="39">
        <v>0.51627792913514603</v>
      </c>
      <c r="H39" s="39">
        <f t="shared" si="0"/>
        <v>3.1507038688171611E-2</v>
      </c>
      <c r="I39" s="39">
        <f>(Table27[[#This Row],[Beta]]-1.96*(Table27[[#This Row],[se]]))*LN(2)</f>
        <v>-6.2164813132723706E-2</v>
      </c>
      <c r="J39" s="9">
        <f>(Table27[[#This Row],[Beta]]+1.96*(Table27[[#This Row],[se]]))*LN(2)</f>
        <v>0.12517889050906691</v>
      </c>
      <c r="K39" s="21"/>
      <c r="L39" s="21"/>
      <c r="M39" s="21"/>
      <c r="N39" s="21"/>
      <c r="O39" s="21"/>
      <c r="P39" s="21"/>
      <c r="Q39" s="21"/>
      <c r="R39" s="21"/>
    </row>
    <row r="40" spans="1:18" s="9" customFormat="1" x14ac:dyDescent="0.2">
      <c r="A40" s="54" t="s">
        <v>27</v>
      </c>
      <c r="B40" s="39" t="s">
        <v>12</v>
      </c>
      <c r="C40" s="39" t="s">
        <v>14</v>
      </c>
      <c r="D40" s="39">
        <v>25</v>
      </c>
      <c r="E40" s="39">
        <v>3.2683202334169902E-2</v>
      </c>
      <c r="F40" s="39">
        <v>5.4554135941360299E-2</v>
      </c>
      <c r="G40" s="39">
        <v>0.54910840801497796</v>
      </c>
      <c r="H40" s="39">
        <f t="shared" si="0"/>
        <v>2.2654269549600089E-2</v>
      </c>
      <c r="I40" s="39">
        <f>(Table27[[#This Row],[Beta]]-1.96*(Table27[[#This Row],[se]]))*LN(2)</f>
        <v>-5.1461259661050134E-2</v>
      </c>
      <c r="J40" s="9">
        <f>(Table27[[#This Row],[Beta]]+1.96*(Table27[[#This Row],[se]]))*LN(2)</f>
        <v>9.6769798760250311E-2</v>
      </c>
      <c r="K40" s="21"/>
      <c r="L40" s="21"/>
      <c r="M40" s="21"/>
      <c r="N40" s="21"/>
      <c r="O40" s="21"/>
      <c r="P40" s="21"/>
      <c r="Q40" s="21"/>
      <c r="R40" s="21"/>
    </row>
    <row r="41" spans="1:18" s="9" customFormat="1" x14ac:dyDescent="0.2">
      <c r="A41" s="54" t="s">
        <v>27</v>
      </c>
      <c r="B41" s="39" t="s">
        <v>12</v>
      </c>
      <c r="C41" s="39" t="s">
        <v>16</v>
      </c>
      <c r="D41" s="39">
        <v>25</v>
      </c>
      <c r="E41" s="39">
        <v>1.6201725085693199E-2</v>
      </c>
      <c r="F41" s="39">
        <v>5.4716175198965003E-2</v>
      </c>
      <c r="G41" s="39">
        <v>0.76715000693309499</v>
      </c>
      <c r="H41" s="39">
        <f t="shared" si="0"/>
        <v>1.1230180063355579E-2</v>
      </c>
      <c r="I41" s="39">
        <f>(Table27[[#This Row],[Beta]]-1.96*(Table27[[#This Row],[se]]))*LN(2)</f>
        <v>-6.3105490574210138E-2</v>
      </c>
      <c r="J41" s="9">
        <f>(Table27[[#This Row],[Beta]]+1.96*(Table27[[#This Row],[se]]))*LN(2)</f>
        <v>8.5565850700921306E-2</v>
      </c>
      <c r="K41" s="21"/>
      <c r="L41" s="21"/>
      <c r="M41" s="21"/>
      <c r="N41" s="21"/>
      <c r="O41" s="21"/>
      <c r="P41" s="21"/>
      <c r="Q41" s="21"/>
      <c r="R41" s="21"/>
    </row>
    <row r="42" spans="1:18" s="9" customFormat="1" x14ac:dyDescent="0.2">
      <c r="A42" s="54" t="s">
        <v>27</v>
      </c>
      <c r="B42" s="39" t="s">
        <v>12</v>
      </c>
      <c r="C42" s="39" t="s">
        <v>15</v>
      </c>
      <c r="D42" s="39">
        <v>25</v>
      </c>
      <c r="E42" s="39">
        <v>4.57345275035081E-2</v>
      </c>
      <c r="F42" s="39">
        <v>5.51100421731857E-2</v>
      </c>
      <c r="G42" s="39">
        <v>0.41478744440578402</v>
      </c>
      <c r="H42" s="39">
        <f t="shared" si="0"/>
        <v>3.1700758793297916E-2</v>
      </c>
      <c r="I42" s="39">
        <f>(Table27[[#This Row],[Beta]]-1.96*(Table27[[#This Row],[se]]))*LN(2)</f>
        <v>-4.3170007098353447E-2</v>
      </c>
      <c r="J42" s="9">
        <f>(Table27[[#This Row],[Beta]]+1.96*(Table27[[#This Row],[se]]))*LN(2)</f>
        <v>0.10657152468494926</v>
      </c>
      <c r="K42" s="21"/>
      <c r="L42" s="21"/>
      <c r="M42" s="21"/>
      <c r="N42" s="21"/>
      <c r="O42" s="21"/>
      <c r="P42" s="21"/>
      <c r="Q42" s="21"/>
      <c r="R42" s="21"/>
    </row>
    <row r="43" spans="1:18" s="9" customFormat="1" x14ac:dyDescent="0.2">
      <c r="A43" s="54" t="s">
        <v>28</v>
      </c>
      <c r="B43" s="39" t="s">
        <v>12</v>
      </c>
      <c r="C43" s="39" t="s">
        <v>13</v>
      </c>
      <c r="D43" s="39">
        <v>25</v>
      </c>
      <c r="E43" s="39">
        <v>8.5343541232912004E-2</v>
      </c>
      <c r="F43" s="39">
        <v>5.8537101622276898E-2</v>
      </c>
      <c r="G43" s="39">
        <v>0.15837776554399399</v>
      </c>
      <c r="H43" s="39">
        <f t="shared" si="0"/>
        <v>5.9155634984594391E-2</v>
      </c>
      <c r="I43" s="39">
        <f>(Table27[[#This Row],[Beta]]-1.96*(Table27[[#This Row],[se]]))*LN(2)</f>
        <v>-2.0371025832764775E-2</v>
      </c>
      <c r="J43" s="9">
        <f>(Table27[[#This Row],[Beta]]+1.96*(Table27[[#This Row],[se]]))*LN(2)</f>
        <v>0.13868229580195354</v>
      </c>
      <c r="K43" s="21"/>
      <c r="L43" s="21"/>
      <c r="M43" s="21"/>
      <c r="N43" s="21"/>
      <c r="O43" s="21"/>
      <c r="P43" s="21"/>
      <c r="Q43" s="21"/>
      <c r="R43" s="21"/>
    </row>
    <row r="44" spans="1:18" s="9" customFormat="1" x14ac:dyDescent="0.2">
      <c r="A44" s="54" t="s">
        <v>28</v>
      </c>
      <c r="B44" s="39" t="s">
        <v>12</v>
      </c>
      <c r="C44" s="39" t="s">
        <v>14</v>
      </c>
      <c r="D44" s="39">
        <v>25</v>
      </c>
      <c r="E44" s="39">
        <v>6.2301422637593903E-2</v>
      </c>
      <c r="F44" s="39">
        <v>4.6592548971101301E-2</v>
      </c>
      <c r="G44" s="39">
        <v>0.18117230769041701</v>
      </c>
      <c r="H44" s="39">
        <f t="shared" si="0"/>
        <v>4.3184055446121763E-2</v>
      </c>
      <c r="I44" s="39">
        <f>(Table27[[#This Row],[Beta]]-1.96*(Table27[[#This Row],[se]]))*LN(2)</f>
        <v>-2.0115112704541523E-2</v>
      </c>
      <c r="J44" s="9">
        <f>(Table27[[#This Row],[Beta]]+1.96*(Table27[[#This Row],[se]]))*LN(2)</f>
        <v>0.10648322359678505</v>
      </c>
      <c r="K44" s="21"/>
      <c r="L44" s="21"/>
      <c r="M44" s="21"/>
      <c r="N44" s="21"/>
      <c r="O44" s="21"/>
      <c r="P44" s="21"/>
      <c r="Q44" s="21"/>
      <c r="R44" s="21"/>
    </row>
    <row r="45" spans="1:18" s="9" customFormat="1" x14ac:dyDescent="0.2">
      <c r="A45" s="54" t="s">
        <v>28</v>
      </c>
      <c r="B45" s="39" t="s">
        <v>12</v>
      </c>
      <c r="C45" s="39" t="s">
        <v>16</v>
      </c>
      <c r="D45" s="39">
        <v>25</v>
      </c>
      <c r="E45" s="39">
        <v>5.97012917386672E-2</v>
      </c>
      <c r="F45" s="39">
        <v>4.6419948590023102E-2</v>
      </c>
      <c r="G45" s="39">
        <v>0.198403684928768</v>
      </c>
      <c r="H45" s="39">
        <f t="shared" si="0"/>
        <v>4.1381782044443927E-2</v>
      </c>
      <c r="I45" s="39">
        <f>(Table27[[#This Row],[Beta]]-1.96*(Table27[[#This Row],[se]]))*LN(2)</f>
        <v>-2.168289666990383E-2</v>
      </c>
      <c r="J45" s="9">
        <f>(Table27[[#This Row],[Beta]]+1.96*(Table27[[#This Row],[se]]))*LN(2)</f>
        <v>0.10444646075879169</v>
      </c>
      <c r="K45" s="21"/>
      <c r="L45" s="21"/>
      <c r="M45" s="21"/>
      <c r="N45" s="21"/>
      <c r="O45" s="21"/>
      <c r="P45" s="21"/>
      <c r="Q45" s="21"/>
      <c r="R45" s="21"/>
    </row>
    <row r="46" spans="1:18" s="9" customFormat="1" x14ac:dyDescent="0.2">
      <c r="A46" s="54" t="s">
        <v>28</v>
      </c>
      <c r="B46" s="39" t="s">
        <v>12</v>
      </c>
      <c r="C46" s="39" t="s">
        <v>15</v>
      </c>
      <c r="D46" s="39">
        <v>25</v>
      </c>
      <c r="E46" s="39">
        <v>6.8822135723811698E-2</v>
      </c>
      <c r="F46" s="39">
        <v>4.5095927121665498E-2</v>
      </c>
      <c r="G46" s="39">
        <v>0.14004990435496001</v>
      </c>
      <c r="H46" s="39">
        <f t="shared" si="0"/>
        <v>4.7703869337073969E-2</v>
      </c>
      <c r="I46" s="39">
        <f>(Table27[[#This Row],[Beta]]-1.96*(Table27[[#This Row],[se]]))*LN(2)</f>
        <v>-1.3562035551599684E-2</v>
      </c>
      <c r="J46" s="9">
        <f>(Table27[[#This Row],[Beta]]+1.96*(Table27[[#This Row],[se]]))*LN(2)</f>
        <v>0.10896977422574762</v>
      </c>
      <c r="K46" s="21"/>
      <c r="L46" s="21"/>
      <c r="M46" s="21"/>
      <c r="N46" s="21"/>
      <c r="O46" s="21"/>
      <c r="P46" s="21"/>
      <c r="Q46" s="21"/>
      <c r="R46" s="21"/>
    </row>
    <row r="47" spans="1:18" s="9" customFormat="1" x14ac:dyDescent="0.2">
      <c r="A47" s="54" t="s">
        <v>16481</v>
      </c>
      <c r="B47" s="39" t="s">
        <v>12</v>
      </c>
      <c r="C47" s="39" t="s">
        <v>13</v>
      </c>
      <c r="D47" s="39">
        <v>25</v>
      </c>
      <c r="E47" s="39">
        <v>5.8820251449353697E-2</v>
      </c>
      <c r="F47" s="39">
        <v>6.6936819346887305E-2</v>
      </c>
      <c r="G47" s="39">
        <v>0.38862909097376602</v>
      </c>
      <c r="H47" s="39">
        <f t="shared" si="0"/>
        <v>4.0771091451946552E-2</v>
      </c>
      <c r="I47" s="39">
        <f>(Table27[[#This Row],[Beta]]-1.96*(Table27[[#This Row],[se]]))*LN(2)</f>
        <v>-5.0167161055706296E-2</v>
      </c>
      <c r="J47" s="9">
        <f>(Table27[[#This Row],[Beta]]+1.96*(Table27[[#This Row],[se]]))*LN(2)</f>
        <v>0.13170934395959938</v>
      </c>
      <c r="K47" s="21"/>
      <c r="L47" s="21"/>
      <c r="M47" s="21"/>
      <c r="N47" s="21"/>
      <c r="O47" s="21"/>
      <c r="P47" s="21"/>
      <c r="Q47" s="21"/>
      <c r="R47" s="21"/>
    </row>
    <row r="48" spans="1:18" s="9" customFormat="1" x14ac:dyDescent="0.2">
      <c r="A48" s="54" t="s">
        <v>16481</v>
      </c>
      <c r="B48" s="39" t="s">
        <v>12</v>
      </c>
      <c r="C48" s="39" t="s">
        <v>14</v>
      </c>
      <c r="D48" s="39">
        <v>25</v>
      </c>
      <c r="E48" s="39">
        <v>6.8378637402263506E-2</v>
      </c>
      <c r="F48" s="39">
        <v>5.1218579454209101E-2</v>
      </c>
      <c r="G48" s="39">
        <v>0.18186462837758199</v>
      </c>
      <c r="H48" s="39">
        <f t="shared" si="0"/>
        <v>4.7396459725909772E-2</v>
      </c>
      <c r="I48" s="39">
        <f>(Table27[[#This Row],[Beta]]-1.96*(Table27[[#This Row],[se]]))*LN(2)</f>
        <v>-2.2187487598392567E-2</v>
      </c>
      <c r="J48" s="9">
        <f>(Table27[[#This Row],[Beta]]+1.96*(Table27[[#This Row],[se]]))*LN(2)</f>
        <v>0.11698040705021209</v>
      </c>
      <c r="K48" s="21"/>
      <c r="L48" s="21"/>
      <c r="M48" s="21"/>
      <c r="N48" s="21"/>
      <c r="O48" s="21"/>
      <c r="P48" s="21"/>
      <c r="Q48" s="21"/>
      <c r="R48" s="21"/>
    </row>
    <row r="49" spans="1:18" s="9" customFormat="1" x14ac:dyDescent="0.2">
      <c r="A49" s="54" t="s">
        <v>16481</v>
      </c>
      <c r="B49" s="39" t="s">
        <v>12</v>
      </c>
      <c r="C49" s="39" t="s">
        <v>16</v>
      </c>
      <c r="D49" s="39">
        <v>25</v>
      </c>
      <c r="E49" s="39">
        <v>1.9818209744403299E-2</v>
      </c>
      <c r="F49" s="39">
        <v>5.35391079831442E-2</v>
      </c>
      <c r="G49" s="39">
        <v>0.71126086356967</v>
      </c>
      <c r="H49" s="39">
        <f t="shared" si="0"/>
        <v>1.3736936208078782E-2</v>
      </c>
      <c r="I49" s="39">
        <f>(Table27[[#This Row],[Beta]]-1.96*(Table27[[#This Row],[se]]))*LN(2)</f>
        <v>-5.8999608018414501E-2</v>
      </c>
      <c r="J49" s="9">
        <f>(Table27[[#This Row],[Beta]]+1.96*(Table27[[#This Row],[se]]))*LN(2)</f>
        <v>8.6473480434572064E-2</v>
      </c>
      <c r="K49" s="21"/>
      <c r="L49" s="21"/>
      <c r="M49" s="21"/>
      <c r="N49" s="21"/>
      <c r="O49" s="21"/>
      <c r="P49" s="21"/>
      <c r="Q49" s="21"/>
      <c r="R49" s="21"/>
    </row>
    <row r="50" spans="1:18" s="9" customFormat="1" x14ac:dyDescent="0.2">
      <c r="A50" s="54" t="s">
        <v>16481</v>
      </c>
      <c r="B50" s="39" t="s">
        <v>12</v>
      </c>
      <c r="C50" s="39" t="s">
        <v>15</v>
      </c>
      <c r="D50" s="39">
        <v>25</v>
      </c>
      <c r="E50" s="39">
        <v>4.3765569356850602E-2</v>
      </c>
      <c r="F50" s="39">
        <v>5.2544703652713402E-2</v>
      </c>
      <c r="G50" s="39">
        <v>0.41310187467798298</v>
      </c>
      <c r="H50" s="39">
        <f t="shared" si="0"/>
        <v>3.0335981005301733E-2</v>
      </c>
      <c r="I50" s="39">
        <f>(Table27[[#This Row],[Beta]]-1.96*(Table27[[#This Row],[se]]))*LN(2)</f>
        <v>-4.1049596847561126E-2</v>
      </c>
      <c r="J50" s="9">
        <f>(Table27[[#This Row],[Beta]]+1.96*(Table27[[#This Row],[se]]))*LN(2)</f>
        <v>0.10172155885816458</v>
      </c>
      <c r="K50" s="21"/>
      <c r="L50" s="21"/>
      <c r="M50" s="21"/>
      <c r="N50" s="21"/>
      <c r="O50" s="21"/>
      <c r="P50" s="21"/>
      <c r="Q50" s="21"/>
      <c r="R50" s="21"/>
    </row>
    <row r="51" spans="1:18" s="9" customFormat="1" x14ac:dyDescent="0.2">
      <c r="A51" s="54" t="s">
        <v>29</v>
      </c>
      <c r="B51" s="39" t="s">
        <v>12</v>
      </c>
      <c r="C51" s="39" t="s">
        <v>13</v>
      </c>
      <c r="D51" s="39">
        <v>25</v>
      </c>
      <c r="E51" s="39">
        <v>-9.40449058306724E-3</v>
      </c>
      <c r="F51" s="39">
        <v>4.7111810165597498E-2</v>
      </c>
      <c r="G51" s="39">
        <v>0.84353161812488298</v>
      </c>
      <c r="H51" s="39">
        <f t="shared" si="0"/>
        <v>-6.5186961322556136E-3</v>
      </c>
      <c r="I51" s="39">
        <f>(Table27[[#This Row],[Beta]]-1.96*(Table27[[#This Row],[se]]))*LN(2)</f>
        <v>-7.0523316171479791E-2</v>
      </c>
      <c r="J51" s="9">
        <f>(Table27[[#This Row],[Beta]]+1.96*(Table27[[#This Row],[se]]))*LN(2)</f>
        <v>5.7485923906968571E-2</v>
      </c>
      <c r="K51" s="21"/>
      <c r="L51" s="21"/>
      <c r="M51" s="21"/>
      <c r="N51" s="21"/>
      <c r="O51" s="21"/>
      <c r="P51" s="21"/>
      <c r="Q51" s="21"/>
      <c r="R51" s="21"/>
    </row>
    <row r="52" spans="1:18" s="9" customFormat="1" x14ac:dyDescent="0.2">
      <c r="A52" s="54" t="s">
        <v>29</v>
      </c>
      <c r="B52" s="39" t="s">
        <v>12</v>
      </c>
      <c r="C52" s="39" t="s">
        <v>14</v>
      </c>
      <c r="D52" s="39">
        <v>25</v>
      </c>
      <c r="E52" s="39">
        <v>-4.0284900632353703E-2</v>
      </c>
      <c r="F52" s="39">
        <v>4.1705230510560597E-2</v>
      </c>
      <c r="G52" s="39">
        <v>0.33407240213763001</v>
      </c>
      <c r="H52" s="39">
        <f t="shared" si="0"/>
        <v>-2.7923365292453525E-2</v>
      </c>
      <c r="I52" s="39">
        <f>(Table27[[#This Row],[Beta]]-1.96*(Table27[[#This Row],[se]]))*LN(2)</f>
        <v>-8.4582776660728998E-2</v>
      </c>
      <c r="J52" s="9">
        <f>(Table27[[#This Row],[Beta]]+1.96*(Table27[[#This Row],[se]]))*LN(2)</f>
        <v>2.873604607582194E-2</v>
      </c>
      <c r="K52" s="21"/>
      <c r="L52" s="21"/>
      <c r="M52" s="21"/>
      <c r="N52" s="21"/>
      <c r="O52" s="21"/>
      <c r="P52" s="21"/>
      <c r="Q52" s="21"/>
      <c r="R52" s="21"/>
    </row>
    <row r="53" spans="1:18" s="9" customFormat="1" x14ac:dyDescent="0.2">
      <c r="A53" s="54" t="s">
        <v>29</v>
      </c>
      <c r="B53" s="39" t="s">
        <v>12</v>
      </c>
      <c r="C53" s="39" t="s">
        <v>16</v>
      </c>
      <c r="D53" s="39">
        <v>25</v>
      </c>
      <c r="E53" s="39">
        <v>-2.5766372658715099E-2</v>
      </c>
      <c r="F53" s="39">
        <v>3.7160553907282803E-2</v>
      </c>
      <c r="G53" s="39">
        <v>0.48807131621229199</v>
      </c>
      <c r="H53" s="39">
        <f t="shared" si="0"/>
        <v>-1.7859888561645231E-2</v>
      </c>
      <c r="I53" s="39">
        <f>(Table27[[#This Row],[Beta]]-1.96*(Table27[[#This Row],[se]]))*LN(2)</f>
        <v>-6.834504557264795E-2</v>
      </c>
      <c r="J53" s="9">
        <f>(Table27[[#This Row],[Beta]]+1.96*(Table27[[#This Row],[se]]))*LN(2)</f>
        <v>3.2625268449357474E-2</v>
      </c>
      <c r="K53" s="21"/>
      <c r="L53" s="21"/>
      <c r="M53" s="21"/>
      <c r="N53" s="21"/>
      <c r="O53" s="21"/>
      <c r="P53" s="21"/>
      <c r="Q53" s="21"/>
      <c r="R53" s="21"/>
    </row>
    <row r="54" spans="1:18" s="9" customFormat="1" x14ac:dyDescent="0.2">
      <c r="A54" s="54" t="s">
        <v>29</v>
      </c>
      <c r="B54" s="39" t="s">
        <v>12</v>
      </c>
      <c r="C54" s="39" t="s">
        <v>15</v>
      </c>
      <c r="D54" s="39">
        <v>25</v>
      </c>
      <c r="E54" s="39">
        <v>-3.0018969458703599E-2</v>
      </c>
      <c r="F54" s="39">
        <v>4.2761834224444302E-2</v>
      </c>
      <c r="G54" s="39">
        <v>0.48942949474860198</v>
      </c>
      <c r="H54" s="39">
        <f t="shared" si="0"/>
        <v>-2.0807564043615508E-2</v>
      </c>
      <c r="I54" s="39">
        <f>(Table27[[#This Row],[Beta]]-1.96*(Table27[[#This Row],[se]]))*LN(2)</f>
        <v>-7.8902443906976372E-2</v>
      </c>
      <c r="J54" s="9">
        <f>(Table27[[#This Row],[Beta]]+1.96*(Table27[[#This Row],[se]]))*LN(2)</f>
        <v>3.728731581974537E-2</v>
      </c>
      <c r="K54" s="21"/>
      <c r="L54" s="21"/>
      <c r="M54" s="21"/>
      <c r="N54" s="21"/>
      <c r="O54" s="21"/>
      <c r="P54" s="21"/>
      <c r="Q54" s="21"/>
      <c r="R54" s="21"/>
    </row>
    <row r="55" spans="1:18" s="9" customFormat="1" x14ac:dyDescent="0.2">
      <c r="A55" s="54" t="s">
        <v>30</v>
      </c>
      <c r="B55" s="39" t="s">
        <v>12</v>
      </c>
      <c r="C55" s="39" t="s">
        <v>13</v>
      </c>
      <c r="D55" s="39">
        <v>25</v>
      </c>
      <c r="E55" s="39">
        <v>1.0651908202003599E-2</v>
      </c>
      <c r="F55" s="39">
        <v>5.6796371622512401E-2</v>
      </c>
      <c r="G55" s="39">
        <v>0.85287758196084396</v>
      </c>
      <c r="H55" s="39">
        <f t="shared" si="0"/>
        <v>7.3833401378021512E-3</v>
      </c>
      <c r="I55" s="39">
        <f>(Table27[[#This Row],[Beta]]-1.96*(Table27[[#This Row],[se]]))*LN(2)</f>
        <v>-6.9778419780309381E-2</v>
      </c>
      <c r="J55" s="9">
        <f>(Table27[[#This Row],[Beta]]+1.96*(Table27[[#This Row],[se]]))*LN(2)</f>
        <v>8.4545100055913688E-2</v>
      </c>
      <c r="K55" s="21"/>
      <c r="L55" s="21"/>
      <c r="M55" s="21"/>
      <c r="N55" s="21"/>
      <c r="O55" s="21"/>
      <c r="P55" s="21"/>
      <c r="Q55" s="21"/>
      <c r="R55" s="21"/>
    </row>
    <row r="56" spans="1:18" s="9" customFormat="1" x14ac:dyDescent="0.2">
      <c r="A56" s="54" t="s">
        <v>30</v>
      </c>
      <c r="B56" s="39" t="s">
        <v>12</v>
      </c>
      <c r="C56" s="39" t="s">
        <v>14</v>
      </c>
      <c r="D56" s="39">
        <v>25</v>
      </c>
      <c r="E56" s="39">
        <v>1.5074581431115799E-2</v>
      </c>
      <c r="F56" s="39">
        <v>5.3108012423039697E-2</v>
      </c>
      <c r="G56" s="39">
        <v>0.77652718084333905</v>
      </c>
      <c r="H56" s="39">
        <f t="shared" si="0"/>
        <v>1.0448903617099221E-2</v>
      </c>
      <c r="I56" s="39">
        <f>(Table27[[#This Row],[Beta]]-1.96*(Table27[[#This Row],[se]]))*LN(2)</f>
        <v>-6.1701967772198905E-2</v>
      </c>
      <c r="J56" s="9">
        <f>(Table27[[#This Row],[Beta]]+1.96*(Table27[[#This Row],[se]]))*LN(2)</f>
        <v>8.2599775006397355E-2</v>
      </c>
      <c r="K56" s="21"/>
      <c r="L56" s="21"/>
      <c r="M56" s="21"/>
      <c r="N56" s="21"/>
      <c r="O56" s="21"/>
      <c r="P56" s="21"/>
      <c r="Q56" s="21"/>
      <c r="R56" s="21"/>
    </row>
    <row r="57" spans="1:18" s="9" customFormat="1" x14ac:dyDescent="0.2">
      <c r="A57" s="54" t="s">
        <v>30</v>
      </c>
      <c r="B57" s="39" t="s">
        <v>12</v>
      </c>
      <c r="C57" s="39" t="s">
        <v>16</v>
      </c>
      <c r="D57" s="39">
        <v>25</v>
      </c>
      <c r="E57" s="39">
        <v>1.0428379015899001E-2</v>
      </c>
      <c r="F57" s="39">
        <v>4.5594617079882403E-2</v>
      </c>
      <c r="G57" s="39">
        <v>0.81908692073246003</v>
      </c>
      <c r="H57" s="39">
        <f t="shared" si="0"/>
        <v>7.2284015126808888E-3</v>
      </c>
      <c r="I57" s="39">
        <f>(Table27[[#This Row],[Beta]]-1.96*(Table27[[#This Row],[se]]))*LN(2)</f>
        <v>-5.4715007831475496E-2</v>
      </c>
      <c r="J57" s="9">
        <f>(Table27[[#This Row],[Beta]]+1.96*(Table27[[#This Row],[se]]))*LN(2)</f>
        <v>6.9171810856837282E-2</v>
      </c>
      <c r="K57" s="21"/>
      <c r="L57" s="21"/>
      <c r="M57" s="21"/>
      <c r="N57" s="21"/>
      <c r="O57" s="21"/>
      <c r="P57" s="21"/>
      <c r="Q57" s="21"/>
      <c r="R57" s="21"/>
    </row>
    <row r="58" spans="1:18" s="9" customFormat="1" x14ac:dyDescent="0.2">
      <c r="A58" s="54" t="s">
        <v>30</v>
      </c>
      <c r="B58" s="39" t="s">
        <v>12</v>
      </c>
      <c r="C58" s="39" t="s">
        <v>15</v>
      </c>
      <c r="D58" s="39">
        <v>25</v>
      </c>
      <c r="E58" s="39">
        <v>2.43435795877847E-2</v>
      </c>
      <c r="F58" s="39">
        <v>5.25161152656589E-2</v>
      </c>
      <c r="G58" s="39">
        <v>0.64715033883727902</v>
      </c>
      <c r="H58" s="39">
        <f t="shared" si="0"/>
        <v>1.68736835560096E-2</v>
      </c>
      <c r="I58" s="39">
        <f>(Table27[[#This Row],[Beta]]-1.96*(Table27[[#This Row],[se]]))*LN(2)</f>
        <v>-5.4473055015481435E-2</v>
      </c>
      <c r="J58" s="9">
        <f>(Table27[[#This Row],[Beta]]+1.96*(Table27[[#This Row],[se]]))*LN(2)</f>
        <v>8.8220422127500642E-2</v>
      </c>
      <c r="K58" s="21"/>
      <c r="L58" s="21"/>
      <c r="M58" s="21"/>
      <c r="N58" s="21"/>
      <c r="O58" s="21"/>
      <c r="P58" s="21"/>
      <c r="Q58" s="21"/>
      <c r="R58" s="21"/>
    </row>
    <row r="59" spans="1:18" s="9" customFormat="1" x14ac:dyDescent="0.2">
      <c r="A59" s="54" t="s">
        <v>31</v>
      </c>
      <c r="B59" s="39" t="s">
        <v>12</v>
      </c>
      <c r="C59" s="39" t="s">
        <v>13</v>
      </c>
      <c r="D59" s="39">
        <v>25</v>
      </c>
      <c r="E59" s="39">
        <v>3.40844308504323E-2</v>
      </c>
      <c r="F59" s="39">
        <v>6.9996105802011793E-2</v>
      </c>
      <c r="G59" s="39">
        <v>0.63090396971016005</v>
      </c>
      <c r="H59" s="39">
        <f t="shared" si="0"/>
        <v>2.3625527144967566E-2</v>
      </c>
      <c r="I59" s="39">
        <f>(Table27[[#This Row],[Beta]]-1.96*(Table27[[#This Row],[se]]))*LN(2)</f>
        <v>-7.1468975493239037E-2</v>
      </c>
      <c r="J59" s="9">
        <f>(Table27[[#This Row],[Beta]]+1.96*(Table27[[#This Row],[se]]))*LN(2)</f>
        <v>0.11872002978317418</v>
      </c>
      <c r="K59" s="21"/>
      <c r="L59" s="21"/>
      <c r="M59" s="21"/>
      <c r="N59" s="21"/>
      <c r="O59" s="21"/>
      <c r="P59" s="21"/>
      <c r="Q59" s="21"/>
      <c r="R59" s="21"/>
    </row>
    <row r="60" spans="1:18" s="9" customFormat="1" x14ac:dyDescent="0.2">
      <c r="A60" s="54" t="s">
        <v>31</v>
      </c>
      <c r="B60" s="39" t="s">
        <v>12</v>
      </c>
      <c r="C60" s="39" t="s">
        <v>14</v>
      </c>
      <c r="D60" s="39">
        <v>25</v>
      </c>
      <c r="E60" s="39">
        <v>6.0355245403155802E-2</v>
      </c>
      <c r="F60" s="39">
        <v>5.554611047013E-2</v>
      </c>
      <c r="G60" s="39">
        <v>0.27722284444644302</v>
      </c>
      <c r="H60" s="39">
        <f t="shared" si="0"/>
        <v>4.1835068183201041E-2</v>
      </c>
      <c r="I60" s="39">
        <f>(Table27[[#This Row],[Beta]]-1.96*(Table27[[#This Row],[se]]))*LN(2)</f>
        <v>-3.362812634914502E-2</v>
      </c>
      <c r="J60" s="9">
        <f>(Table27[[#This Row],[Beta]]+1.96*(Table27[[#This Row],[se]]))*LN(2)</f>
        <v>0.11729826271554711</v>
      </c>
      <c r="K60" s="21"/>
      <c r="L60" s="21"/>
      <c r="M60" s="21"/>
      <c r="N60" s="21"/>
      <c r="O60" s="21"/>
      <c r="P60" s="21"/>
      <c r="Q60" s="21"/>
      <c r="R60" s="21"/>
    </row>
    <row r="61" spans="1:18" s="9" customFormat="1" x14ac:dyDescent="0.2">
      <c r="A61" s="54" t="s">
        <v>31</v>
      </c>
      <c r="B61" s="39" t="s">
        <v>12</v>
      </c>
      <c r="C61" s="39" t="s">
        <v>16</v>
      </c>
      <c r="D61" s="39">
        <v>25</v>
      </c>
      <c r="E61" s="39">
        <v>6.3616242492798805E-2</v>
      </c>
      <c r="F61" s="39">
        <v>5.5524411224839199E-2</v>
      </c>
      <c r="G61" s="39">
        <v>0.25190495743852298</v>
      </c>
      <c r="H61" s="39">
        <f t="shared" si="0"/>
        <v>4.4095419121701278E-2</v>
      </c>
      <c r="I61" s="39">
        <f>(Table27[[#This Row],[Beta]]-1.96*(Table27[[#This Row],[se]]))*LN(2)</f>
        <v>-3.1338295500085329E-2</v>
      </c>
      <c r="J61" s="9">
        <f>(Table27[[#This Row],[Beta]]+1.96*(Table27[[#This Row],[se]]))*LN(2)</f>
        <v>0.11952913374348789</v>
      </c>
      <c r="K61" s="21"/>
      <c r="L61" s="21"/>
      <c r="M61" s="21"/>
      <c r="N61" s="21"/>
      <c r="O61" s="21"/>
      <c r="P61" s="21"/>
      <c r="Q61" s="21"/>
      <c r="R61" s="21"/>
    </row>
    <row r="62" spans="1:18" s="9" customFormat="1" x14ac:dyDescent="0.2">
      <c r="A62" s="54" t="s">
        <v>31</v>
      </c>
      <c r="B62" s="39" t="s">
        <v>12</v>
      </c>
      <c r="C62" s="39" t="s">
        <v>15</v>
      </c>
      <c r="D62" s="39">
        <v>25</v>
      </c>
      <c r="E62" s="39">
        <v>6.29224770866013E-2</v>
      </c>
      <c r="F62" s="39">
        <v>5.7912822530898002E-2</v>
      </c>
      <c r="G62" s="39">
        <v>0.288048809919696</v>
      </c>
      <c r="H62" s="39">
        <f t="shared" si="0"/>
        <v>4.3614537586425452E-2</v>
      </c>
      <c r="I62" s="39">
        <f>(Table27[[#This Row],[Beta]]-1.96*(Table27[[#This Row],[se]]))*LN(2)</f>
        <v>-3.5063997338472978E-2</v>
      </c>
      <c r="J62" s="9">
        <f>(Table27[[#This Row],[Beta]]+1.96*(Table27[[#This Row],[se]]))*LN(2)</f>
        <v>0.12229307251132389</v>
      </c>
      <c r="K62" s="21"/>
      <c r="L62" s="21"/>
      <c r="M62" s="21"/>
      <c r="N62" s="21"/>
      <c r="O62" s="21"/>
      <c r="P62" s="21"/>
      <c r="Q62" s="21"/>
      <c r="R62" s="21"/>
    </row>
    <row r="63" spans="1:18" s="9" customFormat="1" x14ac:dyDescent="0.2">
      <c r="A63" s="54" t="s">
        <v>32</v>
      </c>
      <c r="B63" s="39" t="s">
        <v>12</v>
      </c>
      <c r="C63" s="39" t="s">
        <v>13</v>
      </c>
      <c r="D63" s="39">
        <v>25</v>
      </c>
      <c r="E63" s="39">
        <v>0.14655339153038599</v>
      </c>
      <c r="F63" s="39">
        <v>7.4549629293276701E-2</v>
      </c>
      <c r="G63" s="39">
        <v>6.1501279374111401E-2</v>
      </c>
      <c r="H63" s="39">
        <f t="shared" si="0"/>
        <v>0.10158307014078481</v>
      </c>
      <c r="I63" s="39">
        <f>(Table27[[#This Row],[Beta]]-1.96*(Table27[[#This Row],[se]]))*LN(2)</f>
        <v>3.0229404219406393E-4</v>
      </c>
      <c r="J63" s="9">
        <f>(Table27[[#This Row],[Beta]]+1.96*(Table27[[#This Row],[se]]))*LN(2)</f>
        <v>0.20286384623937556</v>
      </c>
      <c r="K63" s="21"/>
      <c r="L63" s="21"/>
      <c r="M63" s="21"/>
      <c r="N63" s="21"/>
      <c r="O63" s="21"/>
      <c r="P63" s="21"/>
      <c r="Q63" s="21"/>
      <c r="R63" s="21"/>
    </row>
    <row r="64" spans="1:18" s="9" customFormat="1" x14ac:dyDescent="0.2">
      <c r="A64" s="54" t="s">
        <v>32</v>
      </c>
      <c r="B64" s="39" t="s">
        <v>12</v>
      </c>
      <c r="C64" s="39" t="s">
        <v>14</v>
      </c>
      <c r="D64" s="39">
        <v>25</v>
      </c>
      <c r="E64" s="39">
        <v>0.14075996394384599</v>
      </c>
      <c r="F64" s="39">
        <v>6.3467156328517196E-2</v>
      </c>
      <c r="G64" s="39">
        <v>2.6565780296472601E-2</v>
      </c>
      <c r="H64" s="39">
        <f t="shared" si="0"/>
        <v>9.7567372143396405E-2</v>
      </c>
      <c r="I64" s="39">
        <f>(Table27[[#This Row],[Beta]]-1.96*(Table27[[#This Row],[se]]))*LN(2)</f>
        <v>1.1342894427549197E-2</v>
      </c>
      <c r="J64" s="9">
        <f>(Table27[[#This Row],[Beta]]+1.96*(Table27[[#This Row],[se]]))*LN(2)</f>
        <v>0.18379184985924363</v>
      </c>
      <c r="K64" s="21"/>
      <c r="L64" s="21"/>
      <c r="M64" s="21"/>
      <c r="N64" s="21"/>
      <c r="O64" s="21"/>
      <c r="P64" s="21"/>
      <c r="Q64" s="21"/>
      <c r="R64" s="21"/>
    </row>
    <row r="65" spans="1:18" s="9" customFormat="1" x14ac:dyDescent="0.2">
      <c r="A65" s="54" t="s">
        <v>32</v>
      </c>
      <c r="B65" s="39" t="s">
        <v>12</v>
      </c>
      <c r="C65" s="39" t="s">
        <v>16</v>
      </c>
      <c r="D65" s="39">
        <v>25</v>
      </c>
      <c r="E65" s="39">
        <v>0.15008785417245499</v>
      </c>
      <c r="F65" s="39">
        <v>5.8714207008234501E-2</v>
      </c>
      <c r="G65" s="39">
        <v>1.05808818651694E-2</v>
      </c>
      <c r="H65" s="39">
        <f t="shared" si="0"/>
        <v>0.10403297295592939</v>
      </c>
      <c r="I65" s="39">
        <f>(Table27[[#This Row],[Beta]]-1.96*(Table27[[#This Row],[se]]))*LN(2)</f>
        <v>2.4265702344650773E-2</v>
      </c>
      <c r="J65" s="9">
        <f>(Table27[[#This Row],[Beta]]+1.96*(Table27[[#This Row],[se]]))*LN(2)</f>
        <v>0.18380024356720803</v>
      </c>
      <c r="K65" s="21"/>
      <c r="L65" s="21"/>
      <c r="M65" s="21"/>
      <c r="N65" s="21"/>
      <c r="O65" s="21"/>
      <c r="P65" s="21"/>
      <c r="Q65" s="21"/>
      <c r="R65" s="21"/>
    </row>
    <row r="66" spans="1:18" s="9" customFormat="1" x14ac:dyDescent="0.2">
      <c r="A66" s="54" t="s">
        <v>32</v>
      </c>
      <c r="B66" s="39" t="s">
        <v>12</v>
      </c>
      <c r="C66" s="39" t="s">
        <v>15</v>
      </c>
      <c r="D66" s="39">
        <v>25</v>
      </c>
      <c r="E66" s="39">
        <v>0.149042565261021</v>
      </c>
      <c r="F66" s="39">
        <v>6.2899416674963196E-2</v>
      </c>
      <c r="G66" s="39">
        <v>2.61955593230347E-2</v>
      </c>
      <c r="H66" s="39">
        <f t="shared" si="0"/>
        <v>0.10330843389409836</v>
      </c>
      <c r="I66" s="39">
        <f>(Table27[[#This Row],[Beta]]-1.96*(Table27[[#This Row],[se]]))*LN(2)</f>
        <v>1.7855269372951094E-2</v>
      </c>
      <c r="J66" s="9">
        <f>(Table27[[#This Row],[Beta]]+1.96*(Table27[[#This Row],[se]]))*LN(2)</f>
        <v>0.18876159841524562</v>
      </c>
      <c r="K66" s="21"/>
      <c r="L66" s="21"/>
      <c r="M66" s="21"/>
      <c r="N66" s="21"/>
      <c r="O66" s="21"/>
      <c r="P66" s="21"/>
      <c r="Q66" s="21"/>
      <c r="R66" s="21"/>
    </row>
    <row r="67" spans="1:18" s="9" customFormat="1" x14ac:dyDescent="0.2">
      <c r="A67" s="54" t="s">
        <v>33</v>
      </c>
      <c r="B67" s="39" t="s">
        <v>12</v>
      </c>
      <c r="C67" s="39" t="s">
        <v>13</v>
      </c>
      <c r="D67" s="39">
        <v>25</v>
      </c>
      <c r="E67" s="39">
        <v>1.0868446149509501E-2</v>
      </c>
      <c r="F67" s="39">
        <v>4.9124447733080299E-2</v>
      </c>
      <c r="G67" s="39">
        <v>0.82685554894895996</v>
      </c>
      <c r="H67" s="39">
        <f t="shared" si="0"/>
        <v>7.5334328056001036E-3</v>
      </c>
      <c r="I67" s="39">
        <f>(Table27[[#This Row],[Beta]]-1.96*(Table27[[#This Row],[se]]))*LN(2)</f>
        <v>-5.9205493182187936E-2</v>
      </c>
      <c r="J67" s="9">
        <f>(Table27[[#This Row],[Beta]]+1.96*(Table27[[#This Row],[se]]))*LN(2)</f>
        <v>7.4272358793388157E-2</v>
      </c>
      <c r="K67" s="21"/>
      <c r="L67" s="21"/>
      <c r="M67" s="21"/>
      <c r="N67" s="21"/>
      <c r="O67" s="21"/>
      <c r="P67" s="21"/>
      <c r="Q67" s="21"/>
      <c r="R67" s="21"/>
    </row>
    <row r="68" spans="1:18" s="9" customFormat="1" x14ac:dyDescent="0.2">
      <c r="A68" s="54" t="s">
        <v>33</v>
      </c>
      <c r="B68" s="39" t="s">
        <v>12</v>
      </c>
      <c r="C68" s="39" t="s">
        <v>14</v>
      </c>
      <c r="D68" s="39">
        <v>25</v>
      </c>
      <c r="E68" s="1">
        <v>-9.7836723293106401E-5</v>
      </c>
      <c r="F68" s="39">
        <v>4.2451003661899203E-2</v>
      </c>
      <c r="G68" s="39">
        <v>0.99816111905126104</v>
      </c>
      <c r="H68" s="39">
        <f t="shared" ref="H68:H131" si="1">LN(2)*E68</f>
        <v>-6.7815248905840221E-5</v>
      </c>
      <c r="I68" s="39">
        <f>(Table27[[#This Row],[Beta]]-1.96*(Table27[[#This Row],[se]]))*LN(2)</f>
        <v>-5.7740410509269119E-2</v>
      </c>
      <c r="J68" s="9">
        <f>(Table27[[#This Row],[Beta]]+1.96*(Table27[[#This Row],[se]]))*LN(2)</f>
        <v>5.7604780011457433E-2</v>
      </c>
      <c r="K68" s="21"/>
      <c r="L68" s="21"/>
      <c r="M68" s="21"/>
      <c r="N68" s="21"/>
      <c r="O68" s="21"/>
      <c r="P68" s="21"/>
      <c r="Q68" s="21"/>
      <c r="R68" s="21"/>
    </row>
    <row r="69" spans="1:18" s="9" customFormat="1" x14ac:dyDescent="0.2">
      <c r="A69" s="54" t="s">
        <v>33</v>
      </c>
      <c r="B69" s="39" t="s">
        <v>12</v>
      </c>
      <c r="C69" s="39" t="s">
        <v>16</v>
      </c>
      <c r="D69" s="39">
        <v>25</v>
      </c>
      <c r="E69" s="39">
        <v>1.22027593010563E-2</v>
      </c>
      <c r="F69" s="39">
        <v>3.9342846179294802E-2</v>
      </c>
      <c r="G69" s="39">
        <v>0.75643576674903501</v>
      </c>
      <c r="H69" s="39">
        <f t="shared" si="1"/>
        <v>8.4583082045788238E-3</v>
      </c>
      <c r="I69" s="39">
        <f>(Table27[[#This Row],[Beta]]-1.96*(Table27[[#This Row],[se]]))*LN(2)</f>
        <v>-4.4991642288009517E-2</v>
      </c>
      <c r="J69" s="9">
        <f>(Table27[[#This Row],[Beta]]+1.96*(Table27[[#This Row],[se]]))*LN(2)</f>
        <v>6.1908258697167165E-2</v>
      </c>
      <c r="K69" s="21"/>
      <c r="L69" s="21"/>
      <c r="M69" s="21"/>
      <c r="N69" s="21"/>
      <c r="O69" s="21"/>
      <c r="P69" s="21"/>
      <c r="Q69" s="21"/>
      <c r="R69" s="21"/>
    </row>
    <row r="70" spans="1:18" s="9" customFormat="1" x14ac:dyDescent="0.2">
      <c r="A70" s="54" t="s">
        <v>33</v>
      </c>
      <c r="B70" s="39" t="s">
        <v>12</v>
      </c>
      <c r="C70" s="39" t="s">
        <v>15</v>
      </c>
      <c r="D70" s="39">
        <v>25</v>
      </c>
      <c r="E70" s="39">
        <v>3.1711867507677699E-3</v>
      </c>
      <c r="F70" s="39">
        <v>4.4657291531060697E-2</v>
      </c>
      <c r="G70" s="39">
        <v>0.94397693628638302</v>
      </c>
      <c r="H70" s="39">
        <f t="shared" si="1"/>
        <v>2.1980991553237337E-3</v>
      </c>
      <c r="I70" s="39">
        <f>(Table27[[#This Row],[Beta]]-1.96*(Table27[[#This Row],[se]]))*LN(2)</f>
        <v>-5.8471889248424821E-2</v>
      </c>
      <c r="J70" s="9">
        <f>(Table27[[#This Row],[Beta]]+1.96*(Table27[[#This Row],[se]]))*LN(2)</f>
        <v>6.2868087559072292E-2</v>
      </c>
      <c r="K70" s="21"/>
      <c r="L70" s="21"/>
      <c r="M70" s="21"/>
      <c r="N70" s="21"/>
      <c r="O70" s="21"/>
      <c r="P70" s="21"/>
      <c r="Q70" s="21"/>
      <c r="R70" s="21"/>
    </row>
    <row r="71" spans="1:18" s="9" customFormat="1" x14ac:dyDescent="0.2">
      <c r="A71" s="54" t="s">
        <v>34</v>
      </c>
      <c r="B71" s="39" t="s">
        <v>12</v>
      </c>
      <c r="C71" s="39" t="s">
        <v>13</v>
      </c>
      <c r="D71" s="39">
        <v>25</v>
      </c>
      <c r="E71" s="39">
        <v>2.4707483002421399E-2</v>
      </c>
      <c r="F71" s="39">
        <v>8.6085475799607597E-2</v>
      </c>
      <c r="G71" s="39">
        <v>0.776673670139164</v>
      </c>
      <c r="H71" s="39">
        <f t="shared" si="1"/>
        <v>1.7125922181861163E-2</v>
      </c>
      <c r="I71" s="39">
        <f>(Table27[[#This Row],[Beta]]-1.96*(Table27[[#This Row],[se]]))*LN(2)</f>
        <v>-9.9827091299951265E-2</v>
      </c>
      <c r="J71" s="9">
        <f>(Table27[[#This Row],[Beta]]+1.96*(Table27[[#This Row],[se]]))*LN(2)</f>
        <v>0.1340789356636736</v>
      </c>
      <c r="K71" s="21"/>
      <c r="L71" s="21"/>
      <c r="M71" s="21"/>
      <c r="N71" s="21"/>
      <c r="O71" s="21"/>
      <c r="P71" s="21"/>
      <c r="Q71" s="21"/>
      <c r="R71" s="21"/>
    </row>
    <row r="72" spans="1:18" s="9" customFormat="1" x14ac:dyDescent="0.2">
      <c r="A72" s="54" t="s">
        <v>34</v>
      </c>
      <c r="B72" s="39" t="s">
        <v>12</v>
      </c>
      <c r="C72" s="39" t="s">
        <v>14</v>
      </c>
      <c r="D72" s="39">
        <v>25</v>
      </c>
      <c r="E72" s="39">
        <v>2.7428830575942101E-2</v>
      </c>
      <c r="F72" s="39">
        <v>5.27165655498813E-2</v>
      </c>
      <c r="G72" s="39">
        <v>0.60284918808936105</v>
      </c>
      <c r="H72" s="39">
        <f t="shared" si="1"/>
        <v>1.9012216579770688E-2</v>
      </c>
      <c r="I72" s="39">
        <f>(Table27[[#This Row],[Beta]]-1.96*(Table27[[#This Row],[se]]))*LN(2)</f>
        <v>-5.2606847428448685E-2</v>
      </c>
      <c r="J72" s="9">
        <f>(Table27[[#This Row],[Beta]]+1.96*(Table27[[#This Row],[se]]))*LN(2)</f>
        <v>9.0631280587990068E-2</v>
      </c>
      <c r="K72" s="21"/>
      <c r="L72" s="21"/>
      <c r="M72" s="21"/>
      <c r="N72" s="21"/>
      <c r="O72" s="21"/>
      <c r="P72" s="21"/>
      <c r="Q72" s="21"/>
      <c r="R72" s="21"/>
    </row>
    <row r="73" spans="1:18" s="9" customFormat="1" x14ac:dyDescent="0.2">
      <c r="A73" s="54" t="s">
        <v>34</v>
      </c>
      <c r="B73" s="39" t="s">
        <v>12</v>
      </c>
      <c r="C73" s="39" t="s">
        <v>16</v>
      </c>
      <c r="D73" s="39">
        <v>25</v>
      </c>
      <c r="E73" s="39">
        <v>3.1370635797763398E-2</v>
      </c>
      <c r="F73" s="39">
        <v>6.7570422876067807E-2</v>
      </c>
      <c r="G73" s="39">
        <v>0.642457330278282</v>
      </c>
      <c r="H73" s="39">
        <f t="shared" si="1"/>
        <v>2.1744467755592588E-2</v>
      </c>
      <c r="I73" s="39">
        <f>(Table27[[#This Row],[Beta]]-1.96*(Table27[[#This Row],[se]]))*LN(2)</f>
        <v>-7.0054578531755091E-2</v>
      </c>
      <c r="J73" s="9">
        <f>(Table27[[#This Row],[Beta]]+1.96*(Table27[[#This Row],[se]]))*LN(2)</f>
        <v>0.11354351404294026</v>
      </c>
      <c r="K73" s="21"/>
      <c r="L73" s="21"/>
      <c r="M73" s="21"/>
      <c r="N73" s="21"/>
      <c r="O73" s="21"/>
      <c r="P73" s="21"/>
      <c r="Q73" s="21"/>
      <c r="R73" s="21"/>
    </row>
    <row r="74" spans="1:18" s="9" customFormat="1" x14ac:dyDescent="0.2">
      <c r="A74" s="54" t="s">
        <v>34</v>
      </c>
      <c r="B74" s="39" t="s">
        <v>12</v>
      </c>
      <c r="C74" s="39" t="s">
        <v>15</v>
      </c>
      <c r="D74" s="39">
        <v>25</v>
      </c>
      <c r="E74" s="39">
        <v>3.63096736308757E-2</v>
      </c>
      <c r="F74" s="39">
        <v>5.2023902826696201E-2</v>
      </c>
      <c r="G74" s="39">
        <v>0.49192069844568997</v>
      </c>
      <c r="H74" s="39">
        <f t="shared" si="1"/>
        <v>2.5167947904293282E-2</v>
      </c>
      <c r="I74" s="39">
        <f>(Table27[[#This Row],[Beta]]-1.96*(Table27[[#This Row],[se]]))*LN(2)</f>
        <v>-4.5510086365162829E-2</v>
      </c>
      <c r="J74" s="9">
        <f>(Table27[[#This Row],[Beta]]+1.96*(Table27[[#This Row],[se]]))*LN(2)</f>
        <v>9.58459821737494E-2</v>
      </c>
      <c r="K74" s="21"/>
      <c r="L74" s="21"/>
      <c r="M74" s="21"/>
      <c r="N74" s="21"/>
      <c r="O74" s="21"/>
      <c r="P74" s="21"/>
      <c r="Q74" s="21"/>
      <c r="R74" s="21"/>
    </row>
    <row r="75" spans="1:18" s="9" customFormat="1" x14ac:dyDescent="0.2">
      <c r="A75" s="54" t="s">
        <v>35</v>
      </c>
      <c r="B75" s="39" t="s">
        <v>12</v>
      </c>
      <c r="C75" s="39" t="s">
        <v>13</v>
      </c>
      <c r="D75" s="39">
        <v>25</v>
      </c>
      <c r="E75" s="39">
        <v>-1.1146936178927201E-2</v>
      </c>
      <c r="F75" s="39">
        <v>6.8415704750399903E-2</v>
      </c>
      <c r="G75" s="39">
        <v>0.87199703032727505</v>
      </c>
      <c r="H75" s="39">
        <f t="shared" si="1"/>
        <v>-7.7264673843050391E-3</v>
      </c>
      <c r="I75" s="39">
        <f>(Table27[[#This Row],[Beta]]-1.96*(Table27[[#This Row],[se]]))*LN(2)</f>
        <v>-0.10067388697767729</v>
      </c>
      <c r="J75" s="9">
        <f>(Table27[[#This Row],[Beta]]+1.96*(Table27[[#This Row],[se]]))*LN(2)</f>
        <v>8.5220952209067197E-2</v>
      </c>
      <c r="K75" s="21"/>
      <c r="L75" s="21"/>
      <c r="M75" s="21"/>
      <c r="N75" s="21"/>
      <c r="O75" s="21"/>
      <c r="P75" s="21"/>
      <c r="Q75" s="21"/>
      <c r="R75" s="21"/>
    </row>
    <row r="76" spans="1:18" s="9" customFormat="1" x14ac:dyDescent="0.2">
      <c r="A76" s="54" t="s">
        <v>35</v>
      </c>
      <c r="B76" s="39" t="s">
        <v>12</v>
      </c>
      <c r="C76" s="39" t="s">
        <v>14</v>
      </c>
      <c r="D76" s="39">
        <v>25</v>
      </c>
      <c r="E76" s="39">
        <v>-1.2107745896956901E-2</v>
      </c>
      <c r="F76" s="39">
        <v>6.1564796112422097E-2</v>
      </c>
      <c r="G76" s="39">
        <v>0.84408836292900102</v>
      </c>
      <c r="H76" s="39">
        <f t="shared" si="1"/>
        <v>-8.3924499314119213E-3</v>
      </c>
      <c r="I76" s="39">
        <f>(Table27[[#This Row],[Beta]]-1.96*(Table27[[#This Row],[se]]))*LN(2)</f>
        <v>-9.2032441031675502E-2</v>
      </c>
      <c r="J76" s="9">
        <f>(Table27[[#This Row],[Beta]]+1.96*(Table27[[#This Row],[se]]))*LN(2)</f>
        <v>7.5247541168851656E-2</v>
      </c>
      <c r="K76" s="21"/>
      <c r="L76" s="21"/>
      <c r="M76" s="21"/>
      <c r="N76" s="21"/>
      <c r="O76" s="21"/>
      <c r="P76" s="21"/>
      <c r="Q76" s="21"/>
      <c r="R76" s="21"/>
    </row>
    <row r="77" spans="1:18" s="9" customFormat="1" x14ac:dyDescent="0.2">
      <c r="A77" s="54" t="s">
        <v>35</v>
      </c>
      <c r="B77" s="39" t="s">
        <v>12</v>
      </c>
      <c r="C77" s="39" t="s">
        <v>16</v>
      </c>
      <c r="D77" s="39">
        <v>25</v>
      </c>
      <c r="E77" s="39">
        <v>-1.08278454935499E-2</v>
      </c>
      <c r="F77" s="39">
        <v>5.4752436983097903E-2</v>
      </c>
      <c r="G77" s="39">
        <v>0.84323279258966599</v>
      </c>
      <c r="H77" s="39">
        <f t="shared" si="1"/>
        <v>-7.5052905753928223E-3</v>
      </c>
      <c r="I77" s="39">
        <f>(Table27[[#This Row],[Beta]]-1.96*(Table27[[#This Row],[se]]))*LN(2)</f>
        <v>-8.1890225329688787E-2</v>
      </c>
      <c r="J77" s="9">
        <f>(Table27[[#This Row],[Beta]]+1.96*(Table27[[#This Row],[se]]))*LN(2)</f>
        <v>6.6879644178903144E-2</v>
      </c>
      <c r="K77" s="21"/>
      <c r="L77" s="21"/>
      <c r="M77" s="21"/>
      <c r="N77" s="21"/>
      <c r="O77" s="21"/>
      <c r="P77" s="21"/>
      <c r="Q77" s="21"/>
      <c r="R77" s="21"/>
    </row>
    <row r="78" spans="1:18" s="9" customFormat="1" x14ac:dyDescent="0.2">
      <c r="A78" s="54" t="s">
        <v>35</v>
      </c>
      <c r="B78" s="39" t="s">
        <v>12</v>
      </c>
      <c r="C78" s="39" t="s">
        <v>15</v>
      </c>
      <c r="D78" s="39">
        <v>25</v>
      </c>
      <c r="E78" s="39">
        <v>-2.2798367740120201E-2</v>
      </c>
      <c r="F78" s="39">
        <v>6.1198059885438402E-2</v>
      </c>
      <c r="G78" s="39">
        <v>0.71276480871584202</v>
      </c>
      <c r="H78" s="39">
        <f t="shared" si="1"/>
        <v>-1.5802624320433129E-2</v>
      </c>
      <c r="I78" s="39">
        <f>(Table27[[#This Row],[Beta]]-1.96*(Table27[[#This Row],[se]]))*LN(2)</f>
        <v>-9.8944379144480565E-2</v>
      </c>
      <c r="J78" s="9">
        <f>(Table27[[#This Row],[Beta]]+1.96*(Table27[[#This Row],[se]]))*LN(2)</f>
        <v>6.7339130503614286E-2</v>
      </c>
      <c r="K78" s="21"/>
      <c r="L78" s="21"/>
      <c r="M78" s="21"/>
      <c r="N78" s="21"/>
      <c r="O78" s="21"/>
      <c r="P78" s="21"/>
      <c r="Q78" s="21"/>
      <c r="R78" s="21"/>
    </row>
    <row r="79" spans="1:18" s="9" customFormat="1" x14ac:dyDescent="0.2">
      <c r="A79" s="54" t="s">
        <v>36</v>
      </c>
      <c r="B79" s="39" t="s">
        <v>12</v>
      </c>
      <c r="C79" s="39" t="s">
        <v>13</v>
      </c>
      <c r="D79" s="39">
        <v>25</v>
      </c>
      <c r="E79" s="39">
        <v>7.2186637505641301E-3</v>
      </c>
      <c r="F79" s="39">
        <v>7.0445854831858598E-2</v>
      </c>
      <c r="G79" s="39">
        <v>0.91927093439743701</v>
      </c>
      <c r="H79" s="39">
        <f t="shared" si="1"/>
        <v>5.0035964261138073E-3</v>
      </c>
      <c r="I79" s="39">
        <f>(Table27[[#This Row],[Beta]]-1.96*(Table27[[#This Row],[se]]))*LN(2)</f>
        <v>-9.0701921065208635E-2</v>
      </c>
      <c r="J79" s="9">
        <f>(Table27[[#This Row],[Beta]]+1.96*(Table27[[#This Row],[se]]))*LN(2)</f>
        <v>0.10070911391743624</v>
      </c>
      <c r="K79" s="21"/>
      <c r="L79" s="21"/>
      <c r="M79" s="21"/>
      <c r="N79" s="21"/>
      <c r="O79" s="21"/>
      <c r="P79" s="21"/>
      <c r="Q79" s="21"/>
      <c r="R79" s="21"/>
    </row>
    <row r="80" spans="1:18" s="9" customFormat="1" x14ac:dyDescent="0.2">
      <c r="A80" s="54" t="s">
        <v>36</v>
      </c>
      <c r="B80" s="39" t="s">
        <v>12</v>
      </c>
      <c r="C80" s="39" t="s">
        <v>14</v>
      </c>
      <c r="D80" s="39">
        <v>25</v>
      </c>
      <c r="E80" s="39">
        <v>1.5840594087396999E-2</v>
      </c>
      <c r="F80" s="39">
        <v>6.5617807085681004E-2</v>
      </c>
      <c r="G80" s="39">
        <v>0.80923973363067703</v>
      </c>
      <c r="H80" s="39">
        <f t="shared" si="1"/>
        <v>1.0979863130073769E-2</v>
      </c>
      <c r="I80" s="39">
        <f>(Table27[[#This Row],[Beta]]-1.96*(Table27[[#This Row],[se]]))*LN(2)</f>
        <v>-7.8166420902819958E-2</v>
      </c>
      <c r="J80" s="9">
        <f>(Table27[[#This Row],[Beta]]+1.96*(Table27[[#This Row],[se]]))*LN(2)</f>
        <v>0.10012614716296749</v>
      </c>
      <c r="K80" s="21"/>
      <c r="L80" s="21"/>
      <c r="M80" s="21"/>
      <c r="N80" s="21"/>
      <c r="O80" s="21"/>
      <c r="P80" s="21"/>
      <c r="Q80" s="21"/>
      <c r="R80" s="21"/>
    </row>
    <row r="81" spans="1:18" s="9" customFormat="1" x14ac:dyDescent="0.2">
      <c r="A81" s="54" t="s">
        <v>36</v>
      </c>
      <c r="B81" s="39" t="s">
        <v>12</v>
      </c>
      <c r="C81" s="39" t="s">
        <v>16</v>
      </c>
      <c r="D81" s="39">
        <v>25</v>
      </c>
      <c r="E81" s="39">
        <v>6.4542021607554498E-2</v>
      </c>
      <c r="F81" s="39">
        <v>5.6411694214456201E-2</v>
      </c>
      <c r="G81" s="39">
        <v>0.25257186016914801</v>
      </c>
      <c r="H81" s="39">
        <f t="shared" si="1"/>
        <v>4.4737120304915466E-2</v>
      </c>
      <c r="I81" s="39">
        <f>(Table27[[#This Row],[Beta]]-1.96*(Table27[[#This Row],[se]]))*LN(2)</f>
        <v>-3.1902029013990307E-2</v>
      </c>
      <c r="J81" s="9">
        <f>(Table27[[#This Row],[Beta]]+1.96*(Table27[[#This Row],[se]]))*LN(2)</f>
        <v>0.12137626962382124</v>
      </c>
      <c r="K81" s="21"/>
      <c r="L81" s="21"/>
      <c r="M81" s="21"/>
      <c r="N81" s="21"/>
      <c r="O81" s="21"/>
      <c r="P81" s="21"/>
      <c r="Q81" s="21"/>
      <c r="R81" s="21"/>
    </row>
    <row r="82" spans="1:18" s="9" customFormat="1" x14ac:dyDescent="0.2">
      <c r="A82" s="54" t="s">
        <v>36</v>
      </c>
      <c r="B82" s="39" t="s">
        <v>12</v>
      </c>
      <c r="C82" s="39" t="s">
        <v>15</v>
      </c>
      <c r="D82" s="39">
        <v>25</v>
      </c>
      <c r="E82" s="39">
        <v>2.3951585518610999E-2</v>
      </c>
      <c r="F82" s="39">
        <v>6.3741909994095902E-2</v>
      </c>
      <c r="G82" s="39">
        <v>0.71039708667782397</v>
      </c>
      <c r="H82" s="39">
        <f t="shared" si="1"/>
        <v>1.6601973972165628E-2</v>
      </c>
      <c r="I82" s="39">
        <f>(Table27[[#This Row],[Beta]]-1.96*(Table27[[#This Row],[se]]))*LN(2)</f>
        <v>-6.9995775411824585E-2</v>
      </c>
      <c r="J82" s="9">
        <f>(Table27[[#This Row],[Beta]]+1.96*(Table27[[#This Row],[se]]))*LN(2)</f>
        <v>0.10319972335615583</v>
      </c>
      <c r="K82" s="21"/>
      <c r="L82" s="21"/>
      <c r="M82" s="21"/>
      <c r="N82" s="21"/>
      <c r="O82" s="21"/>
      <c r="P82" s="21"/>
      <c r="Q82" s="21"/>
      <c r="R82" s="21"/>
    </row>
    <row r="83" spans="1:18" s="9" customFormat="1" x14ac:dyDescent="0.2">
      <c r="A83" s="54" t="s">
        <v>38</v>
      </c>
      <c r="B83" s="39" t="s">
        <v>12</v>
      </c>
      <c r="C83" s="39" t="s">
        <v>13</v>
      </c>
      <c r="D83" s="39">
        <v>25</v>
      </c>
      <c r="E83" s="39">
        <v>2.72722682513558E-2</v>
      </c>
      <c r="F83" s="39">
        <v>6.6474692263615395E-2</v>
      </c>
      <c r="G83" s="39">
        <v>0.68540787700218997</v>
      </c>
      <c r="H83" s="39">
        <f t="shared" si="1"/>
        <v>1.8903695845901781E-2</v>
      </c>
      <c r="I83" s="39">
        <f>(Table27[[#This Row],[Beta]]-1.96*(Table27[[#This Row],[se]]))*LN(2)</f>
        <v>-7.1406725375483648E-2</v>
      </c>
      <c r="J83" s="9">
        <f>(Table27[[#This Row],[Beta]]+1.96*(Table27[[#This Row],[se]]))*LN(2)</f>
        <v>0.1092141170672872</v>
      </c>
      <c r="K83" s="21"/>
      <c r="L83" s="21"/>
      <c r="M83" s="21"/>
      <c r="N83" s="21"/>
      <c r="O83" s="21"/>
      <c r="P83" s="21"/>
      <c r="Q83" s="21"/>
      <c r="R83" s="21"/>
    </row>
    <row r="84" spans="1:18" s="9" customFormat="1" x14ac:dyDescent="0.2">
      <c r="A84" s="54" t="s">
        <v>38</v>
      </c>
      <c r="B84" s="39" t="s">
        <v>12</v>
      </c>
      <c r="C84" s="39" t="s">
        <v>14</v>
      </c>
      <c r="D84" s="39">
        <v>25</v>
      </c>
      <c r="E84" s="39">
        <v>2.67082828773695E-2</v>
      </c>
      <c r="F84" s="39">
        <v>6.1676865153147298E-2</v>
      </c>
      <c r="G84" s="39">
        <v>0.66498885329295998</v>
      </c>
      <c r="H84" s="39">
        <f t="shared" si="1"/>
        <v>1.8512770974046133E-2</v>
      </c>
      <c r="I84" s="39">
        <f>(Table27[[#This Row],[Beta]]-1.96*(Table27[[#This Row],[se]]))*LN(2)</f>
        <v>-6.5279473591846646E-2</v>
      </c>
      <c r="J84" s="9">
        <f>(Table27[[#This Row],[Beta]]+1.96*(Table27[[#This Row],[se]]))*LN(2)</f>
        <v>0.1023050155399389</v>
      </c>
      <c r="K84" s="21"/>
      <c r="L84" s="21"/>
      <c r="M84" s="21"/>
      <c r="N84" s="21"/>
      <c r="O84" s="21"/>
      <c r="P84" s="21"/>
      <c r="Q84" s="21"/>
      <c r="R84" s="21"/>
    </row>
    <row r="85" spans="1:18" s="9" customFormat="1" x14ac:dyDescent="0.2">
      <c r="A85" s="54" t="s">
        <v>38</v>
      </c>
      <c r="B85" s="39" t="s">
        <v>12</v>
      </c>
      <c r="C85" s="39" t="s">
        <v>16</v>
      </c>
      <c r="D85" s="39">
        <v>25</v>
      </c>
      <c r="E85" s="39">
        <v>2.9365317005550399E-2</v>
      </c>
      <c r="F85" s="39">
        <v>5.3245343233432101E-2</v>
      </c>
      <c r="G85" s="39">
        <v>0.58128439974340695</v>
      </c>
      <c r="H85" s="39">
        <f t="shared" si="1"/>
        <v>2.0354486688646273E-2</v>
      </c>
      <c r="I85" s="39">
        <f>(Table27[[#This Row],[Beta]]-1.96*(Table27[[#This Row],[se]]))*LN(2)</f>
        <v>-5.1982958010145776E-2</v>
      </c>
      <c r="J85" s="9">
        <f>(Table27[[#This Row],[Beta]]+1.96*(Table27[[#This Row],[se]]))*LN(2)</f>
        <v>9.2691931387438323E-2</v>
      </c>
      <c r="K85" s="21"/>
      <c r="L85" s="21"/>
      <c r="M85" s="21"/>
      <c r="N85" s="21"/>
      <c r="O85" s="21"/>
      <c r="P85" s="21"/>
      <c r="Q85" s="21"/>
      <c r="R85" s="21"/>
    </row>
    <row r="86" spans="1:18" s="9" customFormat="1" x14ac:dyDescent="0.2">
      <c r="A86" s="54" t="s">
        <v>38</v>
      </c>
      <c r="B86" s="39" t="s">
        <v>12</v>
      </c>
      <c r="C86" s="39" t="s">
        <v>15</v>
      </c>
      <c r="D86" s="39">
        <v>25</v>
      </c>
      <c r="E86" s="39">
        <v>2.2146632068895399E-2</v>
      </c>
      <c r="F86" s="39">
        <v>5.6395355380148997E-2</v>
      </c>
      <c r="G86" s="39">
        <v>0.698004992177926</v>
      </c>
      <c r="H86" s="39">
        <f t="shared" si="1"/>
        <v>1.5350875577453314E-2</v>
      </c>
      <c r="I86" s="39">
        <f>(Table27[[#This Row],[Beta]]-1.96*(Table27[[#This Row],[se]]))*LN(2)</f>
        <v>-6.1266076316262463E-2</v>
      </c>
      <c r="J86" s="9">
        <f>(Table27[[#This Row],[Beta]]+1.96*(Table27[[#This Row],[se]]))*LN(2)</f>
        <v>9.1967827471169092E-2</v>
      </c>
      <c r="K86" s="21"/>
      <c r="L86" s="21"/>
      <c r="M86" s="21"/>
      <c r="N86" s="21"/>
      <c r="O86" s="21"/>
      <c r="P86" s="21"/>
      <c r="Q86" s="21"/>
      <c r="R86" s="21"/>
    </row>
    <row r="87" spans="1:18" s="9" customFormat="1" x14ac:dyDescent="0.2">
      <c r="A87" s="54" t="s">
        <v>39</v>
      </c>
      <c r="B87" s="39" t="s">
        <v>12</v>
      </c>
      <c r="C87" s="39" t="s">
        <v>13</v>
      </c>
      <c r="D87" s="39">
        <v>25</v>
      </c>
      <c r="E87" s="39">
        <v>5.3640181626476303E-2</v>
      </c>
      <c r="F87" s="39">
        <v>4.7509488609990401E-2</v>
      </c>
      <c r="G87" s="39">
        <v>0.27051919650723999</v>
      </c>
      <c r="H87" s="39">
        <f t="shared" si="1"/>
        <v>3.7180540659115427E-2</v>
      </c>
      <c r="I87" s="39">
        <f>(Table27[[#This Row],[Beta]]-1.96*(Table27[[#This Row],[se]]))*LN(2)</f>
        <v>-2.7364352777409544E-2</v>
      </c>
      <c r="J87" s="9">
        <f>(Table27[[#This Row],[Beta]]+1.96*(Table27[[#This Row],[se]]))*LN(2)</f>
        <v>0.1017254340956404</v>
      </c>
      <c r="K87" s="21"/>
      <c r="L87" s="21"/>
      <c r="M87" s="21"/>
      <c r="N87" s="21"/>
      <c r="O87" s="21"/>
      <c r="P87" s="21"/>
      <c r="Q87" s="21"/>
      <c r="R87" s="21"/>
    </row>
    <row r="88" spans="1:18" s="9" customFormat="1" x14ac:dyDescent="0.2">
      <c r="A88" s="54" t="s">
        <v>39</v>
      </c>
      <c r="B88" s="39" t="s">
        <v>12</v>
      </c>
      <c r="C88" s="39" t="s">
        <v>14</v>
      </c>
      <c r="D88" s="39">
        <v>25</v>
      </c>
      <c r="E88" s="39">
        <v>3.4401009852848399E-2</v>
      </c>
      <c r="F88" s="39">
        <v>4.23697891947655E-2</v>
      </c>
      <c r="G88" s="39">
        <v>0.41683576855237198</v>
      </c>
      <c r="H88" s="39">
        <f t="shared" si="1"/>
        <v>2.3844962987916767E-2</v>
      </c>
      <c r="I88" s="39">
        <f>(Table27[[#This Row],[Beta]]-1.96*(Table27[[#This Row],[se]]))*LN(2)</f>
        <v>-3.3717296857774276E-2</v>
      </c>
      <c r="J88" s="9">
        <f>(Table27[[#This Row],[Beta]]+1.96*(Table27[[#This Row],[se]]))*LN(2)</f>
        <v>8.1407222833607809E-2</v>
      </c>
      <c r="K88" s="21"/>
      <c r="L88" s="21"/>
      <c r="M88" s="21"/>
      <c r="N88" s="21"/>
      <c r="O88" s="21"/>
      <c r="P88" s="21"/>
      <c r="Q88" s="21"/>
      <c r="R88" s="21"/>
    </row>
    <row r="89" spans="1:18" s="9" customFormat="1" x14ac:dyDescent="0.2">
      <c r="A89" s="54" t="s">
        <v>39</v>
      </c>
      <c r="B89" s="39" t="s">
        <v>12</v>
      </c>
      <c r="C89" s="39" t="s">
        <v>16</v>
      </c>
      <c r="D89" s="39">
        <v>25</v>
      </c>
      <c r="E89" s="39">
        <v>1.6309575822066099E-2</v>
      </c>
      <c r="F89" s="39">
        <v>3.8100162603599497E-2</v>
      </c>
      <c r="G89" s="39">
        <v>0.66859940818208796</v>
      </c>
      <c r="H89" s="39">
        <f t="shared" si="1"/>
        <v>1.1304936497193769E-2</v>
      </c>
      <c r="I89" s="39">
        <f>(Table27[[#This Row],[Beta]]-1.96*(Table27[[#This Row],[se]]))*LN(2)</f>
        <v>-4.0456743266424719E-2</v>
      </c>
      <c r="J89" s="9">
        <f>(Table27[[#This Row],[Beta]]+1.96*(Table27[[#This Row],[se]]))*LN(2)</f>
        <v>6.3066616260812267E-2</v>
      </c>
      <c r="K89" s="21"/>
      <c r="L89" s="21"/>
      <c r="M89" s="21"/>
      <c r="N89" s="21"/>
      <c r="O89" s="21"/>
      <c r="P89" s="21"/>
      <c r="Q89" s="21"/>
      <c r="R89" s="21"/>
    </row>
    <row r="90" spans="1:18" s="9" customFormat="1" x14ac:dyDescent="0.2">
      <c r="A90" s="54" t="s">
        <v>39</v>
      </c>
      <c r="B90" s="39" t="s">
        <v>12</v>
      </c>
      <c r="C90" s="39" t="s">
        <v>15</v>
      </c>
      <c r="D90" s="39">
        <v>25</v>
      </c>
      <c r="E90" s="39">
        <v>3.9135840761119298E-2</v>
      </c>
      <c r="F90" s="39">
        <v>4.0703629913236797E-2</v>
      </c>
      <c r="G90" s="39">
        <v>0.34589717237745699</v>
      </c>
      <c r="H90" s="39">
        <f t="shared" si="1"/>
        <v>2.7126897682412825E-2</v>
      </c>
      <c r="I90" s="39">
        <f>(Table27[[#This Row],[Beta]]-1.96*(Table27[[#This Row],[se]]))*LN(2)</f>
        <v>-2.8171770690901626E-2</v>
      </c>
      <c r="J90" s="9">
        <f>(Table27[[#This Row],[Beta]]+1.96*(Table27[[#This Row],[se]]))*LN(2)</f>
        <v>8.2425566055727276E-2</v>
      </c>
      <c r="K90" s="21"/>
      <c r="L90" s="21"/>
      <c r="M90" s="21"/>
      <c r="N90" s="21"/>
      <c r="O90" s="21"/>
      <c r="P90" s="21"/>
      <c r="Q90" s="21"/>
      <c r="R90" s="21"/>
    </row>
    <row r="91" spans="1:18" s="9" customFormat="1" x14ac:dyDescent="0.2">
      <c r="A91" s="54" t="s">
        <v>40</v>
      </c>
      <c r="B91" s="39" t="s">
        <v>12</v>
      </c>
      <c r="C91" s="39" t="s">
        <v>13</v>
      </c>
      <c r="D91" s="39">
        <v>25</v>
      </c>
      <c r="E91" s="39">
        <v>2.8288580457964101E-2</v>
      </c>
      <c r="F91" s="39">
        <v>4.9079282728743401E-2</v>
      </c>
      <c r="G91" s="39">
        <v>0.56995295234630905</v>
      </c>
      <c r="H91" s="39">
        <f t="shared" si="1"/>
        <v>1.9608149786480983E-2</v>
      </c>
      <c r="I91" s="39">
        <f>(Table27[[#This Row],[Beta]]-1.96*(Table27[[#This Row],[se]]))*LN(2)</f>
        <v>-4.7069416450291515E-2</v>
      </c>
      <c r="J91" s="9">
        <f>(Table27[[#This Row],[Beta]]+1.96*(Table27[[#This Row],[se]]))*LN(2)</f>
        <v>8.6285716023253481E-2</v>
      </c>
      <c r="K91" s="21"/>
      <c r="L91" s="21"/>
      <c r="M91" s="21"/>
      <c r="N91" s="21"/>
      <c r="O91" s="21"/>
      <c r="P91" s="21"/>
      <c r="Q91" s="21"/>
      <c r="R91" s="21"/>
    </row>
    <row r="92" spans="1:18" s="9" customFormat="1" x14ac:dyDescent="0.2">
      <c r="A92" s="54" t="s">
        <v>40</v>
      </c>
      <c r="B92" s="39" t="s">
        <v>12</v>
      </c>
      <c r="C92" s="39" t="s">
        <v>14</v>
      </c>
      <c r="D92" s="39">
        <v>25</v>
      </c>
      <c r="E92" s="39">
        <v>3.4294587908336199E-2</v>
      </c>
      <c r="F92" s="39">
        <v>4.2984085701515802E-2</v>
      </c>
      <c r="G92" s="39">
        <v>0.42496111809095599</v>
      </c>
      <c r="H92" s="39">
        <f t="shared" si="1"/>
        <v>2.3771196917128427E-2</v>
      </c>
      <c r="I92" s="39">
        <f>(Table27[[#This Row],[Beta]]-1.96*(Table27[[#This Row],[se]]))*LN(2)</f>
        <v>-3.4625626796258933E-2</v>
      </c>
      <c r="J92" s="9">
        <f>(Table27[[#This Row],[Beta]]+1.96*(Table27[[#This Row],[se]]))*LN(2)</f>
        <v>8.2168020630515787E-2</v>
      </c>
      <c r="K92" s="21"/>
      <c r="L92" s="21"/>
      <c r="M92" s="21"/>
      <c r="N92" s="21"/>
      <c r="O92" s="21"/>
      <c r="P92" s="21"/>
      <c r="Q92" s="21"/>
      <c r="R92" s="21"/>
    </row>
    <row r="93" spans="1:18" s="9" customFormat="1" x14ac:dyDescent="0.2">
      <c r="A93" s="54" t="s">
        <v>40</v>
      </c>
      <c r="B93" s="39" t="s">
        <v>12</v>
      </c>
      <c r="C93" s="39" t="s">
        <v>16</v>
      </c>
      <c r="D93" s="39">
        <v>25</v>
      </c>
      <c r="E93" s="39">
        <v>3.8579774115669402E-2</v>
      </c>
      <c r="F93" s="39">
        <v>3.9275649853799603E-2</v>
      </c>
      <c r="G93" s="39">
        <v>0.32596081150571399</v>
      </c>
      <c r="H93" s="39">
        <f t="shared" si="1"/>
        <v>2.6741461654915803E-2</v>
      </c>
      <c r="I93" s="39">
        <f>(Table27[[#This Row],[Beta]]-1.96*(Table27[[#This Row],[se]]))*LN(2)</f>
        <v>-2.6617198028293008E-2</v>
      </c>
      <c r="J93" s="9">
        <f>(Table27[[#This Row],[Beta]]+1.96*(Table27[[#This Row],[se]]))*LN(2)</f>
        <v>8.0100121338124608E-2</v>
      </c>
      <c r="K93" s="21"/>
      <c r="L93" s="21"/>
      <c r="M93" s="21"/>
      <c r="N93" s="21"/>
      <c r="O93" s="21"/>
      <c r="P93" s="21"/>
      <c r="Q93" s="21"/>
      <c r="R93" s="21"/>
    </row>
    <row r="94" spans="1:18" s="9" customFormat="1" x14ac:dyDescent="0.2">
      <c r="A94" s="54" t="s">
        <v>40</v>
      </c>
      <c r="B94" s="39" t="s">
        <v>12</v>
      </c>
      <c r="C94" s="39" t="s">
        <v>15</v>
      </c>
      <c r="D94" s="39">
        <v>25</v>
      </c>
      <c r="E94" s="39">
        <v>3.5079897343531598E-2</v>
      </c>
      <c r="F94" s="39">
        <v>4.5223368734569301E-2</v>
      </c>
      <c r="G94" s="39">
        <v>0.44550141719577702</v>
      </c>
      <c r="H94" s="39">
        <f t="shared" si="1"/>
        <v>2.4315531938001241E-2</v>
      </c>
      <c r="I94" s="39">
        <f>(Table27[[#This Row],[Beta]]-1.96*(Table27[[#This Row],[se]]))*LN(2)</f>
        <v>-3.7123511108226162E-2</v>
      </c>
      <c r="J94" s="9">
        <f>(Table27[[#This Row],[Beta]]+1.96*(Table27[[#This Row],[se]]))*LN(2)</f>
        <v>8.5754574984228643E-2</v>
      </c>
      <c r="K94" s="21"/>
      <c r="L94" s="21"/>
      <c r="M94" s="21"/>
      <c r="N94" s="21"/>
      <c r="O94" s="21"/>
      <c r="P94" s="21"/>
      <c r="Q94" s="21"/>
      <c r="R94" s="21"/>
    </row>
    <row r="95" spans="1:18" s="9" customFormat="1" x14ac:dyDescent="0.2">
      <c r="A95" s="54" t="s">
        <v>41</v>
      </c>
      <c r="B95" s="39" t="s">
        <v>12</v>
      </c>
      <c r="C95" s="39" t="s">
        <v>13</v>
      </c>
      <c r="D95" s="39">
        <v>25</v>
      </c>
      <c r="E95" s="39">
        <v>-1.55150165525099E-2</v>
      </c>
      <c r="F95" s="39">
        <v>5.0531361364883703E-2</v>
      </c>
      <c r="G95" s="39">
        <v>0.76157762403913598</v>
      </c>
      <c r="H95" s="39">
        <f t="shared" si="1"/>
        <v>-1.075418997971312E-2</v>
      </c>
      <c r="I95" s="39">
        <f>(Table27[[#This Row],[Beta]]-1.96*(Table27[[#This Row],[se]]))*LN(2)</f>
        <v>-7.940450447316591E-2</v>
      </c>
      <c r="J95" s="9">
        <f>(Table27[[#This Row],[Beta]]+1.96*(Table27[[#This Row],[se]]))*LN(2)</f>
        <v>5.7896124513739655E-2</v>
      </c>
      <c r="K95" s="21"/>
      <c r="L95" s="21"/>
      <c r="M95" s="21"/>
      <c r="N95" s="21"/>
      <c r="O95" s="21"/>
      <c r="P95" s="21"/>
      <c r="Q95" s="21"/>
      <c r="R95" s="21"/>
    </row>
    <row r="96" spans="1:18" s="9" customFormat="1" x14ac:dyDescent="0.2">
      <c r="A96" s="54" t="s">
        <v>41</v>
      </c>
      <c r="B96" s="39" t="s">
        <v>12</v>
      </c>
      <c r="C96" s="39" t="s">
        <v>14</v>
      </c>
      <c r="D96" s="39">
        <v>25</v>
      </c>
      <c r="E96" s="39">
        <v>-1.89854622296593E-2</v>
      </c>
      <c r="F96" s="39">
        <v>4.4001506938503097E-2</v>
      </c>
      <c r="G96" s="39">
        <v>0.66612448014277503</v>
      </c>
      <c r="H96" s="39">
        <f t="shared" si="1"/>
        <v>-1.3159719616115676E-2</v>
      </c>
      <c r="I96" s="39">
        <f>(Table27[[#This Row],[Beta]]-1.96*(Table27[[#This Row],[se]]))*LN(2)</f>
        <v>-7.293877974674777E-2</v>
      </c>
      <c r="J96" s="9">
        <f>(Table27[[#This Row],[Beta]]+1.96*(Table27[[#This Row],[se]]))*LN(2)</f>
        <v>4.6619340514516418E-2</v>
      </c>
      <c r="K96" s="21"/>
      <c r="L96" s="21"/>
      <c r="M96" s="21"/>
      <c r="N96" s="21"/>
      <c r="O96" s="21"/>
      <c r="P96" s="21"/>
      <c r="Q96" s="21"/>
      <c r="R96" s="21"/>
    </row>
    <row r="97" spans="1:18" s="9" customFormat="1" x14ac:dyDescent="0.2">
      <c r="A97" s="54" t="s">
        <v>41</v>
      </c>
      <c r="B97" s="39" t="s">
        <v>12</v>
      </c>
      <c r="C97" s="39" t="s">
        <v>16</v>
      </c>
      <c r="D97" s="39">
        <v>25</v>
      </c>
      <c r="E97" s="39">
        <v>3.0534003056194498E-3</v>
      </c>
      <c r="F97" s="39">
        <v>4.0591134561773899E-2</v>
      </c>
      <c r="G97" s="39">
        <v>0.94003702237458597</v>
      </c>
      <c r="H97" s="39">
        <f t="shared" si="1"/>
        <v>2.1164558129609969E-3</v>
      </c>
      <c r="I97" s="39">
        <f>(Table27[[#This Row],[Beta]]-1.96*(Table27[[#This Row],[se]]))*LN(2)</f>
        <v>-5.3029379922395953E-2</v>
      </c>
      <c r="J97" s="9">
        <f>(Table27[[#This Row],[Beta]]+1.96*(Table27[[#This Row],[se]]))*LN(2)</f>
        <v>5.726229154831794E-2</v>
      </c>
      <c r="K97" s="21"/>
      <c r="L97" s="21"/>
      <c r="M97" s="21"/>
      <c r="N97" s="21"/>
      <c r="O97" s="21"/>
      <c r="P97" s="21"/>
      <c r="Q97" s="21"/>
      <c r="R97" s="21"/>
    </row>
    <row r="98" spans="1:18" s="9" customFormat="1" x14ac:dyDescent="0.2">
      <c r="A98" s="54" t="s">
        <v>41</v>
      </c>
      <c r="B98" s="39" t="s">
        <v>12</v>
      </c>
      <c r="C98" s="39" t="s">
        <v>15</v>
      </c>
      <c r="D98" s="39">
        <v>25</v>
      </c>
      <c r="E98" s="39">
        <v>-1.40590358098776E-2</v>
      </c>
      <c r="F98" s="39">
        <v>4.31284697391612E-2</v>
      </c>
      <c r="G98" s="39">
        <v>0.74726452994229497</v>
      </c>
      <c r="H98" s="39">
        <f t="shared" si="1"/>
        <v>-9.7449810330079659E-3</v>
      </c>
      <c r="I98" s="39">
        <f>(Table27[[#This Row],[Beta]]-1.96*(Table27[[#This Row],[se]]))*LN(2)</f>
        <v>-6.8337960348074392E-2</v>
      </c>
      <c r="J98" s="9">
        <f>(Table27[[#This Row],[Beta]]+1.96*(Table27[[#This Row],[se]]))*LN(2)</f>
        <v>4.8847998282058464E-2</v>
      </c>
      <c r="K98" s="21"/>
      <c r="L98" s="21"/>
      <c r="M98" s="21"/>
      <c r="N98" s="21"/>
      <c r="O98" s="21"/>
      <c r="P98" s="21"/>
      <c r="Q98" s="21"/>
      <c r="R98" s="21"/>
    </row>
    <row r="99" spans="1:18" s="9" customFormat="1" x14ac:dyDescent="0.2">
      <c r="A99" s="54" t="s">
        <v>42</v>
      </c>
      <c r="B99" s="39" t="s">
        <v>12</v>
      </c>
      <c r="C99" s="39" t="s">
        <v>13</v>
      </c>
      <c r="D99" s="39">
        <v>25</v>
      </c>
      <c r="E99" s="39">
        <v>2.9971992386545201E-2</v>
      </c>
      <c r="F99" s="39">
        <v>7.3960945002325307E-2</v>
      </c>
      <c r="G99" s="39">
        <v>0.68904524469074002</v>
      </c>
      <c r="H99" s="39">
        <f t="shared" si="1"/>
        <v>2.0775002018497954E-2</v>
      </c>
      <c r="I99" s="39">
        <f>(Table27[[#This Row],[Beta]]-1.96*(Table27[[#This Row],[se]]))*LN(2)</f>
        <v>-7.9706006161327517E-2</v>
      </c>
      <c r="J99" s="9">
        <f>(Table27[[#This Row],[Beta]]+1.96*(Table27[[#This Row],[se]]))*LN(2)</f>
        <v>0.12125601019832342</v>
      </c>
      <c r="K99" s="21"/>
      <c r="L99" s="21"/>
      <c r="M99" s="21"/>
      <c r="N99" s="21"/>
      <c r="O99" s="21"/>
      <c r="P99" s="21"/>
      <c r="Q99" s="21"/>
      <c r="R99" s="21"/>
    </row>
    <row r="100" spans="1:18" s="9" customFormat="1" x14ac:dyDescent="0.2">
      <c r="A100" s="54" t="s">
        <v>42</v>
      </c>
      <c r="B100" s="39" t="s">
        <v>12</v>
      </c>
      <c r="C100" s="39" t="s">
        <v>14</v>
      </c>
      <c r="D100" s="39">
        <v>25</v>
      </c>
      <c r="E100" s="39">
        <v>3.4892123660060798E-3</v>
      </c>
      <c r="F100" s="39">
        <v>6.8440423243796206E-2</v>
      </c>
      <c r="G100" s="39">
        <v>0.95934006514051995</v>
      </c>
      <c r="H100" s="39">
        <f t="shared" si="1"/>
        <v>2.4185377138720102E-3</v>
      </c>
      <c r="I100" s="39">
        <f>(Table27[[#This Row],[Beta]]-1.96*(Table27[[#This Row],[se]]))*LN(2)</f>
        <v>-9.0562463645350685E-2</v>
      </c>
      <c r="J100" s="9">
        <f>(Table27[[#This Row],[Beta]]+1.96*(Table27[[#This Row],[se]]))*LN(2)</f>
        <v>9.5399539073094702E-2</v>
      </c>
      <c r="K100" s="21"/>
      <c r="L100" s="21"/>
      <c r="M100" s="21"/>
      <c r="N100" s="21"/>
      <c r="O100" s="21"/>
      <c r="P100" s="21"/>
      <c r="Q100" s="21"/>
      <c r="R100" s="21"/>
    </row>
    <row r="101" spans="1:18" s="9" customFormat="1" x14ac:dyDescent="0.2">
      <c r="A101" s="54" t="s">
        <v>42</v>
      </c>
      <c r="B101" s="39" t="s">
        <v>12</v>
      </c>
      <c r="C101" s="39" t="s">
        <v>16</v>
      </c>
      <c r="D101" s="39">
        <v>25</v>
      </c>
      <c r="E101" s="39">
        <v>-2.2521078888285001E-2</v>
      </c>
      <c r="F101" s="39">
        <v>5.9203331582609597E-2</v>
      </c>
      <c r="G101" s="39">
        <v>0.70364686540891597</v>
      </c>
      <c r="H101" s="39">
        <f t="shared" si="1"/>
        <v>-1.5610422334582855E-2</v>
      </c>
      <c r="I101" s="39">
        <f>(Table27[[#This Row],[Beta]]-1.96*(Table27[[#This Row],[se]]))*LN(2)</f>
        <v>-9.6042202172416005E-2</v>
      </c>
      <c r="J101" s="9">
        <f>(Table27[[#This Row],[Beta]]+1.96*(Table27[[#This Row],[se]]))*LN(2)</f>
        <v>6.4821357503250299E-2</v>
      </c>
      <c r="K101" s="21"/>
      <c r="L101" s="21"/>
      <c r="M101" s="21"/>
      <c r="N101" s="21"/>
      <c r="O101" s="21"/>
      <c r="P101" s="21"/>
      <c r="Q101" s="21"/>
      <c r="R101" s="21"/>
    </row>
    <row r="102" spans="1:18" s="9" customFormat="1" x14ac:dyDescent="0.2">
      <c r="A102" s="54" t="s">
        <v>42</v>
      </c>
      <c r="B102" s="39" t="s">
        <v>12</v>
      </c>
      <c r="C102" s="39" t="s">
        <v>15</v>
      </c>
      <c r="D102" s="39">
        <v>25</v>
      </c>
      <c r="E102" s="39">
        <v>1.10040853387061E-2</v>
      </c>
      <c r="F102" s="39">
        <v>6.80193363103795E-2</v>
      </c>
      <c r="G102" s="39">
        <v>0.87283432574807995</v>
      </c>
      <c r="H102" s="39">
        <f t="shared" si="1"/>
        <v>7.627450727165164E-3</v>
      </c>
      <c r="I102" s="39">
        <f>(Table27[[#This Row],[Beta]]-1.96*(Table27[[#This Row],[se]]))*LN(2)</f>
        <v>-8.4781475199547429E-2</v>
      </c>
      <c r="J102" s="9">
        <f>(Table27[[#This Row],[Beta]]+1.96*(Table27[[#This Row],[se]]))*LN(2)</f>
        <v>0.10003637665387775</v>
      </c>
      <c r="K102" s="21"/>
      <c r="L102" s="21"/>
      <c r="M102" s="21"/>
      <c r="N102" s="21"/>
      <c r="O102" s="21"/>
      <c r="P102" s="21"/>
      <c r="Q102" s="21"/>
      <c r="R102" s="21"/>
    </row>
    <row r="103" spans="1:18" s="9" customFormat="1" x14ac:dyDescent="0.2">
      <c r="A103" s="54" t="s">
        <v>43</v>
      </c>
      <c r="B103" s="39" t="s">
        <v>12</v>
      </c>
      <c r="C103" s="39" t="s">
        <v>13</v>
      </c>
      <c r="D103" s="39">
        <v>25</v>
      </c>
      <c r="E103" s="39">
        <v>-8.0083657203567096E-2</v>
      </c>
      <c r="F103" s="39">
        <v>6.6901048232412497E-2</v>
      </c>
      <c r="G103" s="39">
        <v>0.24348130956816599</v>
      </c>
      <c r="H103" s="39">
        <f t="shared" si="1"/>
        <v>-5.5509761199581682E-2</v>
      </c>
      <c r="I103" s="39">
        <f>(Table27[[#This Row],[Beta]]-1.96*(Table27[[#This Row],[se]]))*LN(2)</f>
        <v>-0.14639941619883287</v>
      </c>
      <c r="J103" s="9">
        <f>(Table27[[#This Row],[Beta]]+1.96*(Table27[[#This Row],[se]]))*LN(2)</f>
        <v>3.5379893799669521E-2</v>
      </c>
      <c r="K103" s="21"/>
      <c r="L103" s="21"/>
      <c r="M103" s="21"/>
      <c r="N103" s="21"/>
      <c r="O103" s="21"/>
      <c r="P103" s="21"/>
      <c r="Q103" s="21"/>
      <c r="R103" s="21"/>
    </row>
    <row r="104" spans="1:18" s="9" customFormat="1" x14ac:dyDescent="0.2">
      <c r="A104" s="54" t="s">
        <v>43</v>
      </c>
      <c r="B104" s="39" t="s">
        <v>12</v>
      </c>
      <c r="C104" s="39" t="s">
        <v>14</v>
      </c>
      <c r="D104" s="39">
        <v>25</v>
      </c>
      <c r="E104" s="39">
        <v>-7.60564655591261E-3</v>
      </c>
      <c r="F104" s="39">
        <v>4.6960416989011197E-2</v>
      </c>
      <c r="G104" s="39">
        <v>0.87133840270620699</v>
      </c>
      <c r="H104" s="39">
        <f t="shared" si="1"/>
        <v>-5.2718324665662836E-3</v>
      </c>
      <c r="I104" s="39">
        <f>(Table27[[#This Row],[Beta]]-1.96*(Table27[[#This Row],[se]]))*LN(2)</f>
        <v>-6.9070774508917118E-2</v>
      </c>
      <c r="J104" s="9">
        <f>(Table27[[#This Row],[Beta]]+1.96*(Table27[[#This Row],[se]]))*LN(2)</f>
        <v>5.8527109575784553E-2</v>
      </c>
      <c r="K104" s="21"/>
      <c r="L104" s="21"/>
      <c r="M104" s="21"/>
      <c r="N104" s="21"/>
      <c r="O104" s="21"/>
      <c r="P104" s="21"/>
      <c r="Q104" s="21"/>
      <c r="R104" s="21"/>
    </row>
    <row r="105" spans="1:18" s="9" customFormat="1" x14ac:dyDescent="0.2">
      <c r="A105" s="54" t="s">
        <v>43</v>
      </c>
      <c r="B105" s="39" t="s">
        <v>12</v>
      </c>
      <c r="C105" s="39" t="s">
        <v>16</v>
      </c>
      <c r="D105" s="39">
        <v>25</v>
      </c>
      <c r="E105" s="39">
        <v>2.1468081364156E-2</v>
      </c>
      <c r="F105" s="39">
        <v>5.9184644532872699E-2</v>
      </c>
      <c r="G105" s="39">
        <v>0.71680614208972304</v>
      </c>
      <c r="H105" s="39">
        <f t="shared" si="1"/>
        <v>1.4880540069596236E-2</v>
      </c>
      <c r="I105" s="39">
        <f>(Table27[[#This Row],[Beta]]-1.96*(Table27[[#This Row],[se]]))*LN(2)</f>
        <v>-6.5525852131594217E-2</v>
      </c>
      <c r="J105" s="9">
        <f>(Table27[[#This Row],[Beta]]+1.96*(Table27[[#This Row],[se]]))*LN(2)</f>
        <v>9.5286932270786676E-2</v>
      </c>
      <c r="K105" s="21"/>
      <c r="L105" s="21"/>
      <c r="M105" s="21"/>
      <c r="N105" s="21"/>
      <c r="O105" s="21"/>
      <c r="P105" s="21"/>
      <c r="Q105" s="21"/>
      <c r="R105" s="21"/>
    </row>
    <row r="106" spans="1:18" s="9" customFormat="1" x14ac:dyDescent="0.2">
      <c r="A106" s="54" t="s">
        <v>43</v>
      </c>
      <c r="B106" s="39" t="s">
        <v>12</v>
      </c>
      <c r="C106" s="39" t="s">
        <v>15</v>
      </c>
      <c r="D106" s="39">
        <v>25</v>
      </c>
      <c r="E106" s="39">
        <v>-1.85937194826566E-2</v>
      </c>
      <c r="F106" s="39">
        <v>4.9233778610072901E-2</v>
      </c>
      <c r="G106" s="39">
        <v>0.70900118825188196</v>
      </c>
      <c r="H106" s="39">
        <f t="shared" si="1"/>
        <v>-1.2888184235525946E-2</v>
      </c>
      <c r="I106" s="39">
        <f>(Table27[[#This Row],[Beta]]-1.96*(Table27[[#This Row],[se]]))*LN(2)</f>
        <v>-7.9775643706019708E-2</v>
      </c>
      <c r="J106" s="9">
        <f>(Table27[[#This Row],[Beta]]+1.96*(Table27[[#This Row],[se]]))*LN(2)</f>
        <v>5.3999275234967815E-2</v>
      </c>
      <c r="K106" s="21"/>
      <c r="L106" s="21"/>
      <c r="M106" s="21"/>
      <c r="N106" s="21"/>
      <c r="O106" s="21"/>
      <c r="P106" s="21"/>
      <c r="Q106" s="21"/>
      <c r="R106" s="21"/>
    </row>
    <row r="107" spans="1:18" s="9" customFormat="1" x14ac:dyDescent="0.2">
      <c r="A107" s="54" t="s">
        <v>44</v>
      </c>
      <c r="B107" s="39" t="s">
        <v>12</v>
      </c>
      <c r="C107" s="39" t="s">
        <v>13</v>
      </c>
      <c r="D107" s="39">
        <v>25</v>
      </c>
      <c r="E107" s="39">
        <v>3.1714737775873698E-2</v>
      </c>
      <c r="F107" s="39">
        <v>6.2231218955546598E-2</v>
      </c>
      <c r="G107" s="39">
        <v>0.61516785920509598</v>
      </c>
      <c r="H107" s="39">
        <f t="shared" si="1"/>
        <v>2.1982981071544845E-2</v>
      </c>
      <c r="I107" s="39">
        <f>(Table27[[#This Row],[Beta]]-1.96*(Table27[[#This Row],[se]]))*LN(2)</f>
        <v>-6.2562391093672828E-2</v>
      </c>
      <c r="J107" s="9">
        <f>(Table27[[#This Row],[Beta]]+1.96*(Table27[[#This Row],[se]]))*LN(2)</f>
        <v>0.1065283532367625</v>
      </c>
      <c r="K107" s="21"/>
      <c r="L107" s="21"/>
      <c r="M107" s="21"/>
      <c r="N107" s="21"/>
      <c r="O107" s="21"/>
      <c r="P107" s="21"/>
      <c r="Q107" s="21"/>
      <c r="R107" s="21"/>
    </row>
    <row r="108" spans="1:18" s="9" customFormat="1" x14ac:dyDescent="0.2">
      <c r="A108" s="54" t="s">
        <v>44</v>
      </c>
      <c r="B108" s="39" t="s">
        <v>12</v>
      </c>
      <c r="C108" s="39" t="s">
        <v>14</v>
      </c>
      <c r="D108" s="39">
        <v>25</v>
      </c>
      <c r="E108" s="39">
        <v>2.9707118650455999E-2</v>
      </c>
      <c r="F108" s="39">
        <v>5.7452263783580697E-2</v>
      </c>
      <c r="G108" s="39">
        <v>0.60510393392834905</v>
      </c>
      <c r="H108" s="39">
        <f t="shared" si="1"/>
        <v>2.0591405535123342E-2</v>
      </c>
      <c r="I108" s="39">
        <f>(Table27[[#This Row],[Beta]]-1.96*(Table27[[#This Row],[se]]))*LN(2)</f>
        <v>-5.7461428795292084E-2</v>
      </c>
      <c r="J108" s="9">
        <f>(Table27[[#This Row],[Beta]]+1.96*(Table27[[#This Row],[se]]))*LN(2)</f>
        <v>9.8644239865538774E-2</v>
      </c>
      <c r="K108" s="21"/>
      <c r="L108" s="21"/>
      <c r="M108" s="21"/>
      <c r="N108" s="21"/>
      <c r="O108" s="21"/>
      <c r="P108" s="21"/>
      <c r="Q108" s="21"/>
      <c r="R108" s="21"/>
    </row>
    <row r="109" spans="1:18" s="9" customFormat="1" x14ac:dyDescent="0.2">
      <c r="A109" s="54" t="s">
        <v>44</v>
      </c>
      <c r="B109" s="39" t="s">
        <v>12</v>
      </c>
      <c r="C109" s="39" t="s">
        <v>16</v>
      </c>
      <c r="D109" s="39">
        <v>25</v>
      </c>
      <c r="E109" s="39">
        <v>3.9189093597374602E-2</v>
      </c>
      <c r="F109" s="39">
        <v>4.9756140382701299E-2</v>
      </c>
      <c r="G109" s="39">
        <v>0.43091710383946102</v>
      </c>
      <c r="H109" s="39">
        <f t="shared" si="1"/>
        <v>2.716380973572001E-2</v>
      </c>
      <c r="I109" s="39">
        <f>(Table27[[#This Row],[Beta]]-1.96*(Table27[[#This Row],[se]]))*LN(2)</f>
        <v>-4.0433313971035903E-2</v>
      </c>
      <c r="J109" s="9">
        <f>(Table27[[#This Row],[Beta]]+1.96*(Table27[[#This Row],[se]]))*LN(2)</f>
        <v>9.4760933442475936E-2</v>
      </c>
      <c r="K109" s="21"/>
      <c r="L109" s="21"/>
      <c r="M109" s="21"/>
      <c r="N109" s="21"/>
      <c r="O109" s="21"/>
      <c r="P109" s="21"/>
      <c r="Q109" s="21"/>
      <c r="R109" s="21"/>
    </row>
    <row r="110" spans="1:18" s="9" customFormat="1" x14ac:dyDescent="0.2">
      <c r="A110" s="54" t="s">
        <v>44</v>
      </c>
      <c r="B110" s="39" t="s">
        <v>12</v>
      </c>
      <c r="C110" s="39" t="s">
        <v>15</v>
      </c>
      <c r="D110" s="39">
        <v>25</v>
      </c>
      <c r="E110" s="39">
        <v>2.3294532560405E-2</v>
      </c>
      <c r="F110" s="39">
        <v>5.73317406123586E-2</v>
      </c>
      <c r="G110" s="39">
        <v>0.68811419663991602</v>
      </c>
      <c r="H110" s="39">
        <f t="shared" si="1"/>
        <v>1.6146539566706569E-2</v>
      </c>
      <c r="I110" s="39">
        <f>(Table27[[#This Row],[Beta]]-1.96*(Table27[[#This Row],[se]]))*LN(2)</f>
        <v>-6.1742555782912364E-2</v>
      </c>
      <c r="J110" s="9">
        <f>(Table27[[#This Row],[Beta]]+1.96*(Table27[[#This Row],[se]]))*LN(2)</f>
        <v>9.4035634916325495E-2</v>
      </c>
      <c r="K110" s="21"/>
      <c r="L110" s="21"/>
      <c r="M110" s="21"/>
      <c r="N110" s="21"/>
      <c r="O110" s="21"/>
      <c r="P110" s="21"/>
      <c r="Q110" s="21"/>
      <c r="R110" s="21"/>
    </row>
    <row r="111" spans="1:18" s="9" customFormat="1" x14ac:dyDescent="0.2">
      <c r="A111" s="54" t="s">
        <v>45</v>
      </c>
      <c r="B111" s="39" t="s">
        <v>12</v>
      </c>
      <c r="C111" s="39" t="s">
        <v>13</v>
      </c>
      <c r="D111" s="39">
        <v>25</v>
      </c>
      <c r="E111" s="39">
        <v>-4.89952245489889E-2</v>
      </c>
      <c r="F111" s="39">
        <v>5.4624486824621697E-2</v>
      </c>
      <c r="G111" s="39">
        <v>0.37904058325460799</v>
      </c>
      <c r="H111" s="39">
        <f t="shared" si="1"/>
        <v>-3.396090175703307E-2</v>
      </c>
      <c r="I111" s="39">
        <f>(Table27[[#This Row],[Beta]]-1.96*(Table27[[#This Row],[se]]))*LN(2)</f>
        <v>-0.10817200745979307</v>
      </c>
      <c r="J111" s="9">
        <f>(Table27[[#This Row],[Beta]]+1.96*(Table27[[#This Row],[se]]))*LN(2)</f>
        <v>4.0250203945726933E-2</v>
      </c>
      <c r="K111" s="21"/>
      <c r="L111" s="21"/>
      <c r="M111" s="21"/>
      <c r="N111" s="21"/>
      <c r="O111" s="21"/>
      <c r="P111" s="21"/>
      <c r="Q111" s="21"/>
      <c r="R111" s="21"/>
    </row>
    <row r="112" spans="1:18" s="9" customFormat="1" x14ac:dyDescent="0.2">
      <c r="A112" s="54" t="s">
        <v>45</v>
      </c>
      <c r="B112" s="39" t="s">
        <v>12</v>
      </c>
      <c r="C112" s="39" t="s">
        <v>14</v>
      </c>
      <c r="D112" s="39">
        <v>25</v>
      </c>
      <c r="E112" s="39">
        <v>-2.7705144760840301E-2</v>
      </c>
      <c r="F112" s="39">
        <v>4.9772437898436599E-2</v>
      </c>
      <c r="G112" s="39">
        <v>0.57777595959847305</v>
      </c>
      <c r="H112" s="39">
        <f t="shared" si="1"/>
        <v>-1.9203742977981594E-2</v>
      </c>
      <c r="I112" s="39">
        <f>(Table27[[#This Row],[Beta]]-1.96*(Table27[[#This Row],[se]]))*LN(2)</f>
        <v>-8.6823007975818337E-2</v>
      </c>
      <c r="J112" s="9">
        <f>(Table27[[#This Row],[Beta]]+1.96*(Table27[[#This Row],[se]]))*LN(2)</f>
        <v>4.8415522019855148E-2</v>
      </c>
      <c r="K112" s="21"/>
      <c r="L112" s="21"/>
      <c r="M112" s="21"/>
      <c r="N112" s="21"/>
      <c r="O112" s="21"/>
      <c r="P112" s="21"/>
      <c r="Q112" s="21"/>
      <c r="R112" s="21"/>
    </row>
    <row r="113" spans="1:18" s="9" customFormat="1" x14ac:dyDescent="0.2">
      <c r="A113" s="54" t="s">
        <v>45</v>
      </c>
      <c r="B113" s="39" t="s">
        <v>12</v>
      </c>
      <c r="C113" s="39" t="s">
        <v>16</v>
      </c>
      <c r="D113" s="39">
        <v>25</v>
      </c>
      <c r="E113" s="39">
        <v>-9.0024284748740496E-3</v>
      </c>
      <c r="F113" s="39">
        <v>4.3767940868317798E-2</v>
      </c>
      <c r="G113" s="39">
        <v>0.83703662723562899</v>
      </c>
      <c r="H113" s="39">
        <f t="shared" si="1"/>
        <v>-6.2400079155515153E-3</v>
      </c>
      <c r="I113" s="39">
        <f>(Table27[[#This Row],[Beta]]-1.96*(Table27[[#This Row],[se]]))*LN(2)</f>
        <v>-6.5701752546657735E-2</v>
      </c>
      <c r="J113" s="9">
        <f>(Table27[[#This Row],[Beta]]+1.96*(Table27[[#This Row],[se]]))*LN(2)</f>
        <v>5.3221736715554697E-2</v>
      </c>
      <c r="K113" s="21"/>
      <c r="L113" s="21"/>
      <c r="M113" s="21"/>
      <c r="N113" s="21"/>
      <c r="O113" s="21"/>
      <c r="P113" s="21"/>
      <c r="Q113" s="21"/>
      <c r="R113" s="21"/>
    </row>
    <row r="114" spans="1:18" s="9" customFormat="1" x14ac:dyDescent="0.2">
      <c r="A114" s="54" t="s">
        <v>45</v>
      </c>
      <c r="B114" s="39" t="s">
        <v>12</v>
      </c>
      <c r="C114" s="39" t="s">
        <v>15</v>
      </c>
      <c r="D114" s="39">
        <v>25</v>
      </c>
      <c r="E114" s="39">
        <v>-3.10678525124439E-2</v>
      </c>
      <c r="F114" s="39">
        <v>5.1679410574172899E-2</v>
      </c>
      <c r="G114" s="39">
        <v>0.553366282886811</v>
      </c>
      <c r="H114" s="39">
        <f t="shared" si="1"/>
        <v>-2.1534594375052701E-2</v>
      </c>
      <c r="I114" s="39">
        <f>(Table27[[#This Row],[Beta]]-1.96*(Table27[[#This Row],[se]]))*LN(2)</f>
        <v>-9.1744612330728725E-2</v>
      </c>
      <c r="J114" s="9">
        <f>(Table27[[#This Row],[Beta]]+1.96*(Table27[[#This Row],[se]]))*LN(2)</f>
        <v>4.8675423580623323E-2</v>
      </c>
      <c r="K114" s="21"/>
      <c r="L114" s="21"/>
      <c r="M114" s="21"/>
      <c r="N114" s="21"/>
      <c r="O114" s="21"/>
      <c r="P114" s="21"/>
      <c r="Q114" s="21"/>
      <c r="R114" s="21"/>
    </row>
    <row r="115" spans="1:18" s="9" customFormat="1" x14ac:dyDescent="0.2">
      <c r="A115" s="54" t="s">
        <v>46</v>
      </c>
      <c r="B115" s="39" t="s">
        <v>12</v>
      </c>
      <c r="C115" s="39" t="s">
        <v>13</v>
      </c>
      <c r="D115" s="39">
        <v>25</v>
      </c>
      <c r="E115" s="39">
        <v>5.9129278099733897E-3</v>
      </c>
      <c r="F115" s="39">
        <v>6.9959421123395302E-2</v>
      </c>
      <c r="G115" s="39">
        <v>0.93337486621924504</v>
      </c>
      <c r="H115" s="39">
        <f t="shared" si="1"/>
        <v>4.0985292403375468E-3</v>
      </c>
      <c r="I115" s="39">
        <f>(Table27[[#This Row],[Beta]]-1.96*(Table27[[#This Row],[se]]))*LN(2)</f>
        <v>-9.0946134750025637E-2</v>
      </c>
      <c r="J115" s="9">
        <f>(Table27[[#This Row],[Beta]]+1.96*(Table27[[#This Row],[se]]))*LN(2)</f>
        <v>9.9143193230700713E-2</v>
      </c>
      <c r="K115" s="21"/>
      <c r="L115" s="21"/>
      <c r="M115" s="21"/>
      <c r="N115" s="21"/>
      <c r="O115" s="21"/>
      <c r="P115" s="21"/>
      <c r="Q115" s="21"/>
      <c r="R115" s="21"/>
    </row>
    <row r="116" spans="1:18" s="9" customFormat="1" x14ac:dyDescent="0.2">
      <c r="A116" s="54" t="s">
        <v>46</v>
      </c>
      <c r="B116" s="39" t="s">
        <v>12</v>
      </c>
      <c r="C116" s="39" t="s">
        <v>14</v>
      </c>
      <c r="D116" s="39">
        <v>25</v>
      </c>
      <c r="E116" s="39">
        <v>4.4350573234812403E-2</v>
      </c>
      <c r="F116" s="39">
        <v>6.3445611071442004E-2</v>
      </c>
      <c r="G116" s="39">
        <v>0.484531433596043</v>
      </c>
      <c r="H116" s="39">
        <f t="shared" si="1"/>
        <v>3.0741474793927588E-2</v>
      </c>
      <c r="I116" s="39">
        <f>(Table27[[#This Row],[Beta]]-1.96*(Table27[[#This Row],[se]]))*LN(2)</f>
        <v>-5.5453732214895246E-2</v>
      </c>
      <c r="J116" s="9">
        <f>(Table27[[#This Row],[Beta]]+1.96*(Table27[[#This Row],[se]]))*LN(2)</f>
        <v>0.11693668180275041</v>
      </c>
      <c r="K116" s="21"/>
      <c r="L116" s="21"/>
      <c r="M116" s="21"/>
      <c r="N116" s="21"/>
      <c r="O116" s="21"/>
      <c r="P116" s="21"/>
      <c r="Q116" s="21"/>
      <c r="R116" s="21"/>
    </row>
    <row r="117" spans="1:18" s="9" customFormat="1" x14ac:dyDescent="0.2">
      <c r="A117" s="54" t="s">
        <v>46</v>
      </c>
      <c r="B117" s="39" t="s">
        <v>12</v>
      </c>
      <c r="C117" s="39" t="s">
        <v>16</v>
      </c>
      <c r="D117" s="39">
        <v>25</v>
      </c>
      <c r="E117" s="39">
        <v>7.2085559771904104E-2</v>
      </c>
      <c r="F117" s="39">
        <v>5.61320651589245E-2</v>
      </c>
      <c r="G117" s="39">
        <v>0.19906723848831401</v>
      </c>
      <c r="H117" s="39">
        <f t="shared" si="1"/>
        <v>4.9965902514980745E-2</v>
      </c>
      <c r="I117" s="39">
        <f>(Table27[[#This Row],[Beta]]-1.96*(Table27[[#This Row],[se]]))*LN(2)</f>
        <v>-2.6293351584693942E-2</v>
      </c>
      <c r="J117" s="9">
        <f>(Table27[[#This Row],[Beta]]+1.96*(Table27[[#This Row],[se]]))*LN(2)</f>
        <v>0.12622515661465541</v>
      </c>
      <c r="K117" s="21"/>
      <c r="L117" s="21"/>
      <c r="M117" s="21"/>
      <c r="N117" s="21"/>
      <c r="O117" s="21"/>
      <c r="P117" s="21"/>
      <c r="Q117" s="21"/>
      <c r="R117" s="21"/>
    </row>
    <row r="118" spans="1:18" s="9" customFormat="1" x14ac:dyDescent="0.2">
      <c r="A118" s="54" t="s">
        <v>46</v>
      </c>
      <c r="B118" s="39" t="s">
        <v>12</v>
      </c>
      <c r="C118" s="39" t="s">
        <v>15</v>
      </c>
      <c r="D118" s="39">
        <v>25</v>
      </c>
      <c r="E118" s="39">
        <v>4.3038437687908701E-2</v>
      </c>
      <c r="F118" s="39">
        <v>6.5538301062765397E-2</v>
      </c>
      <c r="G118" s="39">
        <v>0.51762727648050699</v>
      </c>
      <c r="H118" s="39">
        <f t="shared" si="1"/>
        <v>2.9831971739078807E-2</v>
      </c>
      <c r="I118" s="39">
        <f>(Table27[[#This Row],[Beta]]-1.96*(Table27[[#This Row],[se]]))*LN(2)</f>
        <v>-5.9206297917596809E-2</v>
      </c>
      <c r="J118" s="9">
        <f>(Table27[[#This Row],[Beta]]+1.96*(Table27[[#This Row],[se]]))*LN(2)</f>
        <v>0.11887024139575442</v>
      </c>
      <c r="K118" s="21"/>
      <c r="L118" s="21"/>
      <c r="M118" s="21"/>
      <c r="N118" s="21"/>
      <c r="O118" s="21"/>
      <c r="P118" s="21"/>
      <c r="Q118" s="21"/>
      <c r="R118" s="21"/>
    </row>
    <row r="119" spans="1:18" s="9" customFormat="1" x14ac:dyDescent="0.2">
      <c r="A119" s="54" t="s">
        <v>47</v>
      </c>
      <c r="B119" s="39" t="s">
        <v>12</v>
      </c>
      <c r="C119" s="39" t="s">
        <v>13</v>
      </c>
      <c r="D119" s="39">
        <v>25</v>
      </c>
      <c r="E119" s="39">
        <v>1.98736528295147E-3</v>
      </c>
      <c r="F119" s="39">
        <v>5.4868012065167303E-2</v>
      </c>
      <c r="G119" s="39">
        <v>0.97141880739690301</v>
      </c>
      <c r="H119" s="39">
        <f t="shared" si="1"/>
        <v>1.3775366426205294E-3</v>
      </c>
      <c r="I119" s="39">
        <f>(Table27[[#This Row],[Beta]]-1.96*(Table27[[#This Row],[se]]))*LN(2)</f>
        <v>-7.3164414774543038E-2</v>
      </c>
      <c r="J119" s="9">
        <f>(Table27[[#This Row],[Beta]]+1.96*(Table27[[#This Row],[se]]))*LN(2)</f>
        <v>7.5919488059784102E-2</v>
      </c>
      <c r="K119" s="21"/>
      <c r="L119" s="21"/>
      <c r="M119" s="21"/>
      <c r="N119" s="21"/>
      <c r="O119" s="21"/>
      <c r="P119" s="21"/>
      <c r="Q119" s="21"/>
      <c r="R119" s="21"/>
    </row>
    <row r="120" spans="1:18" s="9" customFormat="1" x14ac:dyDescent="0.2">
      <c r="A120" s="54" t="s">
        <v>47</v>
      </c>
      <c r="B120" s="39" t="s">
        <v>12</v>
      </c>
      <c r="C120" s="39" t="s">
        <v>14</v>
      </c>
      <c r="D120" s="39">
        <v>25</v>
      </c>
      <c r="E120" s="39">
        <v>-1.22186878464919E-2</v>
      </c>
      <c r="F120" s="39">
        <v>4.7872359150248699E-2</v>
      </c>
      <c r="G120" s="39">
        <v>0.79854182163476495</v>
      </c>
      <c r="H120" s="39">
        <f t="shared" si="1"/>
        <v>-8.4693490309379303E-3</v>
      </c>
      <c r="I120" s="39">
        <f>(Table27[[#This Row],[Beta]]-1.96*(Table27[[#This Row],[se]]))*LN(2)</f>
        <v>-7.3507226943563972E-2</v>
      </c>
      <c r="J120" s="9">
        <f>(Table27[[#This Row],[Beta]]+1.96*(Table27[[#This Row],[se]]))*LN(2)</f>
        <v>5.6568528881688125E-2</v>
      </c>
      <c r="K120" s="21"/>
      <c r="L120" s="21"/>
      <c r="M120" s="21"/>
      <c r="N120" s="21"/>
      <c r="O120" s="21"/>
      <c r="P120" s="21"/>
      <c r="Q120" s="21"/>
      <c r="R120" s="21"/>
    </row>
    <row r="121" spans="1:18" s="9" customFormat="1" x14ac:dyDescent="0.2">
      <c r="A121" s="54" t="s">
        <v>47</v>
      </c>
      <c r="B121" s="39" t="s">
        <v>12</v>
      </c>
      <c r="C121" s="39" t="s">
        <v>16</v>
      </c>
      <c r="D121" s="39">
        <v>25</v>
      </c>
      <c r="E121" s="39">
        <v>-1.87669686229902E-2</v>
      </c>
      <c r="F121" s="39">
        <v>4.3954875251226502E-2</v>
      </c>
      <c r="G121" s="39">
        <v>0.66940854389317495</v>
      </c>
      <c r="H121" s="39">
        <f t="shared" si="1"/>
        <v>-1.3008271388682616E-2</v>
      </c>
      <c r="I121" s="39">
        <f>(Table27[[#This Row],[Beta]]-1.96*(Table27[[#This Row],[se]]))*LN(2)</f>
        <v>-7.2723979179096079E-2</v>
      </c>
      <c r="J121" s="9">
        <f>(Table27[[#This Row],[Beta]]+1.96*(Table27[[#This Row],[se]]))*LN(2)</f>
        <v>4.6707436401730848E-2</v>
      </c>
      <c r="K121" s="21"/>
      <c r="L121" s="21"/>
      <c r="M121" s="21"/>
      <c r="N121" s="21"/>
      <c r="O121" s="21"/>
      <c r="P121" s="21"/>
      <c r="Q121" s="21"/>
      <c r="R121" s="21"/>
    </row>
    <row r="122" spans="1:18" s="9" customFormat="1" x14ac:dyDescent="0.2">
      <c r="A122" s="54" t="s">
        <v>47</v>
      </c>
      <c r="B122" s="39" t="s">
        <v>12</v>
      </c>
      <c r="C122" s="39" t="s">
        <v>15</v>
      </c>
      <c r="D122" s="39">
        <v>25</v>
      </c>
      <c r="E122" s="39">
        <v>-1.53613278671019E-2</v>
      </c>
      <c r="F122" s="39">
        <v>4.9838779055058499E-2</v>
      </c>
      <c r="G122" s="39">
        <v>0.76057392880033903</v>
      </c>
      <c r="H122" s="39">
        <f t="shared" si="1"/>
        <v>-1.0647661100738601E-2</v>
      </c>
      <c r="I122" s="39">
        <f>(Table27[[#This Row],[Beta]]-1.96*(Table27[[#This Row],[se]]))*LN(2)</f>
        <v>-7.8357055102483752E-2</v>
      </c>
      <c r="J122" s="9">
        <f>(Table27[[#This Row],[Beta]]+1.96*(Table27[[#This Row],[se]]))*LN(2)</f>
        <v>5.7061732901006551E-2</v>
      </c>
      <c r="K122" s="21"/>
      <c r="L122" s="21"/>
      <c r="M122" s="21"/>
      <c r="N122" s="21"/>
      <c r="O122" s="21"/>
      <c r="P122" s="21"/>
      <c r="Q122" s="21"/>
      <c r="R122" s="21"/>
    </row>
    <row r="123" spans="1:18" s="9" customFormat="1" x14ac:dyDescent="0.2">
      <c r="A123" s="54" t="s">
        <v>48</v>
      </c>
      <c r="B123" s="39" t="s">
        <v>12</v>
      </c>
      <c r="C123" s="39" t="s">
        <v>13</v>
      </c>
      <c r="D123" s="39">
        <v>25</v>
      </c>
      <c r="E123" s="39">
        <v>2.3329411306297902E-2</v>
      </c>
      <c r="F123" s="39">
        <v>7.9203964078890701E-2</v>
      </c>
      <c r="G123" s="39">
        <v>0.77098091463699103</v>
      </c>
      <c r="H123" s="39">
        <f t="shared" si="1"/>
        <v>1.6170715671083701E-2</v>
      </c>
      <c r="I123" s="39">
        <f>(Table27[[#This Row],[Beta]]-1.96*(Table27[[#This Row],[se]]))*LN(2)</f>
        <v>-9.143329293420667E-2</v>
      </c>
      <c r="J123" s="9">
        <f>(Table27[[#This Row],[Beta]]+1.96*(Table27[[#This Row],[se]]))*LN(2)</f>
        <v>0.12377472427637407</v>
      </c>
      <c r="K123" s="21"/>
      <c r="L123" s="21"/>
      <c r="M123" s="21"/>
      <c r="N123" s="21"/>
      <c r="O123" s="21"/>
      <c r="P123" s="21"/>
      <c r="Q123" s="21"/>
      <c r="R123" s="21"/>
    </row>
    <row r="124" spans="1:18" s="9" customFormat="1" x14ac:dyDescent="0.2">
      <c r="A124" s="54" t="s">
        <v>48</v>
      </c>
      <c r="B124" s="39" t="s">
        <v>12</v>
      </c>
      <c r="C124" s="39" t="s">
        <v>14</v>
      </c>
      <c r="D124" s="39">
        <v>25</v>
      </c>
      <c r="E124" s="39">
        <v>3.5621177949067197E-2</v>
      </c>
      <c r="F124" s="39">
        <v>5.68285059019593E-2</v>
      </c>
      <c r="G124" s="39">
        <v>0.53077799471492404</v>
      </c>
      <c r="H124" s="39">
        <f t="shared" si="1"/>
        <v>2.4690719063620022E-2</v>
      </c>
      <c r="I124" s="39">
        <f>(Table27[[#This Row],[Beta]]-1.96*(Table27[[#This Row],[se]]))*LN(2)</f>
        <v>-5.2514697473479484E-2</v>
      </c>
      <c r="J124" s="9">
        <f>(Table27[[#This Row],[Beta]]+1.96*(Table27[[#This Row],[se]]))*LN(2)</f>
        <v>0.10189613560071953</v>
      </c>
      <c r="K124" s="21"/>
      <c r="L124" s="21"/>
      <c r="M124" s="21"/>
      <c r="N124" s="21"/>
      <c r="O124" s="21"/>
      <c r="P124" s="21"/>
      <c r="Q124" s="21"/>
      <c r="R124" s="21"/>
    </row>
    <row r="125" spans="1:18" s="9" customFormat="1" x14ac:dyDescent="0.2">
      <c r="A125" s="54" t="s">
        <v>48</v>
      </c>
      <c r="B125" s="39" t="s">
        <v>12</v>
      </c>
      <c r="C125" s="39" t="s">
        <v>16</v>
      </c>
      <c r="D125" s="39">
        <v>25</v>
      </c>
      <c r="E125" s="39">
        <v>3.7466565509808002E-2</v>
      </c>
      <c r="F125" s="39">
        <v>6.2175882001629199E-2</v>
      </c>
      <c r="G125" s="39">
        <v>0.54678146618444601</v>
      </c>
      <c r="H125" s="39">
        <f t="shared" si="1"/>
        <v>2.5969844248387906E-2</v>
      </c>
      <c r="I125" s="39">
        <f>(Table27[[#This Row],[Beta]]-1.96*(Table27[[#This Row],[se]]))*LN(2)</f>
        <v>-5.8500348875796061E-2</v>
      </c>
      <c r="J125" s="9">
        <f>(Table27[[#This Row],[Beta]]+1.96*(Table27[[#This Row],[se]]))*LN(2)</f>
        <v>0.11044003737257188</v>
      </c>
      <c r="K125" s="21"/>
      <c r="L125" s="21"/>
      <c r="M125" s="21"/>
      <c r="N125" s="21"/>
      <c r="O125" s="21"/>
      <c r="P125" s="21"/>
      <c r="Q125" s="21"/>
      <c r="R125" s="21"/>
    </row>
    <row r="126" spans="1:18" s="9" customFormat="1" x14ac:dyDescent="0.2">
      <c r="A126" s="54" t="s">
        <v>48</v>
      </c>
      <c r="B126" s="39" t="s">
        <v>12</v>
      </c>
      <c r="C126" s="39" t="s">
        <v>15</v>
      </c>
      <c r="D126" s="39">
        <v>25</v>
      </c>
      <c r="E126" s="39">
        <v>4.3250008892767401E-2</v>
      </c>
      <c r="F126" s="39">
        <v>5.6904851023484901E-2</v>
      </c>
      <c r="G126" s="39">
        <v>0.45463216454328698</v>
      </c>
      <c r="H126" s="39">
        <f t="shared" si="1"/>
        <v>2.9978621723214284E-2</v>
      </c>
      <c r="I126" s="39">
        <f>(Table27[[#This Row],[Beta]]-1.96*(Table27[[#This Row],[se]]))*LN(2)</f>
        <v>-4.7330514889125777E-2</v>
      </c>
      <c r="J126" s="9">
        <f>(Table27[[#This Row],[Beta]]+1.96*(Table27[[#This Row],[se]]))*LN(2)</f>
        <v>0.10728775833555435</v>
      </c>
      <c r="K126" s="21"/>
      <c r="L126" s="21"/>
      <c r="M126" s="21"/>
      <c r="N126" s="21"/>
      <c r="O126" s="21"/>
      <c r="P126" s="21"/>
      <c r="Q126" s="21"/>
      <c r="R126" s="21"/>
    </row>
    <row r="127" spans="1:18" s="9" customFormat="1" x14ac:dyDescent="0.2">
      <c r="A127" s="54" t="s">
        <v>49</v>
      </c>
      <c r="B127" s="39" t="s">
        <v>12</v>
      </c>
      <c r="C127" s="39" t="s">
        <v>13</v>
      </c>
      <c r="D127" s="39">
        <v>25</v>
      </c>
      <c r="E127" s="39">
        <v>-3.2852063381183898E-2</v>
      </c>
      <c r="F127" s="39">
        <v>5.2584531549200002E-2</v>
      </c>
      <c r="G127" s="39">
        <v>0.53828572123259799</v>
      </c>
      <c r="H127" s="39">
        <f t="shared" si="1"/>
        <v>-2.277131510824424E-2</v>
      </c>
      <c r="I127" s="39">
        <f>(Table27[[#This Row],[Beta]]-1.96*(Table27[[#This Row],[se]]))*LN(2)</f>
        <v>-9.4211001885655454E-2</v>
      </c>
      <c r="J127" s="9">
        <f>(Table27[[#This Row],[Beta]]+1.96*(Table27[[#This Row],[se]]))*LN(2)</f>
        <v>4.866837166916696E-2</v>
      </c>
      <c r="K127" s="21"/>
      <c r="L127" s="21"/>
      <c r="M127" s="21"/>
      <c r="N127" s="21"/>
      <c r="O127" s="21"/>
      <c r="P127" s="21"/>
      <c r="Q127" s="21"/>
      <c r="R127" s="21"/>
    </row>
    <row r="128" spans="1:18" s="9" customFormat="1" x14ac:dyDescent="0.2">
      <c r="A128" s="54" t="s">
        <v>49</v>
      </c>
      <c r="B128" s="39" t="s">
        <v>12</v>
      </c>
      <c r="C128" s="39" t="s">
        <v>14</v>
      </c>
      <c r="D128" s="39">
        <v>25</v>
      </c>
      <c r="E128" s="39">
        <v>-3.9609272267589903E-2</v>
      </c>
      <c r="F128" s="39">
        <v>4.3525754783673501E-2</v>
      </c>
      <c r="G128" s="39">
        <v>0.362812387644315</v>
      </c>
      <c r="H128" s="39">
        <f t="shared" si="1"/>
        <v>-2.745505539631117E-2</v>
      </c>
      <c r="I128" s="39">
        <f>(Table27[[#This Row],[Beta]]-1.96*(Table27[[#This Row],[se]]))*LN(2)</f>
        <v>-8.6587773648002964E-2</v>
      </c>
      <c r="J128" s="9">
        <f>(Table27[[#This Row],[Beta]]+1.96*(Table27[[#This Row],[se]]))*LN(2)</f>
        <v>3.167766285538063E-2</v>
      </c>
      <c r="K128" s="21"/>
      <c r="L128" s="21"/>
      <c r="M128" s="21"/>
      <c r="N128" s="21"/>
      <c r="O128" s="21"/>
      <c r="P128" s="21"/>
      <c r="Q128" s="21"/>
      <c r="R128" s="21"/>
    </row>
    <row r="129" spans="1:18" s="9" customFormat="1" x14ac:dyDescent="0.2">
      <c r="A129" s="54" t="s">
        <v>49</v>
      </c>
      <c r="B129" s="39" t="s">
        <v>12</v>
      </c>
      <c r="C129" s="39" t="s">
        <v>16</v>
      </c>
      <c r="D129" s="39">
        <v>25</v>
      </c>
      <c r="E129" s="39">
        <v>-3.9104781069923801E-2</v>
      </c>
      <c r="F129" s="39">
        <v>4.1352214087262501E-2</v>
      </c>
      <c r="G129" s="39">
        <v>0.344326394716641</v>
      </c>
      <c r="H129" s="39">
        <f t="shared" si="1"/>
        <v>-2.7105368745031604E-2</v>
      </c>
      <c r="I129" s="39">
        <f>(Table27[[#This Row],[Beta]]-1.96*(Table27[[#This Row],[se]]))*LN(2)</f>
        <v>-8.3285183129846216E-2</v>
      </c>
      <c r="J129" s="9">
        <f>(Table27[[#This Row],[Beta]]+1.96*(Table27[[#This Row],[se]]))*LN(2)</f>
        <v>2.9074445639783012E-2</v>
      </c>
      <c r="K129" s="21"/>
      <c r="L129" s="21"/>
      <c r="M129" s="21"/>
      <c r="N129" s="21"/>
      <c r="O129" s="21"/>
      <c r="P129" s="21"/>
      <c r="Q129" s="21"/>
      <c r="R129" s="21"/>
    </row>
    <row r="130" spans="1:18" s="9" customFormat="1" x14ac:dyDescent="0.2">
      <c r="A130" s="54" t="s">
        <v>49</v>
      </c>
      <c r="B130" s="39" t="s">
        <v>12</v>
      </c>
      <c r="C130" s="39" t="s">
        <v>15</v>
      </c>
      <c r="D130" s="39">
        <v>25</v>
      </c>
      <c r="E130" s="39">
        <v>-4.5661049950826503E-2</v>
      </c>
      <c r="F130" s="39">
        <v>4.6154693904225101E-2</v>
      </c>
      <c r="G130" s="39">
        <v>0.33238397636246497</v>
      </c>
      <c r="H130" s="39">
        <f t="shared" si="1"/>
        <v>-3.1649828034822219E-2</v>
      </c>
      <c r="I130" s="39">
        <f>(Table27[[#This Row],[Beta]]-1.96*(Table27[[#This Row],[se]]))*LN(2)</f>
        <v>-9.4354140095491229E-2</v>
      </c>
      <c r="J130" s="9">
        <f>(Table27[[#This Row],[Beta]]+1.96*(Table27[[#This Row],[se]]))*LN(2)</f>
        <v>3.105448402584679E-2</v>
      </c>
      <c r="K130" s="21"/>
      <c r="L130" s="21"/>
      <c r="M130" s="21"/>
      <c r="N130" s="21"/>
      <c r="O130" s="21"/>
      <c r="P130" s="21"/>
      <c r="Q130" s="21"/>
      <c r="R130" s="21"/>
    </row>
    <row r="131" spans="1:18" s="9" customFormat="1" x14ac:dyDescent="0.2">
      <c r="A131" s="54" t="s">
        <v>50</v>
      </c>
      <c r="B131" s="39" t="s">
        <v>12</v>
      </c>
      <c r="C131" s="39" t="s">
        <v>13</v>
      </c>
      <c r="D131" s="39">
        <v>25</v>
      </c>
      <c r="E131" s="39">
        <v>6.9247767076204197E-2</v>
      </c>
      <c r="F131" s="39">
        <v>5.4822235854822703E-2</v>
      </c>
      <c r="G131" s="39">
        <v>0.21919669701473701</v>
      </c>
      <c r="H131" s="39">
        <f t="shared" si="1"/>
        <v>4.7998894508942742E-2</v>
      </c>
      <c r="I131" s="39">
        <f>(Table27[[#This Row],[Beta]]-1.96*(Table27[[#This Row],[se]]))*LN(2)</f>
        <v>-2.6480866791992144E-2</v>
      </c>
      <c r="J131" s="9">
        <f>(Table27[[#This Row],[Beta]]+1.96*(Table27[[#This Row],[se]]))*LN(2)</f>
        <v>0.12247865580987764</v>
      </c>
      <c r="K131" s="21"/>
      <c r="L131" s="21"/>
      <c r="M131" s="21"/>
      <c r="N131" s="21"/>
      <c r="O131" s="21"/>
      <c r="P131" s="21"/>
      <c r="Q131" s="21"/>
      <c r="R131" s="21"/>
    </row>
    <row r="132" spans="1:18" s="9" customFormat="1" x14ac:dyDescent="0.2">
      <c r="A132" s="54" t="s">
        <v>50</v>
      </c>
      <c r="B132" s="39" t="s">
        <v>12</v>
      </c>
      <c r="C132" s="39" t="s">
        <v>14</v>
      </c>
      <c r="D132" s="39">
        <v>25</v>
      </c>
      <c r="E132" s="39">
        <v>5.5409292427327797E-2</v>
      </c>
      <c r="F132" s="39">
        <v>4.2731500222465003E-2</v>
      </c>
      <c r="G132" s="39">
        <v>0.194739616211481</v>
      </c>
      <c r="H132" s="39">
        <f t="shared" ref="H132:H178" si="2">LN(2)*E132</f>
        <v>3.8406794822823789E-2</v>
      </c>
      <c r="I132" s="39">
        <f>(Table27[[#This Row],[Beta]]-1.96*(Table27[[#This Row],[se]]))*LN(2)</f>
        <v>-1.9646874221760858E-2</v>
      </c>
      <c r="J132" s="9">
        <f>(Table27[[#This Row],[Beta]]+1.96*(Table27[[#This Row],[se]]))*LN(2)</f>
        <v>9.6460463867408433E-2</v>
      </c>
      <c r="K132" s="21"/>
      <c r="L132" s="21"/>
      <c r="M132" s="21"/>
      <c r="N132" s="21"/>
      <c r="O132" s="21"/>
      <c r="P132" s="21"/>
      <c r="Q132" s="21"/>
      <c r="R132" s="21"/>
    </row>
    <row r="133" spans="1:18" s="9" customFormat="1" x14ac:dyDescent="0.2">
      <c r="A133" s="54" t="s">
        <v>50</v>
      </c>
      <c r="B133" s="39" t="s">
        <v>12</v>
      </c>
      <c r="C133" s="39" t="s">
        <v>16</v>
      </c>
      <c r="D133" s="39">
        <v>25</v>
      </c>
      <c r="E133" s="39">
        <v>3.4485471217842803E-2</v>
      </c>
      <c r="F133" s="39">
        <v>4.3989872078199502E-2</v>
      </c>
      <c r="G133" s="39">
        <v>0.43307463845314997</v>
      </c>
      <c r="H133" s="39">
        <f t="shared" si="2"/>
        <v>2.3903507144928882E-2</v>
      </c>
      <c r="I133" s="39">
        <f>(Table27[[#This Row],[Beta]]-1.96*(Table27[[#This Row],[se]]))*LN(2)</f>
        <v>-3.5859746231296549E-2</v>
      </c>
      <c r="J133" s="9">
        <f>(Table27[[#This Row],[Beta]]+1.96*(Table27[[#This Row],[se]]))*LN(2)</f>
        <v>8.3666760521154307E-2</v>
      </c>
      <c r="K133" s="21"/>
      <c r="L133" s="21"/>
      <c r="M133" s="21"/>
      <c r="N133" s="21"/>
      <c r="O133" s="21"/>
      <c r="P133" s="21"/>
      <c r="Q133" s="21"/>
      <c r="R133" s="21"/>
    </row>
    <row r="134" spans="1:18" s="9" customFormat="1" x14ac:dyDescent="0.2">
      <c r="A134" s="54" t="s">
        <v>50</v>
      </c>
      <c r="B134" s="39" t="s">
        <v>12</v>
      </c>
      <c r="C134" s="39" t="s">
        <v>15</v>
      </c>
      <c r="D134" s="39">
        <v>25</v>
      </c>
      <c r="E134" s="39">
        <v>5.4355703117603002E-2</v>
      </c>
      <c r="F134" s="39">
        <v>4.1054923192719001E-2</v>
      </c>
      <c r="G134" s="39">
        <v>0.197983664143702</v>
      </c>
      <c r="H134" s="39">
        <f t="shared" si="2"/>
        <v>3.7676502363319951E-2</v>
      </c>
      <c r="I134" s="39">
        <f>(Table27[[#This Row],[Beta]]-1.96*(Table27[[#This Row],[se]]))*LN(2)</f>
        <v>-1.8099421984591087E-2</v>
      </c>
      <c r="J134" s="9">
        <f>(Table27[[#This Row],[Beta]]+1.96*(Table27[[#This Row],[se]]))*LN(2)</f>
        <v>9.3452426711230982E-2</v>
      </c>
      <c r="K134" s="21"/>
      <c r="L134" s="21"/>
      <c r="M134" s="21"/>
      <c r="N134" s="21"/>
      <c r="O134" s="21"/>
      <c r="P134" s="21"/>
      <c r="Q134" s="21"/>
      <c r="R134" s="21"/>
    </row>
    <row r="135" spans="1:18" s="9" customFormat="1" x14ac:dyDescent="0.2">
      <c r="A135" s="54" t="s">
        <v>51</v>
      </c>
      <c r="B135" s="39" t="s">
        <v>12</v>
      </c>
      <c r="C135" s="39" t="s">
        <v>13</v>
      </c>
      <c r="D135" s="39">
        <v>25</v>
      </c>
      <c r="E135" s="39">
        <v>-2.4009159590391901E-2</v>
      </c>
      <c r="F135" s="39">
        <v>5.4728321812804799E-2</v>
      </c>
      <c r="G135" s="39">
        <v>0.66497433700056396</v>
      </c>
      <c r="H135" s="39">
        <f t="shared" si="2"/>
        <v>-1.6641881277693917E-2</v>
      </c>
      <c r="I135" s="39">
        <f>(Table27[[#This Row],[Beta]]-1.96*(Table27[[#This Row],[se]]))*LN(2)</f>
        <v>-9.0994053921886989E-2</v>
      </c>
      <c r="J135" s="9">
        <f>(Table27[[#This Row],[Beta]]+1.96*(Table27[[#This Row],[se]]))*LN(2)</f>
        <v>5.7710291366499154E-2</v>
      </c>
      <c r="K135" s="21"/>
      <c r="L135" s="21"/>
      <c r="M135" s="21"/>
      <c r="N135" s="21"/>
      <c r="O135" s="21"/>
      <c r="P135" s="21"/>
      <c r="Q135" s="21"/>
      <c r="R135" s="21"/>
    </row>
    <row r="136" spans="1:18" s="9" customFormat="1" x14ac:dyDescent="0.2">
      <c r="A136" s="54" t="s">
        <v>51</v>
      </c>
      <c r="B136" s="39" t="s">
        <v>12</v>
      </c>
      <c r="C136" s="39" t="s">
        <v>14</v>
      </c>
      <c r="D136" s="39">
        <v>25</v>
      </c>
      <c r="E136" s="39">
        <v>-7.8072371731175497E-3</v>
      </c>
      <c r="F136" s="39">
        <v>5.1009089204811897E-2</v>
      </c>
      <c r="G136" s="39">
        <v>0.87835426822512497</v>
      </c>
      <c r="H136" s="39">
        <f t="shared" si="2"/>
        <v>-5.411564434509227E-3</v>
      </c>
      <c r="I136" s="39">
        <f>(Table27[[#This Row],[Beta]]-1.96*(Table27[[#This Row],[se]]))*LN(2)</f>
        <v>-7.471090491039159E-2</v>
      </c>
      <c r="J136" s="9">
        <f>(Table27[[#This Row],[Beta]]+1.96*(Table27[[#This Row],[se]]))*LN(2)</f>
        <v>6.3887776041373148E-2</v>
      </c>
      <c r="K136" s="21"/>
      <c r="L136" s="21"/>
      <c r="M136" s="21"/>
      <c r="N136" s="21"/>
      <c r="O136" s="21"/>
      <c r="P136" s="21"/>
      <c r="Q136" s="21"/>
      <c r="R136" s="21"/>
    </row>
    <row r="137" spans="1:18" s="9" customFormat="1" x14ac:dyDescent="0.2">
      <c r="A137" s="54" t="s">
        <v>51</v>
      </c>
      <c r="B137" s="39" t="s">
        <v>12</v>
      </c>
      <c r="C137" s="39" t="s">
        <v>16</v>
      </c>
      <c r="D137" s="39">
        <v>25</v>
      </c>
      <c r="E137" s="39">
        <v>-8.6170466454393892E-3</v>
      </c>
      <c r="F137" s="39">
        <v>4.3788449467389703E-2</v>
      </c>
      <c r="G137" s="39">
        <v>0.84399334825516703</v>
      </c>
      <c r="H137" s="39">
        <f t="shared" si="2"/>
        <v>-5.9728815870398475E-3</v>
      </c>
      <c r="I137" s="39">
        <f>(Table27[[#This Row],[Beta]]-1.96*(Table27[[#This Row],[se]]))*LN(2)</f>
        <v>-6.5462488554288947E-2</v>
      </c>
      <c r="J137" s="9">
        <f>(Table27[[#This Row],[Beta]]+1.96*(Table27[[#This Row],[se]]))*LN(2)</f>
        <v>5.3516725380209261E-2</v>
      </c>
      <c r="K137" s="21"/>
      <c r="L137" s="21"/>
      <c r="M137" s="21"/>
      <c r="N137" s="21"/>
      <c r="O137" s="21"/>
      <c r="P137" s="21"/>
      <c r="Q137" s="21"/>
      <c r="R137" s="21"/>
    </row>
    <row r="138" spans="1:18" s="9" customFormat="1" x14ac:dyDescent="0.2">
      <c r="A138" s="54" t="s">
        <v>51</v>
      </c>
      <c r="B138" s="39" t="s">
        <v>12</v>
      </c>
      <c r="C138" s="39" t="s">
        <v>15</v>
      </c>
      <c r="D138" s="39">
        <v>25</v>
      </c>
      <c r="E138" s="39">
        <v>-1.1119738253708499E-2</v>
      </c>
      <c r="F138" s="39">
        <v>5.1135182638298297E-2</v>
      </c>
      <c r="G138" s="39">
        <v>0.82968983459869805</v>
      </c>
      <c r="H138" s="39">
        <f t="shared" si="2"/>
        <v>-7.707615219122616E-3</v>
      </c>
      <c r="I138" s="39">
        <f>(Table27[[#This Row],[Beta]]-1.96*(Table27[[#This Row],[se]]))*LN(2)</f>
        <v>-7.7178262258505104E-2</v>
      </c>
      <c r="J138" s="9">
        <f>(Table27[[#This Row],[Beta]]+1.96*(Table27[[#This Row],[se]]))*LN(2)</f>
        <v>6.176303182025987E-2</v>
      </c>
      <c r="K138" s="21"/>
      <c r="L138" s="21"/>
      <c r="M138" s="21"/>
      <c r="N138" s="21"/>
      <c r="O138" s="21"/>
      <c r="P138" s="21"/>
      <c r="Q138" s="21"/>
      <c r="R138" s="21"/>
    </row>
    <row r="139" spans="1:18" s="9" customFormat="1" x14ac:dyDescent="0.2">
      <c r="A139" s="54" t="s">
        <v>52</v>
      </c>
      <c r="B139" s="39" t="s">
        <v>12</v>
      </c>
      <c r="C139" s="39" t="s">
        <v>13</v>
      </c>
      <c r="D139" s="39">
        <v>25</v>
      </c>
      <c r="E139" s="39">
        <v>6.2899919631583798E-2</v>
      </c>
      <c r="F139" s="39">
        <v>9.3204639682043497E-2</v>
      </c>
      <c r="G139" s="39">
        <v>0.50649373318670399</v>
      </c>
      <c r="H139" s="39">
        <f t="shared" si="2"/>
        <v>4.3598901950079462E-2</v>
      </c>
      <c r="I139" s="39">
        <f>(Table27[[#This Row],[Beta]]-1.96*(Table27[[#This Row],[se]]))*LN(2)</f>
        <v>-8.3025983142920062E-2</v>
      </c>
      <c r="J139" s="9">
        <f>(Table27[[#This Row],[Beta]]+1.96*(Table27[[#This Row],[se]]))*LN(2)</f>
        <v>0.170223787043079</v>
      </c>
      <c r="K139" s="21"/>
      <c r="L139" s="21"/>
      <c r="M139" s="21"/>
      <c r="N139" s="21"/>
      <c r="O139" s="21"/>
      <c r="P139" s="21"/>
      <c r="Q139" s="21"/>
      <c r="R139" s="21"/>
    </row>
    <row r="140" spans="1:18" s="9" customFormat="1" x14ac:dyDescent="0.2">
      <c r="A140" s="54" t="s">
        <v>52</v>
      </c>
      <c r="B140" s="39" t="s">
        <v>12</v>
      </c>
      <c r="C140" s="39" t="s">
        <v>14</v>
      </c>
      <c r="D140" s="39">
        <v>25</v>
      </c>
      <c r="E140" s="39">
        <v>3.6424195530141798E-2</v>
      </c>
      <c r="F140" s="39">
        <v>5.9870644900586099E-2</v>
      </c>
      <c r="G140" s="39">
        <v>0.54293444766209498</v>
      </c>
      <c r="H140" s="39">
        <f t="shared" si="2"/>
        <v>2.5247328435881948E-2</v>
      </c>
      <c r="I140" s="39">
        <f>(Table27[[#This Row],[Beta]]-1.96*(Table27[[#This Row],[se]]))*LN(2)</f>
        <v>-5.6091042237966016E-2</v>
      </c>
      <c r="J140" s="9">
        <f>(Table27[[#This Row],[Beta]]+1.96*(Table27[[#This Row],[se]]))*LN(2)</f>
        <v>0.10658569910972993</v>
      </c>
      <c r="K140" s="21"/>
      <c r="L140" s="21"/>
      <c r="M140" s="21"/>
      <c r="N140" s="21"/>
      <c r="O140" s="21"/>
      <c r="P140" s="21"/>
      <c r="Q140" s="21"/>
      <c r="R140" s="21"/>
    </row>
    <row r="141" spans="1:18" s="9" customFormat="1" x14ac:dyDescent="0.2">
      <c r="A141" s="54" t="s">
        <v>52</v>
      </c>
      <c r="B141" s="39" t="s">
        <v>12</v>
      </c>
      <c r="C141" s="39" t="s">
        <v>16</v>
      </c>
      <c r="D141" s="39">
        <v>25</v>
      </c>
      <c r="E141" s="39">
        <v>4.4143194552733502E-2</v>
      </c>
      <c r="F141" s="39">
        <v>7.3192026270126595E-2</v>
      </c>
      <c r="G141" s="39">
        <v>0.54643231899223799</v>
      </c>
      <c r="H141" s="39">
        <f t="shared" si="2"/>
        <v>3.059773084513636E-2</v>
      </c>
      <c r="I141" s="39">
        <f>(Table27[[#This Row],[Beta]]-1.96*(Table27[[#This Row],[se]]))*LN(2)</f>
        <v>-6.8838648586134726E-2</v>
      </c>
      <c r="J141" s="9">
        <f>(Table27[[#This Row],[Beta]]+1.96*(Table27[[#This Row],[se]]))*LN(2)</f>
        <v>0.13003411027640743</v>
      </c>
      <c r="K141" s="21"/>
      <c r="L141" s="21"/>
      <c r="M141" s="21"/>
      <c r="N141" s="21"/>
      <c r="O141" s="21"/>
      <c r="P141" s="21"/>
      <c r="Q141" s="21"/>
      <c r="R141" s="21"/>
    </row>
    <row r="142" spans="1:18" s="9" customFormat="1" x14ac:dyDescent="0.2">
      <c r="A142" s="54" t="s">
        <v>52</v>
      </c>
      <c r="B142" s="39" t="s">
        <v>12</v>
      </c>
      <c r="C142" s="39" t="s">
        <v>15</v>
      </c>
      <c r="D142" s="39">
        <v>25</v>
      </c>
      <c r="E142" s="39">
        <v>4.2509248832802299E-2</v>
      </c>
      <c r="F142" s="39">
        <v>6.0611404018982698E-2</v>
      </c>
      <c r="G142" s="39">
        <v>0.489835658273513</v>
      </c>
      <c r="H142" s="39">
        <f t="shared" si="2"/>
        <v>2.946516597617806E-2</v>
      </c>
      <c r="I142" s="39">
        <f>(Table27[[#This Row],[Beta]]-1.96*(Table27[[#This Row],[se]]))*LN(2)</f>
        <v>-5.2879576682675622E-2</v>
      </c>
      <c r="J142" s="9">
        <f>(Table27[[#This Row],[Beta]]+1.96*(Table27[[#This Row],[se]]))*LN(2)</f>
        <v>0.11180990863503174</v>
      </c>
      <c r="K142" s="21"/>
      <c r="L142" s="21"/>
      <c r="M142" s="21"/>
      <c r="N142" s="21"/>
      <c r="O142" s="21"/>
      <c r="P142" s="21"/>
      <c r="Q142" s="21"/>
      <c r="R142" s="21"/>
    </row>
    <row r="143" spans="1:18" s="9" customFormat="1" x14ac:dyDescent="0.2">
      <c r="A143" s="54" t="s">
        <v>53</v>
      </c>
      <c r="B143" s="39" t="s">
        <v>12</v>
      </c>
      <c r="C143" s="39" t="s">
        <v>13</v>
      </c>
      <c r="D143" s="39">
        <v>25</v>
      </c>
      <c r="E143" s="39">
        <v>1.17558415972138E-2</v>
      </c>
      <c r="F143" s="39">
        <v>5.41047430830153E-2</v>
      </c>
      <c r="G143" s="39">
        <v>0.82990661039581104</v>
      </c>
      <c r="H143" s="39">
        <f t="shared" si="2"/>
        <v>8.1485284582180698E-3</v>
      </c>
      <c r="I143" s="39">
        <f>(Table27[[#This Row],[Beta]]-1.96*(Table27[[#This Row],[se]]))*LN(2)</f>
        <v>-6.5356469782689955E-2</v>
      </c>
      <c r="J143" s="9">
        <f>(Table27[[#This Row],[Beta]]+1.96*(Table27[[#This Row],[se]]))*LN(2)</f>
        <v>8.1653526699126094E-2</v>
      </c>
      <c r="K143" s="21"/>
      <c r="L143" s="21"/>
      <c r="M143" s="21"/>
      <c r="N143" s="21"/>
      <c r="O143" s="21"/>
      <c r="P143" s="21"/>
      <c r="Q143" s="21"/>
      <c r="R143" s="21"/>
    </row>
    <row r="144" spans="1:18" s="9" customFormat="1" x14ac:dyDescent="0.2">
      <c r="A144" s="54" t="s">
        <v>53</v>
      </c>
      <c r="B144" s="39" t="s">
        <v>12</v>
      </c>
      <c r="C144" s="39" t="s">
        <v>14</v>
      </c>
      <c r="D144" s="39">
        <v>25</v>
      </c>
      <c r="E144" s="39">
        <v>1.17731810070147E-2</v>
      </c>
      <c r="F144" s="39">
        <v>4.3353213676466697E-2</v>
      </c>
      <c r="G144" s="39">
        <v>0.78595712564431996</v>
      </c>
      <c r="H144" s="39">
        <f t="shared" si="2"/>
        <v>8.1605472212341375E-3</v>
      </c>
      <c r="I144" s="39">
        <f>(Table27[[#This Row],[Beta]]-1.96*(Table27[[#This Row],[se]]))*LN(2)</f>
        <v>-5.0737762121755139E-2</v>
      </c>
      <c r="J144" s="9">
        <f>(Table27[[#This Row],[Beta]]+1.96*(Table27[[#This Row],[se]]))*LN(2)</f>
        <v>6.7058856564223418E-2</v>
      </c>
      <c r="K144" s="21"/>
      <c r="L144" s="21"/>
      <c r="M144" s="21"/>
      <c r="N144" s="21"/>
      <c r="O144" s="21"/>
      <c r="P144" s="21"/>
      <c r="Q144" s="21"/>
      <c r="R144" s="21"/>
    </row>
    <row r="145" spans="1:18" s="9" customFormat="1" x14ac:dyDescent="0.2">
      <c r="A145" s="54" t="s">
        <v>53</v>
      </c>
      <c r="B145" s="39" t="s">
        <v>12</v>
      </c>
      <c r="C145" s="39" t="s">
        <v>16</v>
      </c>
      <c r="D145" s="39">
        <v>25</v>
      </c>
      <c r="E145" s="39">
        <v>3.1405184602974902E-2</v>
      </c>
      <c r="F145" s="39">
        <v>4.2752488592199399E-2</v>
      </c>
      <c r="G145" s="39">
        <v>0.46259444525795801</v>
      </c>
      <c r="H145" s="39">
        <f t="shared" si="2"/>
        <v>2.1768415162516659E-2</v>
      </c>
      <c r="I145" s="39">
        <f>(Table27[[#This Row],[Beta]]-1.96*(Table27[[#This Row],[se]]))*LN(2)</f>
        <v>-3.6313768019507649E-2</v>
      </c>
      <c r="J145" s="9">
        <f>(Table27[[#This Row],[Beta]]+1.96*(Table27[[#This Row],[se]]))*LN(2)</f>
        <v>7.9850598344540974E-2</v>
      </c>
      <c r="K145" s="21"/>
      <c r="L145" s="21"/>
      <c r="M145" s="21"/>
      <c r="N145" s="21"/>
      <c r="O145" s="21"/>
      <c r="P145" s="21"/>
      <c r="Q145" s="21"/>
      <c r="R145" s="21"/>
    </row>
    <row r="146" spans="1:18" s="9" customFormat="1" x14ac:dyDescent="0.2">
      <c r="A146" s="54" t="s">
        <v>53</v>
      </c>
      <c r="B146" s="39" t="s">
        <v>12</v>
      </c>
      <c r="C146" s="39" t="s">
        <v>15</v>
      </c>
      <c r="D146" s="39">
        <v>25</v>
      </c>
      <c r="E146" s="39">
        <v>5.9159262309951303E-3</v>
      </c>
      <c r="F146" s="39">
        <v>4.28297117777428E-2</v>
      </c>
      <c r="G146" s="39">
        <v>0.89129268034932996</v>
      </c>
      <c r="H146" s="39">
        <f t="shared" si="2"/>
        <v>4.100607587414898E-3</v>
      </c>
      <c r="I146" s="39">
        <f>(Table27[[#This Row],[Beta]]-1.96*(Table27[[#This Row],[se]]))*LN(2)</f>
        <v>-5.408648857994261E-2</v>
      </c>
      <c r="J146" s="9">
        <f>(Table27[[#This Row],[Beta]]+1.96*(Table27[[#This Row],[se]]))*LN(2)</f>
        <v>6.2287703754772404E-2</v>
      </c>
      <c r="K146" s="21"/>
      <c r="L146" s="21"/>
      <c r="M146" s="21"/>
      <c r="N146" s="21"/>
      <c r="O146" s="21"/>
      <c r="P146" s="21"/>
      <c r="Q146" s="21"/>
      <c r="R146" s="21"/>
    </row>
    <row r="147" spans="1:18" s="9" customFormat="1" x14ac:dyDescent="0.2">
      <c r="A147" s="54" t="s">
        <v>54</v>
      </c>
      <c r="B147" s="39" t="s">
        <v>12</v>
      </c>
      <c r="C147" s="39" t="s">
        <v>13</v>
      </c>
      <c r="D147" s="39">
        <v>25</v>
      </c>
      <c r="E147" s="39">
        <v>1.07225906463427E-2</v>
      </c>
      <c r="F147" s="39">
        <v>4.19197687734034E-2</v>
      </c>
      <c r="G147" s="39">
        <v>0.80038798384662502</v>
      </c>
      <c r="H147" s="39">
        <f t="shared" si="2"/>
        <v>7.4323334748108844E-3</v>
      </c>
      <c r="I147" s="39">
        <f>(Table27[[#This Row],[Beta]]-1.96*(Table27[[#This Row],[se]]))*LN(2)</f>
        <v>-4.9518542813807534E-2</v>
      </c>
      <c r="J147" s="9">
        <f>(Table27[[#This Row],[Beta]]+1.96*(Table27[[#This Row],[se]]))*LN(2)</f>
        <v>6.4383209763429317E-2</v>
      </c>
      <c r="K147" s="21"/>
      <c r="L147" s="21"/>
      <c r="M147" s="21"/>
      <c r="N147" s="21"/>
      <c r="O147" s="21"/>
      <c r="P147" s="21"/>
      <c r="Q147" s="21"/>
      <c r="R147" s="21"/>
    </row>
    <row r="148" spans="1:18" s="9" customFormat="1" x14ac:dyDescent="0.2">
      <c r="A148" s="54" t="s">
        <v>54</v>
      </c>
      <c r="B148" s="39" t="s">
        <v>12</v>
      </c>
      <c r="C148" s="39" t="s">
        <v>14</v>
      </c>
      <c r="D148" s="39">
        <v>25</v>
      </c>
      <c r="E148" s="39">
        <v>1.05151199107938E-2</v>
      </c>
      <c r="F148" s="39">
        <v>3.8718061794342597E-2</v>
      </c>
      <c r="G148" s="39">
        <v>0.78594361508083999</v>
      </c>
      <c r="H148" s="39">
        <f t="shared" si="2"/>
        <v>7.2885257194164653E-3</v>
      </c>
      <c r="I148" s="39">
        <f>(Table27[[#This Row],[Beta]]-1.96*(Table27[[#This Row],[se]]))*LN(2)</f>
        <v>-4.5312612404792368E-2</v>
      </c>
      <c r="J148" s="9">
        <f>(Table27[[#This Row],[Beta]]+1.96*(Table27[[#This Row],[se]]))*LN(2)</f>
        <v>5.9889663843625311E-2</v>
      </c>
      <c r="K148" s="21"/>
      <c r="L148" s="21"/>
      <c r="M148" s="21"/>
      <c r="N148" s="21"/>
      <c r="O148" s="21"/>
      <c r="P148" s="21"/>
      <c r="Q148" s="21"/>
      <c r="R148" s="21"/>
    </row>
    <row r="149" spans="1:18" s="9" customFormat="1" x14ac:dyDescent="0.2">
      <c r="A149" s="54" t="s">
        <v>54</v>
      </c>
      <c r="B149" s="39" t="s">
        <v>12</v>
      </c>
      <c r="C149" s="39" t="s">
        <v>16</v>
      </c>
      <c r="D149" s="39">
        <v>25</v>
      </c>
      <c r="E149" s="39">
        <v>1.5743274210089201E-2</v>
      </c>
      <c r="F149" s="39">
        <v>3.3623693530440701E-2</v>
      </c>
      <c r="G149" s="39">
        <v>0.63962751731107403</v>
      </c>
      <c r="H149" s="39">
        <f t="shared" si="2"/>
        <v>1.0912406131505429E-2</v>
      </c>
      <c r="I149" s="39">
        <f>(Table27[[#This Row],[Beta]]-1.96*(Table27[[#This Row],[se]]))*LN(2)</f>
        <v>-3.4767683874942397E-2</v>
      </c>
      <c r="J149" s="9">
        <f>(Table27[[#This Row],[Beta]]+1.96*(Table27[[#This Row],[se]]))*LN(2)</f>
        <v>5.6592496137953252E-2</v>
      </c>
      <c r="K149" s="21"/>
      <c r="L149" s="21"/>
      <c r="M149" s="21"/>
      <c r="N149" s="21"/>
      <c r="O149" s="21"/>
      <c r="P149" s="21"/>
      <c r="Q149" s="21"/>
      <c r="R149" s="21"/>
    </row>
    <row r="150" spans="1:18" s="9" customFormat="1" x14ac:dyDescent="0.2">
      <c r="A150" s="54" t="s">
        <v>54</v>
      </c>
      <c r="B150" s="39" t="s">
        <v>12</v>
      </c>
      <c r="C150" s="39" t="s">
        <v>15</v>
      </c>
      <c r="D150" s="39">
        <v>25</v>
      </c>
      <c r="E150" s="39">
        <v>8.7056935839052701E-3</v>
      </c>
      <c r="F150" s="39">
        <v>3.6376066047503597E-2</v>
      </c>
      <c r="G150" s="39">
        <v>0.81288578994383298</v>
      </c>
      <c r="H150" s="39">
        <f t="shared" si="2"/>
        <v>6.0343269625027438E-3</v>
      </c>
      <c r="I150" s="39">
        <f>(Table27[[#This Row],[Beta]]-1.96*(Table27[[#This Row],[se]]))*LN(2)</f>
        <v>-4.3385049574048616E-2</v>
      </c>
      <c r="J150" s="9">
        <f>(Table27[[#This Row],[Beta]]+1.96*(Table27[[#This Row],[se]]))*LN(2)</f>
        <v>5.5453703499054104E-2</v>
      </c>
      <c r="K150" s="21"/>
      <c r="L150" s="21"/>
      <c r="M150" s="21"/>
      <c r="N150" s="21"/>
      <c r="O150" s="21"/>
      <c r="P150" s="21"/>
      <c r="Q150" s="21"/>
      <c r="R150" s="21"/>
    </row>
    <row r="151" spans="1:18" s="9" customFormat="1" x14ac:dyDescent="0.2">
      <c r="A151" s="54" t="s">
        <v>55</v>
      </c>
      <c r="B151" s="39" t="s">
        <v>12</v>
      </c>
      <c r="C151" s="39" t="s">
        <v>13</v>
      </c>
      <c r="D151" s="39">
        <v>25</v>
      </c>
      <c r="E151" s="39">
        <v>-4.4853532047408197E-2</v>
      </c>
      <c r="F151" s="39">
        <v>4.6531346308894501E-2</v>
      </c>
      <c r="G151" s="39">
        <v>0.34510119745128898</v>
      </c>
      <c r="H151" s="39">
        <f t="shared" si="2"/>
        <v>-3.1090099276816142E-2</v>
      </c>
      <c r="I151" s="39">
        <f>(Table27[[#This Row],[Beta]]-1.96*(Table27[[#This Row],[se]]))*LN(2)</f>
        <v>-9.4306119420086681E-2</v>
      </c>
      <c r="J151" s="9">
        <f>(Table27[[#This Row],[Beta]]+1.96*(Table27[[#This Row],[se]]))*LN(2)</f>
        <v>3.2125920866454397E-2</v>
      </c>
      <c r="K151" s="21"/>
      <c r="L151" s="21"/>
      <c r="M151" s="21"/>
      <c r="N151" s="21"/>
      <c r="O151" s="21"/>
      <c r="P151" s="21"/>
      <c r="Q151" s="21"/>
      <c r="R151" s="21"/>
    </row>
    <row r="152" spans="1:18" s="9" customFormat="1" x14ac:dyDescent="0.2">
      <c r="A152" s="54" t="s">
        <v>55</v>
      </c>
      <c r="B152" s="39" t="s">
        <v>12</v>
      </c>
      <c r="C152" s="39" t="s">
        <v>14</v>
      </c>
      <c r="D152" s="39">
        <v>25</v>
      </c>
      <c r="E152" s="39">
        <v>-5.2074827414599699E-2</v>
      </c>
      <c r="F152" s="39">
        <v>4.1595370000904103E-2</v>
      </c>
      <c r="G152" s="39">
        <v>0.21059242969115699</v>
      </c>
      <c r="H152" s="39">
        <f t="shared" si="2"/>
        <v>-3.6095519800575529E-2</v>
      </c>
      <c r="I152" s="39">
        <f>(Table27[[#This Row],[Beta]]-1.96*(Table27[[#This Row],[se]]))*LN(2)</f>
        <v>-9.2605678143905371E-2</v>
      </c>
      <c r="J152" s="9">
        <f>(Table27[[#This Row],[Beta]]+1.96*(Table27[[#This Row],[se]]))*LN(2)</f>
        <v>2.0414638542754313E-2</v>
      </c>
      <c r="K152" s="21"/>
      <c r="L152" s="21"/>
      <c r="M152" s="21"/>
      <c r="N152" s="21"/>
      <c r="O152" s="21"/>
      <c r="P152" s="21"/>
      <c r="Q152" s="21"/>
      <c r="R152" s="21"/>
    </row>
    <row r="153" spans="1:18" s="9" customFormat="1" x14ac:dyDescent="0.2">
      <c r="A153" s="54" t="s">
        <v>55</v>
      </c>
      <c r="B153" s="39" t="s">
        <v>12</v>
      </c>
      <c r="C153" s="39" t="s">
        <v>16</v>
      </c>
      <c r="D153" s="39">
        <v>25</v>
      </c>
      <c r="E153" s="39">
        <v>-5.1400378007121203E-2</v>
      </c>
      <c r="F153" s="39">
        <v>3.6521051412572399E-2</v>
      </c>
      <c r="G153" s="39">
        <v>0.15930353464770899</v>
      </c>
      <c r="H153" s="39">
        <f t="shared" si="2"/>
        <v>-3.5628027095351483E-2</v>
      </c>
      <c r="I153" s="39">
        <f>(Table27[[#This Row],[Beta]]-1.96*(Table27[[#This Row],[se]]))*LN(2)</f>
        <v>-8.5244376178061826E-2</v>
      </c>
      <c r="J153" s="9">
        <f>(Table27[[#This Row],[Beta]]+1.96*(Table27[[#This Row],[se]]))*LN(2)</f>
        <v>1.398832198735887E-2</v>
      </c>
      <c r="K153" s="21"/>
      <c r="L153" s="21"/>
      <c r="M153" s="21"/>
      <c r="N153" s="21"/>
      <c r="O153" s="21"/>
      <c r="P153" s="21"/>
      <c r="Q153" s="21"/>
      <c r="R153" s="21"/>
    </row>
    <row r="154" spans="1:18" s="9" customFormat="1" x14ac:dyDescent="0.2">
      <c r="A154" s="54" t="s">
        <v>55</v>
      </c>
      <c r="B154" s="39" t="s">
        <v>12</v>
      </c>
      <c r="C154" s="39" t="s">
        <v>15</v>
      </c>
      <c r="D154" s="39">
        <v>25</v>
      </c>
      <c r="E154" s="39">
        <v>-5.0379981124908997E-2</v>
      </c>
      <c r="F154" s="39">
        <v>3.7962229791188302E-2</v>
      </c>
      <c r="G154" s="39">
        <v>0.196960876929657</v>
      </c>
      <c r="H154" s="39">
        <f t="shared" si="2"/>
        <v>-3.4920741873393932E-2</v>
      </c>
      <c r="I154" s="39">
        <f>(Table27[[#This Row],[Beta]]-1.96*(Table27[[#This Row],[se]]))*LN(2)</f>
        <v>-8.6495030466554559E-2</v>
      </c>
      <c r="J154" s="9">
        <f>(Table27[[#This Row],[Beta]]+1.96*(Table27[[#This Row],[se]]))*LN(2)</f>
        <v>1.6653546719766696E-2</v>
      </c>
      <c r="K154" s="21"/>
      <c r="L154" s="21"/>
      <c r="M154" s="21"/>
      <c r="N154" s="21"/>
      <c r="O154" s="21"/>
      <c r="P154" s="21"/>
      <c r="Q154" s="21"/>
      <c r="R154" s="21"/>
    </row>
    <row r="155" spans="1:18" s="9" customFormat="1" x14ac:dyDescent="0.2">
      <c r="A155" s="54" t="s">
        <v>56</v>
      </c>
      <c r="B155" s="39" t="s">
        <v>12</v>
      </c>
      <c r="C155" s="39" t="s">
        <v>13</v>
      </c>
      <c r="D155" s="39">
        <v>25</v>
      </c>
      <c r="E155" s="39">
        <v>3.9266144051434103E-2</v>
      </c>
      <c r="F155" s="39">
        <v>5.0130321385136498E-2</v>
      </c>
      <c r="G155" s="39">
        <v>0.44145346664270602</v>
      </c>
      <c r="H155" s="39">
        <f t="shared" si="2"/>
        <v>2.7217217040712217E-2</v>
      </c>
      <c r="I155" s="39">
        <f>(Table27[[#This Row],[Beta]]-1.96*(Table27[[#This Row],[se]]))*LN(2)</f>
        <v>-4.0888257179483523E-2</v>
      </c>
      <c r="J155" s="9">
        <f>(Table27[[#This Row],[Beta]]+1.96*(Table27[[#This Row],[se]]))*LN(2)</f>
        <v>9.5322691260907949E-2</v>
      </c>
      <c r="K155" s="21"/>
      <c r="L155" s="21"/>
      <c r="M155" s="21"/>
      <c r="N155" s="21"/>
      <c r="O155" s="21"/>
      <c r="P155" s="21"/>
      <c r="Q155" s="21"/>
      <c r="R155" s="21"/>
    </row>
    <row r="156" spans="1:18" s="9" customFormat="1" x14ac:dyDescent="0.2">
      <c r="A156" s="54" t="s">
        <v>56</v>
      </c>
      <c r="B156" s="39" t="s">
        <v>12</v>
      </c>
      <c r="C156" s="39" t="s">
        <v>14</v>
      </c>
      <c r="D156" s="39">
        <v>25</v>
      </c>
      <c r="E156" s="39">
        <v>3.2294330277095502E-2</v>
      </c>
      <c r="F156" s="39">
        <v>4.46080899089428E-2</v>
      </c>
      <c r="G156" s="39">
        <v>0.46909225365562102</v>
      </c>
      <c r="H156" s="39">
        <f t="shared" si="2"/>
        <v>2.2384723979640423E-2</v>
      </c>
      <c r="I156" s="39">
        <f>(Table27[[#This Row],[Beta]]-1.96*(Table27[[#This Row],[se]]))*LN(2)</f>
        <v>-3.8218420651434139E-2</v>
      </c>
      <c r="J156" s="9">
        <f>(Table27[[#This Row],[Beta]]+1.96*(Table27[[#This Row],[se]]))*LN(2)</f>
        <v>8.2987868610714985E-2</v>
      </c>
      <c r="K156" s="21"/>
      <c r="L156" s="21"/>
      <c r="M156" s="21"/>
      <c r="N156" s="21"/>
      <c r="O156" s="21"/>
      <c r="P156" s="21"/>
      <c r="Q156" s="21"/>
      <c r="R156" s="21"/>
    </row>
    <row r="157" spans="1:18" s="9" customFormat="1" x14ac:dyDescent="0.2">
      <c r="A157" s="54" t="s">
        <v>56</v>
      </c>
      <c r="B157" s="39" t="s">
        <v>12</v>
      </c>
      <c r="C157" s="39" t="s">
        <v>16</v>
      </c>
      <c r="D157" s="39">
        <v>25</v>
      </c>
      <c r="E157" s="39">
        <v>2.5986319866239602E-2</v>
      </c>
      <c r="F157" s="39">
        <v>4.0217208966015897E-2</v>
      </c>
      <c r="G157" s="39">
        <v>0.51818269527145899</v>
      </c>
      <c r="H157" s="39">
        <f t="shared" si="2"/>
        <v>1.8012344348412875E-2</v>
      </c>
      <c r="I157" s="39">
        <f>(Table27[[#This Row],[Beta]]-1.96*(Table27[[#This Row],[se]]))*LN(2)</f>
        <v>-3.6625487860963903E-2</v>
      </c>
      <c r="J157" s="9">
        <f>(Table27[[#This Row],[Beta]]+1.96*(Table27[[#This Row],[se]]))*LN(2)</f>
        <v>7.2650176557789645E-2</v>
      </c>
      <c r="K157" s="21"/>
      <c r="L157" s="21"/>
      <c r="M157" s="21"/>
      <c r="N157" s="21"/>
      <c r="O157" s="21"/>
      <c r="P157" s="21"/>
      <c r="Q157" s="21"/>
      <c r="R157" s="21"/>
    </row>
    <row r="158" spans="1:18" s="9" customFormat="1" x14ac:dyDescent="0.2">
      <c r="A158" s="54" t="s">
        <v>56</v>
      </c>
      <c r="B158" s="39" t="s">
        <v>12</v>
      </c>
      <c r="C158" s="39" t="s">
        <v>15</v>
      </c>
      <c r="D158" s="39">
        <v>25</v>
      </c>
      <c r="E158" s="39">
        <v>3.30882109528376E-2</v>
      </c>
      <c r="F158" s="39">
        <v>4.4137917224541398E-2</v>
      </c>
      <c r="G158" s="39">
        <v>0.46074830804096401</v>
      </c>
      <c r="H158" s="39">
        <f t="shared" si="2"/>
        <v>2.2935000131732084E-2</v>
      </c>
      <c r="I158" s="39">
        <f>(Table27[[#This Row],[Beta]]-1.96*(Table27[[#This Row],[se]]))*LN(2)</f>
        <v>-3.7029382713026984E-2</v>
      </c>
      <c r="J158" s="9">
        <f>(Table27[[#This Row],[Beta]]+1.96*(Table27[[#This Row],[se]]))*LN(2)</f>
        <v>8.2899382976491159E-2</v>
      </c>
      <c r="K158" s="21"/>
      <c r="L158" s="21"/>
      <c r="M158" s="21"/>
      <c r="N158" s="21"/>
      <c r="O158" s="21"/>
      <c r="P158" s="21"/>
      <c r="Q158" s="21"/>
      <c r="R158" s="21"/>
    </row>
    <row r="159" spans="1:18" s="9" customFormat="1" x14ac:dyDescent="0.2">
      <c r="A159" s="54" t="s">
        <v>57</v>
      </c>
      <c r="B159" s="39" t="s">
        <v>12</v>
      </c>
      <c r="C159" s="39" t="s">
        <v>13</v>
      </c>
      <c r="D159" s="39">
        <v>25</v>
      </c>
      <c r="E159" s="39">
        <v>2.44493989098164E-2</v>
      </c>
      <c r="F159" s="39">
        <v>4.6297767564952803E-2</v>
      </c>
      <c r="G159" s="39">
        <v>0.60249522442772097</v>
      </c>
      <c r="H159" s="39">
        <f t="shared" si="2"/>
        <v>1.6947031920724637E-2</v>
      </c>
      <c r="I159" s="39">
        <f>(Table27[[#This Row],[Beta]]-1.96*(Table27[[#This Row],[se]]))*LN(2)</f>
        <v>-4.5951655504854132E-2</v>
      </c>
      <c r="J159" s="9">
        <f>(Table27[[#This Row],[Beta]]+1.96*(Table27[[#This Row],[se]]))*LN(2)</f>
        <v>7.9845719346303398E-2</v>
      </c>
      <c r="K159" s="21"/>
      <c r="L159" s="21"/>
      <c r="M159" s="21"/>
      <c r="N159" s="21"/>
      <c r="O159" s="21"/>
      <c r="P159" s="21"/>
      <c r="Q159" s="21"/>
      <c r="R159" s="21"/>
    </row>
    <row r="160" spans="1:18" s="9" customFormat="1" x14ac:dyDescent="0.2">
      <c r="A160" s="54" t="s">
        <v>57</v>
      </c>
      <c r="B160" s="39" t="s">
        <v>12</v>
      </c>
      <c r="C160" s="39" t="s">
        <v>14</v>
      </c>
      <c r="D160" s="39">
        <v>25</v>
      </c>
      <c r="E160" s="39">
        <v>1.45590096005186E-3</v>
      </c>
      <c r="F160" s="39">
        <v>4.1603560840716203E-2</v>
      </c>
      <c r="G160" s="39">
        <v>0.97208402784122505</v>
      </c>
      <c r="H160" s="39">
        <f t="shared" si="2"/>
        <v>1.0091536456344643E-3</v>
      </c>
      <c r="I160" s="39">
        <f>(Table27[[#This Row],[Beta]]-1.96*(Table27[[#This Row],[se]]))*LN(2)</f>
        <v>-5.5512132514438838E-2</v>
      </c>
      <c r="J160" s="9">
        <f>(Table27[[#This Row],[Beta]]+1.96*(Table27[[#This Row],[se]]))*LN(2)</f>
        <v>5.753043980570776E-2</v>
      </c>
      <c r="K160" s="21"/>
      <c r="L160" s="21"/>
      <c r="M160" s="21"/>
      <c r="N160" s="21"/>
      <c r="O160" s="21"/>
      <c r="P160" s="21"/>
      <c r="Q160" s="21"/>
      <c r="R160" s="21"/>
    </row>
    <row r="161" spans="1:18" s="9" customFormat="1" x14ac:dyDescent="0.2">
      <c r="A161" s="54" t="s">
        <v>57</v>
      </c>
      <c r="B161" s="39" t="s">
        <v>12</v>
      </c>
      <c r="C161" s="39" t="s">
        <v>16</v>
      </c>
      <c r="D161" s="39">
        <v>25</v>
      </c>
      <c r="E161" s="39">
        <v>1.7364513533214099E-2</v>
      </c>
      <c r="F161" s="39">
        <v>3.7085388098665899E-2</v>
      </c>
      <c r="G161" s="39">
        <v>0.639619691434407</v>
      </c>
      <c r="H161" s="39">
        <f t="shared" si="2"/>
        <v>1.2036163597342367E-2</v>
      </c>
      <c r="I161" s="39">
        <f>(Table27[[#This Row],[Beta]]-1.96*(Table27[[#This Row],[se]]))*LN(2)</f>
        <v>-3.8346875515758404E-2</v>
      </c>
      <c r="J161" s="9">
        <f>(Table27[[#This Row],[Beta]]+1.96*(Table27[[#This Row],[se]]))*LN(2)</f>
        <v>6.2419202710443135E-2</v>
      </c>
      <c r="K161" s="21"/>
      <c r="L161" s="21"/>
      <c r="M161" s="21"/>
      <c r="N161" s="21"/>
      <c r="O161" s="21"/>
      <c r="P161" s="21"/>
      <c r="Q161" s="21"/>
      <c r="R161" s="21"/>
    </row>
    <row r="162" spans="1:18" s="9" customFormat="1" x14ac:dyDescent="0.2">
      <c r="A162" s="54" t="s">
        <v>57</v>
      </c>
      <c r="B162" s="39" t="s">
        <v>12</v>
      </c>
      <c r="C162" s="39" t="s">
        <v>15</v>
      </c>
      <c r="D162" s="39">
        <v>25</v>
      </c>
      <c r="E162" s="39">
        <v>1.25283003889418E-2</v>
      </c>
      <c r="F162" s="39">
        <v>4.30234606378515E-2</v>
      </c>
      <c r="G162" s="39">
        <v>0.77340254582128198</v>
      </c>
      <c r="H162" s="39">
        <f t="shared" si="2"/>
        <v>8.6839560918030752E-3</v>
      </c>
      <c r="I162" s="39">
        <f>(Table27[[#This Row],[Beta]]-1.96*(Table27[[#This Row],[se]]))*LN(2)</f>
        <v>-4.9766361168751688E-2</v>
      </c>
      <c r="J162" s="9">
        <f>(Table27[[#This Row],[Beta]]+1.96*(Table27[[#This Row],[se]]))*LN(2)</f>
        <v>6.7134273352357846E-2</v>
      </c>
      <c r="K162" s="21"/>
      <c r="L162" s="21"/>
      <c r="M162" s="21"/>
      <c r="N162" s="21"/>
      <c r="O162" s="21"/>
      <c r="P162" s="21"/>
      <c r="Q162" s="21"/>
      <c r="R162" s="21"/>
    </row>
    <row r="163" spans="1:18" s="9" customFormat="1" x14ac:dyDescent="0.2">
      <c r="A163" s="54" t="s">
        <v>58</v>
      </c>
      <c r="B163" s="39" t="s">
        <v>12</v>
      </c>
      <c r="C163" s="39" t="s">
        <v>13</v>
      </c>
      <c r="D163" s="39">
        <v>25</v>
      </c>
      <c r="E163" s="39">
        <v>-2.0384249865824901E-2</v>
      </c>
      <c r="F163" s="39">
        <v>6.8234588752946704E-2</v>
      </c>
      <c r="G163" s="39">
        <v>0.76782259450496904</v>
      </c>
      <c r="H163" s="39">
        <f t="shared" si="2"/>
        <v>-1.4129285322325973E-2</v>
      </c>
      <c r="I163" s="39">
        <f>(Table27[[#This Row],[Beta]]-1.96*(Table27[[#This Row],[se]]))*LN(2)</f>
        <v>-0.1068306464314398</v>
      </c>
      <c r="J163" s="9">
        <f>(Table27[[#This Row],[Beta]]+1.96*(Table27[[#This Row],[se]]))*LN(2)</f>
        <v>7.8572075786787848E-2</v>
      </c>
      <c r="K163" s="21"/>
      <c r="L163" s="21"/>
      <c r="M163" s="21"/>
      <c r="N163" s="21"/>
      <c r="O163" s="21"/>
      <c r="P163" s="21"/>
      <c r="Q163" s="21"/>
      <c r="R163" s="21"/>
    </row>
    <row r="164" spans="1:18" s="9" customFormat="1" x14ac:dyDescent="0.2">
      <c r="A164" s="54" t="s">
        <v>58</v>
      </c>
      <c r="B164" s="39" t="s">
        <v>12</v>
      </c>
      <c r="C164" s="39" t="s">
        <v>14</v>
      </c>
      <c r="D164" s="39">
        <v>25</v>
      </c>
      <c r="E164" s="39">
        <v>-1.5380270265938099E-2</v>
      </c>
      <c r="F164" s="39">
        <v>5.9478081418961E-2</v>
      </c>
      <c r="G164" s="39">
        <v>0.79595376383819105</v>
      </c>
      <c r="H164" s="39">
        <f t="shared" si="2"/>
        <v>-1.0660790971084954E-2</v>
      </c>
      <c r="I164" s="39">
        <f>(Table27[[#This Row],[Beta]]-1.96*(Table27[[#This Row],[se]]))*LN(2)</f>
        <v>-9.1465837274793627E-2</v>
      </c>
      <c r="J164" s="9">
        <f>(Table27[[#This Row],[Beta]]+1.96*(Table27[[#This Row],[se]]))*LN(2)</f>
        <v>7.0144255332623709E-2</v>
      </c>
      <c r="K164" s="21"/>
      <c r="L164" s="21"/>
      <c r="M164" s="21"/>
      <c r="N164" s="21"/>
      <c r="O164" s="21"/>
      <c r="P164" s="21"/>
      <c r="Q164" s="21"/>
      <c r="R164" s="21"/>
    </row>
    <row r="165" spans="1:18" s="9" customFormat="1" x14ac:dyDescent="0.2">
      <c r="A165" s="54" t="s">
        <v>58</v>
      </c>
      <c r="B165" s="39" t="s">
        <v>12</v>
      </c>
      <c r="C165" s="39" t="s">
        <v>16</v>
      </c>
      <c r="D165" s="39">
        <v>25</v>
      </c>
      <c r="E165" s="39">
        <v>8.6090845759894796E-3</v>
      </c>
      <c r="F165" s="39">
        <v>5.4756565745030301E-2</v>
      </c>
      <c r="G165" s="39">
        <v>0.87506776326587199</v>
      </c>
      <c r="H165" s="39">
        <f t="shared" si="2"/>
        <v>5.9673627010492199E-3</v>
      </c>
      <c r="I165" s="39">
        <f>(Table27[[#This Row],[Beta]]-1.96*(Table27[[#This Row],[se]]))*LN(2)</f>
        <v>-6.8423181259044327E-2</v>
      </c>
      <c r="J165" s="9">
        <f>(Table27[[#This Row],[Beta]]+1.96*(Table27[[#This Row],[se]]))*LN(2)</f>
        <v>8.0357906661142772E-2</v>
      </c>
      <c r="K165" s="21"/>
      <c r="L165" s="21"/>
      <c r="M165" s="21"/>
      <c r="N165" s="21"/>
      <c r="O165" s="21"/>
      <c r="P165" s="21"/>
      <c r="Q165" s="21"/>
      <c r="R165" s="21"/>
    </row>
    <row r="166" spans="1:18" s="9" customFormat="1" x14ac:dyDescent="0.2">
      <c r="A166" s="54" t="s">
        <v>58</v>
      </c>
      <c r="B166" s="39" t="s">
        <v>12</v>
      </c>
      <c r="C166" s="39" t="s">
        <v>15</v>
      </c>
      <c r="D166" s="39">
        <v>25</v>
      </c>
      <c r="E166" s="39">
        <v>-1.8590855674292001E-2</v>
      </c>
      <c r="F166" s="39">
        <v>5.8355252697038201E-2</v>
      </c>
      <c r="G166" s="39">
        <v>0.75280044286246595</v>
      </c>
      <c r="H166" s="39">
        <f t="shared" si="2"/>
        <v>-1.2886199194832361E-2</v>
      </c>
      <c r="I166" s="39">
        <f>(Table27[[#This Row],[Beta]]-1.96*(Table27[[#This Row],[se]]))*LN(2)</f>
        <v>-9.2165805795350109E-2</v>
      </c>
      <c r="J166" s="9">
        <f>(Table27[[#This Row],[Beta]]+1.96*(Table27[[#This Row],[se]]))*LN(2)</f>
        <v>6.6393407405685376E-2</v>
      </c>
      <c r="K166" s="21"/>
      <c r="L166" s="21"/>
      <c r="M166" s="21"/>
      <c r="N166" s="21"/>
      <c r="O166" s="21"/>
      <c r="P166" s="21"/>
      <c r="Q166" s="21"/>
      <c r="R166" s="21"/>
    </row>
    <row r="167" spans="1:18" s="9" customFormat="1" x14ac:dyDescent="0.2">
      <c r="A167" s="54" t="s">
        <v>59</v>
      </c>
      <c r="B167" s="39" t="s">
        <v>12</v>
      </c>
      <c r="C167" s="39" t="s">
        <v>13</v>
      </c>
      <c r="D167" s="39">
        <v>25</v>
      </c>
      <c r="E167" s="39">
        <v>-3.1851755085879299E-2</v>
      </c>
      <c r="F167" s="39">
        <v>4.3495096944951801E-2</v>
      </c>
      <c r="G167" s="39">
        <v>0.47137856217964402</v>
      </c>
      <c r="H167" s="39">
        <f t="shared" si="2"/>
        <v>-2.2077954233663134E-2</v>
      </c>
      <c r="I167" s="39">
        <f>(Table27[[#This Row],[Beta]]-1.96*(Table27[[#This Row],[se]]))*LN(2)</f>
        <v>-8.1169021712189801E-2</v>
      </c>
      <c r="J167" s="9">
        <f>(Table27[[#This Row],[Beta]]+1.96*(Table27[[#This Row],[se]]))*LN(2)</f>
        <v>3.7013113244863539E-2</v>
      </c>
      <c r="K167" s="21"/>
      <c r="L167" s="21"/>
      <c r="M167" s="21"/>
      <c r="N167" s="21"/>
      <c r="O167" s="21"/>
      <c r="P167" s="21"/>
      <c r="Q167" s="21"/>
      <c r="R167" s="21"/>
    </row>
    <row r="168" spans="1:18" s="9" customFormat="1" x14ac:dyDescent="0.2">
      <c r="A168" s="54" t="s">
        <v>59</v>
      </c>
      <c r="B168" s="39" t="s">
        <v>12</v>
      </c>
      <c r="C168" s="39" t="s">
        <v>14</v>
      </c>
      <c r="D168" s="39">
        <v>25</v>
      </c>
      <c r="E168" s="39">
        <v>-3.8478089334437901E-2</v>
      </c>
      <c r="F168" s="39">
        <v>3.9072285196637802E-2</v>
      </c>
      <c r="G168" s="39">
        <v>0.32472605675109401</v>
      </c>
      <c r="H168" s="39">
        <f t="shared" si="2"/>
        <v>-2.6670979135499331E-2</v>
      </c>
      <c r="I168" s="39">
        <f>(Table27[[#This Row],[Beta]]-1.96*(Table27[[#This Row],[se]]))*LN(2)</f>
        <v>-7.9753354006783142E-2</v>
      </c>
      <c r="J168" s="9">
        <f>(Table27[[#This Row],[Beta]]+1.96*(Table27[[#This Row],[se]]))*LN(2)</f>
        <v>2.6411395735784479E-2</v>
      </c>
      <c r="K168" s="21"/>
      <c r="L168" s="21"/>
      <c r="M168" s="21"/>
      <c r="N168" s="21"/>
      <c r="O168" s="21"/>
      <c r="P168" s="21"/>
      <c r="Q168" s="21"/>
      <c r="R168" s="21"/>
    </row>
    <row r="169" spans="1:18" s="9" customFormat="1" x14ac:dyDescent="0.2">
      <c r="A169" s="54" t="s">
        <v>59</v>
      </c>
      <c r="B169" s="39" t="s">
        <v>12</v>
      </c>
      <c r="C169" s="39" t="s">
        <v>16</v>
      </c>
      <c r="D169" s="39">
        <v>25</v>
      </c>
      <c r="E169" s="39">
        <v>-4.7828882394901101E-2</v>
      </c>
      <c r="F169" s="39">
        <v>3.4905399009849701E-2</v>
      </c>
      <c r="G169" s="39">
        <v>0.170611026106848</v>
      </c>
      <c r="H169" s="39">
        <f t="shared" si="2"/>
        <v>-3.3152454981358902E-2</v>
      </c>
      <c r="I169" s="39">
        <f>(Table27[[#This Row],[Beta]]-1.96*(Table27[[#This Row],[se]]))*LN(2)</f>
        <v>-8.0573829644953465E-2</v>
      </c>
      <c r="J169" s="9">
        <f>(Table27[[#This Row],[Beta]]+1.96*(Table27[[#This Row],[se]]))*LN(2)</f>
        <v>1.4268919682235658E-2</v>
      </c>
      <c r="K169" s="21"/>
      <c r="L169" s="21"/>
      <c r="M169" s="21"/>
      <c r="N169" s="21"/>
      <c r="O169" s="21"/>
      <c r="P169" s="21"/>
      <c r="Q169" s="21"/>
      <c r="R169" s="21"/>
    </row>
    <row r="170" spans="1:18" s="9" customFormat="1" x14ac:dyDescent="0.2">
      <c r="A170" s="54" t="s">
        <v>59</v>
      </c>
      <c r="B170" s="39" t="s">
        <v>12</v>
      </c>
      <c r="C170" s="39" t="s">
        <v>15</v>
      </c>
      <c r="D170" s="39">
        <v>25</v>
      </c>
      <c r="E170" s="39">
        <v>-3.2342995904236699E-2</v>
      </c>
      <c r="F170" s="39">
        <v>3.7481487370977999E-2</v>
      </c>
      <c r="G170" s="39">
        <v>0.39673050819725297</v>
      </c>
      <c r="H170" s="39">
        <f t="shared" si="2"/>
        <v>-2.2418456421883524E-2</v>
      </c>
      <c r="I170" s="39">
        <f>(Table27[[#This Row],[Beta]]-1.96*(Table27[[#This Row],[se]]))*LN(2)</f>
        <v>-7.333962351888125E-2</v>
      </c>
      <c r="J170" s="9">
        <f>(Table27[[#This Row],[Beta]]+1.96*(Table27[[#This Row],[se]]))*LN(2)</f>
        <v>2.8502710675114205E-2</v>
      </c>
      <c r="K170" s="21"/>
      <c r="L170" s="21"/>
      <c r="M170" s="21"/>
      <c r="N170" s="21"/>
      <c r="O170" s="21"/>
      <c r="P170" s="21"/>
      <c r="Q170" s="21"/>
      <c r="R170" s="21"/>
    </row>
    <row r="171" spans="1:18" s="9" customFormat="1" x14ac:dyDescent="0.2">
      <c r="A171" s="54" t="s">
        <v>37</v>
      </c>
      <c r="B171" s="39" t="s">
        <v>12</v>
      </c>
      <c r="C171" s="39" t="s">
        <v>13</v>
      </c>
      <c r="D171" s="39">
        <v>25</v>
      </c>
      <c r="E171" s="39">
        <v>-0.15285257673674699</v>
      </c>
      <c r="F171" s="39">
        <v>7.6878933375689296E-2</v>
      </c>
      <c r="G171" s="39">
        <v>5.88158021019499E-2</v>
      </c>
      <c r="H171" s="39">
        <f t="shared" si="2"/>
        <v>-0.10594933260639885</v>
      </c>
      <c r="I171" s="39">
        <f>(Table27[[#This Row],[Beta]]-1.96*(Table27[[#This Row],[se]]))*LN(2)</f>
        <v>-0.21039462779747609</v>
      </c>
      <c r="J171" s="9">
        <f>(Table27[[#This Row],[Beta]]+1.96*(Table27[[#This Row],[se]]))*LN(2)</f>
        <v>-1.5040374153216366E-3</v>
      </c>
      <c r="K171" s="21"/>
      <c r="L171" s="21"/>
      <c r="M171" s="21"/>
      <c r="N171" s="21"/>
      <c r="O171" s="21"/>
      <c r="P171" s="21"/>
      <c r="Q171" s="21"/>
      <c r="R171" s="21"/>
    </row>
    <row r="172" spans="1:18" s="9" customFormat="1" x14ac:dyDescent="0.2">
      <c r="A172" s="54" t="s">
        <v>37</v>
      </c>
      <c r="B172" s="39" t="s">
        <v>12</v>
      </c>
      <c r="C172" s="39" t="s">
        <v>14</v>
      </c>
      <c r="D172" s="39">
        <v>25</v>
      </c>
      <c r="E172" s="39">
        <v>-0.131483930692991</v>
      </c>
      <c r="F172" s="39">
        <v>6.5456466384040193E-2</v>
      </c>
      <c r="G172" s="39">
        <v>4.4566483818843899E-2</v>
      </c>
      <c r="H172" s="39">
        <f t="shared" si="2"/>
        <v>-9.1137715848785966E-2</v>
      </c>
      <c r="I172" s="39">
        <f>(Table27[[#This Row],[Beta]]-1.96*(Table27[[#This Row],[se]]))*LN(2)</f>
        <v>-0.180064807490874</v>
      </c>
      <c r="J172" s="9">
        <f>(Table27[[#This Row],[Beta]]+1.96*(Table27[[#This Row],[se]]))*LN(2)</f>
        <v>-2.2106242066979426E-3</v>
      </c>
      <c r="K172" s="21"/>
      <c r="L172" s="21"/>
      <c r="M172" s="21"/>
      <c r="N172" s="21"/>
      <c r="O172" s="21"/>
      <c r="P172" s="21"/>
      <c r="Q172" s="21"/>
      <c r="R172" s="21"/>
    </row>
    <row r="173" spans="1:18" s="9" customFormat="1" x14ac:dyDescent="0.2">
      <c r="A173" s="54" t="s">
        <v>37</v>
      </c>
      <c r="B173" s="39" t="s">
        <v>12</v>
      </c>
      <c r="C173" s="39" t="s">
        <v>16</v>
      </c>
      <c r="D173" s="39">
        <v>25</v>
      </c>
      <c r="E173" s="39">
        <v>-0.10868399307981901</v>
      </c>
      <c r="F173" s="39">
        <v>6.1460798267337698E-2</v>
      </c>
      <c r="G173" s="39">
        <v>7.7002979480373698E-2</v>
      </c>
      <c r="H173" s="39">
        <f t="shared" si="2"/>
        <v>-7.5334003375273142E-2</v>
      </c>
      <c r="I173" s="39">
        <f>(Table27[[#This Row],[Beta]]-1.96*(Table27[[#This Row],[se]]))*LN(2)</f>
        <v>-0.15883270628185178</v>
      </c>
      <c r="J173" s="9">
        <f>(Table27[[#This Row],[Beta]]+1.96*(Table27[[#This Row],[se]]))*LN(2)</f>
        <v>8.1646995313054971E-3</v>
      </c>
      <c r="K173" s="21"/>
      <c r="L173" s="21"/>
      <c r="M173" s="21"/>
      <c r="N173" s="21"/>
      <c r="O173" s="21"/>
      <c r="P173" s="21"/>
      <c r="Q173" s="21"/>
      <c r="R173" s="21"/>
    </row>
    <row r="174" spans="1:18" s="9" customFormat="1" x14ac:dyDescent="0.2">
      <c r="A174" s="54" t="s">
        <v>37</v>
      </c>
      <c r="B174" s="39" t="s">
        <v>12</v>
      </c>
      <c r="C174" s="39" t="s">
        <v>15</v>
      </c>
      <c r="D174" s="39">
        <v>25</v>
      </c>
      <c r="E174" s="39">
        <v>-0.13791000804054099</v>
      </c>
      <c r="F174" s="39">
        <v>6.1736708690688702E-2</v>
      </c>
      <c r="G174" s="39">
        <v>3.5073191367516E-2</v>
      </c>
      <c r="H174" s="39">
        <f t="shared" si="2"/>
        <v>-9.5591933244300376E-2</v>
      </c>
      <c r="I174" s="39">
        <f>(Table27[[#This Row],[Beta]]-1.96*(Table27[[#This Row],[se]]))*LN(2)</f>
        <v>-0.17946547935366339</v>
      </c>
      <c r="J174" s="9">
        <f>(Table27[[#This Row],[Beta]]+1.96*(Table27[[#This Row],[se]]))*LN(2)</f>
        <v>-1.1718387134937346E-2</v>
      </c>
      <c r="K174" s="21"/>
      <c r="L174" s="21"/>
      <c r="M174" s="21"/>
      <c r="N174" s="21"/>
      <c r="O174" s="21"/>
      <c r="P174" s="21"/>
      <c r="Q174" s="21"/>
      <c r="R174" s="21"/>
    </row>
    <row r="175" spans="1:18" s="9" customFormat="1" x14ac:dyDescent="0.2">
      <c r="A175" s="54" t="s">
        <v>60</v>
      </c>
      <c r="B175" s="39" t="s">
        <v>12</v>
      </c>
      <c r="C175" s="39" t="s">
        <v>13</v>
      </c>
      <c r="D175" s="39">
        <v>25</v>
      </c>
      <c r="E175" s="39">
        <v>5.7326580648478301E-2</v>
      </c>
      <c r="F175" s="39">
        <v>6.6993962256795297E-2</v>
      </c>
      <c r="G175" s="39">
        <v>0.40099182929247901</v>
      </c>
      <c r="H175" s="39">
        <f t="shared" si="2"/>
        <v>3.9735757747635055E-2</v>
      </c>
      <c r="I175" s="39">
        <f>(Table27[[#This Row],[Beta]]-1.96*(Table27[[#This Row],[se]]))*LN(2)</f>
        <v>-5.1280127315925551E-2</v>
      </c>
      <c r="J175" s="9">
        <f>(Table27[[#This Row],[Beta]]+1.96*(Table27[[#This Row],[se]]))*LN(2)</f>
        <v>0.13075164281119567</v>
      </c>
      <c r="K175" s="21"/>
      <c r="L175" s="21"/>
      <c r="M175" s="21"/>
      <c r="N175" s="21"/>
      <c r="O175" s="21"/>
      <c r="P175" s="21"/>
      <c r="Q175" s="21"/>
      <c r="R175" s="21"/>
    </row>
    <row r="176" spans="1:18" s="9" customFormat="1" x14ac:dyDescent="0.2">
      <c r="A176" s="54" t="s">
        <v>60</v>
      </c>
      <c r="B176" s="39" t="s">
        <v>12</v>
      </c>
      <c r="C176" s="39" t="s">
        <v>14</v>
      </c>
      <c r="D176" s="39">
        <v>25</v>
      </c>
      <c r="E176" s="39">
        <v>5.7498695688612197E-2</v>
      </c>
      <c r="F176" s="39">
        <v>5.8576888641314502E-2</v>
      </c>
      <c r="G176" s="39">
        <v>0.32630012955804999</v>
      </c>
      <c r="H176" s="39">
        <f t="shared" si="2"/>
        <v>3.9855058802435825E-2</v>
      </c>
      <c r="I176" s="39">
        <f>(Table27[[#This Row],[Beta]]-1.96*(Table27[[#This Row],[se]]))*LN(2)</f>
        <v>-3.9725655404658194E-2</v>
      </c>
      <c r="J176" s="9">
        <f>(Table27[[#This Row],[Beta]]+1.96*(Table27[[#This Row],[se]]))*LN(2)</f>
        <v>0.11943577300952984</v>
      </c>
      <c r="K176" s="21"/>
      <c r="L176" s="21"/>
      <c r="M176" s="21"/>
      <c r="N176" s="21"/>
      <c r="O176" s="21"/>
      <c r="P176" s="21"/>
      <c r="Q176" s="21"/>
      <c r="R176" s="21"/>
    </row>
    <row r="177" spans="1:18" s="9" customFormat="1" x14ac:dyDescent="0.2">
      <c r="A177" s="54" t="s">
        <v>60</v>
      </c>
      <c r="B177" s="39" t="s">
        <v>12</v>
      </c>
      <c r="C177" s="39" t="s">
        <v>16</v>
      </c>
      <c r="D177" s="39">
        <v>25</v>
      </c>
      <c r="E177" s="39">
        <v>4.7797232158169597E-2</v>
      </c>
      <c r="F177" s="39">
        <v>5.2668358020396398E-2</v>
      </c>
      <c r="G177" s="39">
        <v>0.36413545193017</v>
      </c>
      <c r="H177" s="39">
        <f t="shared" si="2"/>
        <v>3.3130516709004403E-2</v>
      </c>
      <c r="I177" s="39">
        <f>(Table27[[#This Row],[Beta]]-1.96*(Table27[[#This Row],[se]]))*LN(2)</f>
        <v>-3.8423054069452303E-2</v>
      </c>
      <c r="J177" s="9">
        <f>(Table27[[#This Row],[Beta]]+1.96*(Table27[[#This Row],[se]]))*LN(2)</f>
        <v>0.10468408748746112</v>
      </c>
      <c r="K177" s="21"/>
      <c r="L177" s="21"/>
      <c r="M177" s="21"/>
      <c r="N177" s="21"/>
      <c r="O177" s="21"/>
      <c r="P177" s="21"/>
      <c r="Q177" s="21"/>
      <c r="R177" s="21"/>
    </row>
    <row r="178" spans="1:18" s="9" customFormat="1" x14ac:dyDescent="0.2">
      <c r="A178" s="56" t="s">
        <v>60</v>
      </c>
      <c r="B178" s="39" t="s">
        <v>12</v>
      </c>
      <c r="C178" s="39" t="s">
        <v>15</v>
      </c>
      <c r="D178" s="39">
        <v>25</v>
      </c>
      <c r="E178" s="39">
        <v>6.6555334534655203E-2</v>
      </c>
      <c r="F178" s="39">
        <v>5.9668625272705798E-2</v>
      </c>
      <c r="G178" s="39">
        <v>0.27571681291410699</v>
      </c>
      <c r="H178" s="39">
        <f t="shared" si="2"/>
        <v>4.6132642483920211E-2</v>
      </c>
      <c r="I178" s="39">
        <f>(Table27[[#This Row],[Beta]]-1.96*(Table27[[#This Row],[se]]))*LN(2)</f>
        <v>-3.4931270692381076E-2</v>
      </c>
      <c r="J178" s="9">
        <f>(Table27[[#This Row],[Beta]]+1.96*(Table27[[#This Row],[se]]))*LN(2)</f>
        <v>0.12719655566022151</v>
      </c>
      <c r="K178" s="21"/>
      <c r="L178" s="21"/>
      <c r="M178" s="21"/>
      <c r="N178" s="21"/>
      <c r="O178" s="21"/>
      <c r="P178" s="21"/>
      <c r="Q178" s="21"/>
      <c r="R178" s="21"/>
    </row>
    <row r="179" spans="1:18" s="9" customFormat="1" x14ac:dyDescent="0.2">
      <c r="A179"/>
      <c r="B179"/>
      <c r="C179"/>
      <c r="D179">
        <v>25</v>
      </c>
      <c r="E179" s="9">
        <v>3.0216446719492501E-2</v>
      </c>
      <c r="F179" s="9">
        <v>3.1387317354892301E-2</v>
      </c>
      <c r="G179" s="9">
        <v>0.345300231170307</v>
      </c>
      <c r="H179" s="9">
        <f>LN(2)*Table27[[#This Row],[Beta]]</f>
        <v>2.0944444850156035E-2</v>
      </c>
      <c r="I179" s="9">
        <f>(Table27[[#This Row],[Beta]]-1.96*(Table27[[#This Row],[se]]))</f>
        <v>-3.130269529609641E-2</v>
      </c>
      <c r="J179" s="9">
        <f>(Table27[[#This Row],[Beta]]+1.96*(Table27[[#This Row],[se]]))*LN(2)</f>
        <v>6.3586264688728369E-2</v>
      </c>
      <c r="K179" s="21"/>
      <c r="L179" s="21"/>
      <c r="M179" s="21"/>
      <c r="N179" s="21"/>
      <c r="O179" s="21"/>
      <c r="P179" s="21"/>
      <c r="Q179" s="21"/>
      <c r="R179" s="21"/>
    </row>
    <row r="180" spans="1:18" s="9" customFormat="1" x14ac:dyDescent="0.2">
      <c r="A180"/>
      <c r="B180"/>
      <c r="C180"/>
      <c r="D180">
        <v>25</v>
      </c>
      <c r="E180" s="39">
        <v>-1.13323198046964E-2</v>
      </c>
      <c r="F180" s="39">
        <v>3.8395097626160397E-2</v>
      </c>
      <c r="G180" s="39">
        <v>0.76787916147693303</v>
      </c>
      <c r="H180" s="39">
        <v>-7.8549655218289396E-3</v>
      </c>
      <c r="I180" s="39">
        <v>-8.6586711151970794E-2</v>
      </c>
      <c r="J180" s="9">
        <f>(Table27[[#This Row],[Beta]]+1.96*(Table27[[#This Row],[se]]))*LN(2)</f>
        <v>4.4307403665289041E-2</v>
      </c>
      <c r="K180" s="21"/>
      <c r="L180" s="21"/>
      <c r="M180" s="21"/>
      <c r="N180" s="21"/>
      <c r="O180" s="21"/>
      <c r="P180" s="21"/>
      <c r="Q180" s="21"/>
      <c r="R180" s="21"/>
    </row>
    <row r="181" spans="1:18" s="9" customFormat="1" x14ac:dyDescent="0.2">
      <c r="A181"/>
      <c r="B181"/>
      <c r="C181"/>
      <c r="D181">
        <v>25</v>
      </c>
      <c r="E181" s="9">
        <v>-1.31516757331665E-2</v>
      </c>
      <c r="F181" s="9">
        <v>4.8001818215731601E-2</v>
      </c>
      <c r="G181" s="9">
        <v>0.78654338888025999</v>
      </c>
      <c r="H181" s="9">
        <f>LN(2)*Table27[[#This Row],[Beta]]</f>
        <v>-9.1160469540830097E-3</v>
      </c>
      <c r="I181" s="9">
        <f>(Table27[[#This Row],[Beta]]-1.96*(Table27[[#This Row],[se]]))</f>
        <v>-0.10723523943600044</v>
      </c>
      <c r="J181" s="9">
        <f>(Table27[[#This Row],[Beta]]+1.96*(Table27[[#This Row],[se]]))*LN(2)</f>
        <v>5.6097709963568339E-2</v>
      </c>
      <c r="K181" s="21"/>
      <c r="L181" s="21"/>
      <c r="M181" s="21"/>
      <c r="N181" s="21"/>
      <c r="O181" s="21"/>
      <c r="P181" s="21"/>
      <c r="Q181" s="21"/>
      <c r="R181" s="21"/>
    </row>
    <row r="182" spans="1:18" s="9" customFormat="1" x14ac:dyDescent="0.2">
      <c r="A182"/>
      <c r="B182"/>
      <c r="C182"/>
      <c r="D182">
        <v>25</v>
      </c>
      <c r="E182" s="9">
        <v>-6.4257394178439502E-3</v>
      </c>
      <c r="F182" s="9">
        <v>4.4419141248719499E-2</v>
      </c>
      <c r="G182" s="9">
        <v>0.88497814115138895</v>
      </c>
      <c r="H182" s="9">
        <f>LN(2)*Table27[[#This Row],[Beta]]</f>
        <v>-4.4539831604914386E-3</v>
      </c>
      <c r="I182" s="9">
        <f>(Table27[[#This Row],[Beta]]-1.96*(Table27[[#This Row],[se]]))</f>
        <v>-9.3487256265334176E-2</v>
      </c>
      <c r="J182" s="9">
        <f>(Table27[[#This Row],[Beta]]+1.96*(Table27[[#This Row],[se]]))*LN(2)</f>
        <v>5.5892461777618585E-2</v>
      </c>
      <c r="K182" s="21"/>
      <c r="L182" s="21"/>
      <c r="M182" s="21"/>
      <c r="N182" s="21"/>
      <c r="O182" s="21"/>
      <c r="P182" s="21"/>
      <c r="Q182" s="21"/>
      <c r="R182" s="21"/>
    </row>
    <row r="183" spans="1:18" s="9" customFormat="1" x14ac:dyDescent="0.2">
      <c r="A183"/>
      <c r="B183"/>
      <c r="C183"/>
      <c r="D183">
        <v>25</v>
      </c>
      <c r="E183" s="9">
        <v>-1.60653475857058E-2</v>
      </c>
      <c r="F183" s="9">
        <v>4.5779331871680103E-2</v>
      </c>
      <c r="G183" s="9">
        <v>0.72870256453559201</v>
      </c>
      <c r="H183" s="9">
        <f>LN(2)*Table27[[#This Row],[Beta]]</f>
        <v>-1.1135650383747499E-2</v>
      </c>
      <c r="I183" s="9">
        <f>(Table27[[#This Row],[Beta]]-1.96*(Table27[[#This Row],[se]]))</f>
        <v>-0.1057928380541988</v>
      </c>
      <c r="J183" s="9">
        <f>(Table27[[#This Row],[Beta]]+1.96*(Table27[[#This Row],[se]]))*LN(2)</f>
        <v>5.1058706653207789E-2</v>
      </c>
      <c r="K183" s="21"/>
      <c r="L183" s="21"/>
      <c r="M183" s="21"/>
      <c r="N183" s="21"/>
      <c r="O183" s="21"/>
      <c r="P183" s="21"/>
      <c r="Q183" s="21"/>
      <c r="R183" s="21"/>
    </row>
    <row r="184" spans="1:18" s="9" customFormat="1" x14ac:dyDescent="0.2">
      <c r="A184"/>
      <c r="B184"/>
      <c r="C184"/>
      <c r="D184">
        <v>25</v>
      </c>
      <c r="E184" s="39">
        <v>9.1126619434607301E-2</v>
      </c>
      <c r="F184" s="39">
        <v>6.0721029798913903E-2</v>
      </c>
      <c r="G184" s="39">
        <v>0.133422221281953</v>
      </c>
      <c r="H184" s="39">
        <v>6.3164159335057202E-2</v>
      </c>
      <c r="I184" s="39">
        <v>-2.7886598971263901E-2</v>
      </c>
      <c r="J184" s="9">
        <f>(Table27[[#This Row],[Beta]]+1.96*(Table27[[#This Row],[se]]))*LN(2)</f>
        <v>0.14565783612245181</v>
      </c>
      <c r="K184" s="21"/>
      <c r="L184" s="21"/>
      <c r="M184" s="21"/>
      <c r="N184" s="21"/>
      <c r="O184" s="21"/>
      <c r="P184" s="21"/>
      <c r="Q184" s="21"/>
      <c r="R184" s="21"/>
    </row>
    <row r="185" spans="1:18" s="9" customFormat="1" x14ac:dyDescent="0.2">
      <c r="A185"/>
      <c r="B185"/>
      <c r="C185"/>
      <c r="D185">
        <v>25</v>
      </c>
      <c r="E185" s="9">
        <v>7.6523119633761502E-2</v>
      </c>
      <c r="F185" s="9">
        <v>7.7434529151569703E-2</v>
      </c>
      <c r="G185" s="9">
        <v>0.33332303266204399</v>
      </c>
      <c r="H185" s="9">
        <f>LN(2)*Table27[[#This Row],[Beta]]</f>
        <v>5.3041784621793181E-2</v>
      </c>
      <c r="I185" s="9">
        <f>(Table27[[#This Row],[Beta]]-1.96*(Table27[[#This Row],[se]]))</f>
        <v>-7.5248557503315119E-2</v>
      </c>
      <c r="J185" s="9">
        <f>(Table27[[#This Row],[Beta]]+1.96*(Table27[[#This Row],[se]]))*LN(2)</f>
        <v>0.15824189471821215</v>
      </c>
      <c r="K185" s="21"/>
      <c r="L185" s="21"/>
      <c r="M185" s="21"/>
      <c r="N185" s="21"/>
      <c r="O185" s="21"/>
      <c r="P185" s="21"/>
      <c r="Q185" s="21"/>
      <c r="R185" s="21"/>
    </row>
    <row r="186" spans="1:18" s="9" customFormat="1" x14ac:dyDescent="0.2">
      <c r="A186"/>
      <c r="B186"/>
      <c r="C186"/>
      <c r="D186">
        <v>25</v>
      </c>
      <c r="E186" s="9">
        <v>7.1941095918295797E-2</v>
      </c>
      <c r="F186" s="9">
        <v>5.1221340246696299E-2</v>
      </c>
      <c r="G186" s="9">
        <v>0.16016580828973601</v>
      </c>
      <c r="H186" s="9">
        <f>LN(2)*Table27[[#This Row],[Beta]]</f>
        <v>4.9865767802159316E-2</v>
      </c>
      <c r="I186" s="9">
        <f>(Table27[[#This Row],[Beta]]-1.96*(Table27[[#This Row],[se]]))</f>
        <v>-2.8452730965228948E-2</v>
      </c>
      <c r="J186" s="9">
        <f>(Table27[[#This Row],[Beta]]+1.96*(Table27[[#This Row],[se]]))*LN(2)</f>
        <v>0.11945346585209775</v>
      </c>
      <c r="K186" s="21"/>
      <c r="L186" s="21"/>
      <c r="M186" s="21"/>
      <c r="N186" s="21"/>
      <c r="O186" s="21"/>
      <c r="P186" s="21"/>
      <c r="Q186" s="21"/>
      <c r="R186" s="21"/>
    </row>
    <row r="187" spans="1:18" s="9" customFormat="1" x14ac:dyDescent="0.2">
      <c r="A187"/>
      <c r="B187"/>
      <c r="C187"/>
      <c r="D187">
        <v>25</v>
      </c>
      <c r="E187" s="9">
        <v>7.6215746969702E-2</v>
      </c>
      <c r="F187" s="9">
        <v>5.3473616646583802E-2</v>
      </c>
      <c r="G187" s="9">
        <v>0.166948090485287</v>
      </c>
      <c r="H187" s="9">
        <f>LN(2)*Table27[[#This Row],[Beta]]</f>
        <v>5.2828730126319133E-2</v>
      </c>
      <c r="I187" s="9">
        <f>(Table27[[#This Row],[Beta]]-1.96*(Table27[[#This Row],[se]]))</f>
        <v>-2.859254165760225E-2</v>
      </c>
      <c r="J187" s="9">
        <f>(Table27[[#This Row],[Beta]]+1.96*(Table27[[#This Row],[se]]))*LN(2)</f>
        <v>0.12547629988764805</v>
      </c>
      <c r="K187" s="21"/>
      <c r="L187" s="21"/>
      <c r="M187" s="21"/>
      <c r="N187" s="21"/>
      <c r="O187" s="21"/>
      <c r="P187" s="21"/>
      <c r="Q187" s="21"/>
      <c r="R187" s="21"/>
    </row>
    <row r="188" spans="1:18" s="9" customFormat="1" x14ac:dyDescent="0.2">
      <c r="A188"/>
      <c r="B188"/>
      <c r="C188"/>
      <c r="D188">
        <v>25</v>
      </c>
      <c r="E188" s="39">
        <v>2.7842163672746702E-2</v>
      </c>
      <c r="F188" s="39">
        <v>3.2481617077114E-2</v>
      </c>
      <c r="G188" s="39">
        <v>0.39135270948532402</v>
      </c>
      <c r="H188" s="39">
        <v>1.9298717250452901E-2</v>
      </c>
      <c r="I188" s="39">
        <v>-3.5821805798396701E-2</v>
      </c>
      <c r="J188" s="9">
        <f>(Table27[[#This Row],[Beta]]+1.96*(Table27[[#This Row],[se]]))*LN(2)</f>
        <v>6.3427218192630419E-2</v>
      </c>
      <c r="K188" s="21"/>
      <c r="L188" s="21"/>
      <c r="M188" s="21"/>
      <c r="N188" s="21"/>
      <c r="O188" s="21"/>
      <c r="P188" s="21"/>
      <c r="Q188" s="21"/>
      <c r="R188" s="21"/>
    </row>
    <row r="189" spans="1:18" s="9" customFormat="1" x14ac:dyDescent="0.2">
      <c r="A189"/>
      <c r="B189"/>
      <c r="C189"/>
      <c r="D189">
        <v>25</v>
      </c>
      <c r="E189" s="9">
        <v>4.7007156551309697E-3</v>
      </c>
      <c r="F189" s="9">
        <v>4.0711940380300501E-2</v>
      </c>
      <c r="G189" s="9">
        <v>0.909080443748016</v>
      </c>
      <c r="H189" s="9">
        <f>LN(2)*Table27[[#This Row],[Beta]]</f>
        <v>3.2582878029680279E-3</v>
      </c>
      <c r="I189" s="9">
        <f>(Table27[[#This Row],[Beta]]-1.96*(Table27[[#This Row],[se]]))</f>
        <v>-7.5094687490258008E-2</v>
      </c>
      <c r="J189" s="9">
        <f>(Table27[[#This Row],[Beta]]+1.96*(Table27[[#This Row],[se]]))*LN(2)</f>
        <v>5.8568246514838593E-2</v>
      </c>
      <c r="K189" s="21"/>
      <c r="L189" s="21"/>
      <c r="M189" s="21"/>
      <c r="N189" s="21"/>
      <c r="O189" s="21"/>
      <c r="P189" s="21"/>
      <c r="Q189" s="21"/>
      <c r="R189" s="21"/>
    </row>
    <row r="190" spans="1:18" s="9" customFormat="1" x14ac:dyDescent="0.2">
      <c r="A190"/>
      <c r="B190"/>
      <c r="C190"/>
      <c r="D190">
        <v>25</v>
      </c>
      <c r="E190" s="9">
        <v>1.29143947703904E-2</v>
      </c>
      <c r="F190" s="9">
        <v>3.06282839003949E-2</v>
      </c>
      <c r="G190" s="9">
        <v>0.67328100876355801</v>
      </c>
      <c r="H190" s="9">
        <f>LN(2)*Table27[[#This Row],[Beta]]</f>
        <v>8.9515763237342071E-3</v>
      </c>
      <c r="I190" s="9">
        <f>(Table27[[#This Row],[Beta]]-1.96*(Table27[[#This Row],[se]]))</f>
        <v>-4.7117041674383603E-2</v>
      </c>
      <c r="J190" s="9">
        <f>(Table27[[#This Row],[Beta]]+1.96*(Table27[[#This Row],[se]]))*LN(2)</f>
        <v>5.0562197240392855E-2</v>
      </c>
      <c r="K190" s="21"/>
      <c r="L190" s="21"/>
      <c r="M190" s="21"/>
      <c r="N190" s="21"/>
      <c r="O190" s="21"/>
      <c r="P190" s="21"/>
      <c r="Q190" s="21"/>
      <c r="R190" s="21"/>
    </row>
    <row r="191" spans="1:18" s="9" customFormat="1" x14ac:dyDescent="0.2">
      <c r="A191"/>
      <c r="B191"/>
      <c r="C191"/>
      <c r="D191">
        <v>25</v>
      </c>
      <c r="E191" s="9">
        <v>9.4829709022448104E-3</v>
      </c>
      <c r="F191" s="9">
        <v>3.1540138188138001E-2</v>
      </c>
      <c r="G191" s="9">
        <v>0.76626023686115396</v>
      </c>
      <c r="H191" s="9">
        <f>LN(2)*Table27[[#This Row],[Beta]]</f>
        <v>6.5730945442229911E-3</v>
      </c>
      <c r="I191" s="9">
        <f>(Table27[[#This Row],[Beta]]-1.96*(Table27[[#This Row],[se]]))</f>
        <v>-5.2335699946505665E-2</v>
      </c>
      <c r="J191" s="9">
        <f>(Table27[[#This Row],[Beta]]+1.96*(Table27[[#This Row],[se]]))*LN(2)</f>
        <v>4.9422531948997671E-2</v>
      </c>
      <c r="K191" s="21"/>
      <c r="L191" s="21"/>
      <c r="M191" s="21"/>
      <c r="N191" s="21"/>
      <c r="O191" s="21"/>
      <c r="P191" s="21"/>
      <c r="Q191" s="21"/>
      <c r="R191" s="21"/>
    </row>
    <row r="192" spans="1:18" s="9" customFormat="1" x14ac:dyDescent="0.2">
      <c r="A192"/>
      <c r="B192"/>
      <c r="C192"/>
      <c r="D192">
        <v>25</v>
      </c>
      <c r="E192" s="39">
        <v>2.63525147790303E-3</v>
      </c>
      <c r="F192" s="39">
        <v>2.3965900958274802E-2</v>
      </c>
      <c r="G192" s="39">
        <v>0.91244238816144496</v>
      </c>
      <c r="H192" s="39">
        <v>1.8266171319749099E-3</v>
      </c>
      <c r="I192" s="39">
        <v>-4.4337914400315599E-2</v>
      </c>
      <c r="J192" s="9">
        <f>(Table27[[#This Row],[Beta]]+1.96*(Table27[[#This Row],[se]]))*LN(2)</f>
        <v>3.4385934622436769E-2</v>
      </c>
      <c r="K192" s="21"/>
      <c r="L192" s="21"/>
      <c r="M192" s="21"/>
      <c r="N192" s="21"/>
      <c r="O192" s="21"/>
      <c r="P192" s="21"/>
      <c r="Q192" s="21"/>
      <c r="R192" s="21"/>
    </row>
    <row r="193" spans="1:18" s="9" customFormat="1" x14ac:dyDescent="0.2">
      <c r="A193"/>
      <c r="B193"/>
      <c r="C193"/>
      <c r="D193">
        <v>25</v>
      </c>
      <c r="E193" s="9">
        <v>2.8243751871031499E-3</v>
      </c>
      <c r="F193" s="9">
        <v>2.9929342796451801E-2</v>
      </c>
      <c r="G193" s="9">
        <v>0.92563406559763906</v>
      </c>
      <c r="H193" s="9">
        <f>LN(2)*Table27[[#This Row],[Beta]]</f>
        <v>1.9577076977840163E-3</v>
      </c>
      <c r="I193" s="9">
        <f>(Table27[[#This Row],[Beta]]-1.96*(Table27[[#This Row],[se]]))</f>
        <v>-5.5837136693942378E-2</v>
      </c>
      <c r="J193" s="9">
        <f>(Table27[[#This Row],[Beta]]+1.96*(Table27[[#This Row],[se]]))*LN(2)</f>
        <v>4.2618769265514458E-2</v>
      </c>
      <c r="K193" s="21"/>
      <c r="L193" s="21"/>
      <c r="M193" s="21"/>
      <c r="N193" s="21"/>
      <c r="O193" s="21"/>
      <c r="P193" s="21"/>
      <c r="Q193" s="21"/>
      <c r="R193" s="21"/>
    </row>
    <row r="194" spans="1:18" s="9" customFormat="1" x14ac:dyDescent="0.2">
      <c r="A194"/>
      <c r="B194"/>
      <c r="C194"/>
      <c r="D194">
        <v>25</v>
      </c>
      <c r="E194" s="9">
        <v>-2.3626542664677702E-3</v>
      </c>
      <c r="F194" s="9">
        <v>2.58292714103678E-2</v>
      </c>
      <c r="G194" s="9">
        <v>0.92711757979335596</v>
      </c>
      <c r="H194" s="9">
        <f>LN(2)*Table27[[#This Row],[Beta]]</f>
        <v>-1.6376671434400606E-3</v>
      </c>
      <c r="I194" s="9">
        <f>(Table27[[#This Row],[Beta]]-1.96*(Table27[[#This Row],[se]]))</f>
        <v>-5.298802623078866E-2</v>
      </c>
      <c r="J194" s="9">
        <f>(Table27[[#This Row],[Beta]]+1.96*(Table27[[#This Row],[se]]))*LN(2)</f>
        <v>3.3453166698427461E-2</v>
      </c>
      <c r="K194" s="21"/>
      <c r="L194" s="21"/>
      <c r="M194" s="21"/>
      <c r="N194" s="21"/>
      <c r="O194" s="21"/>
      <c r="P194" s="21"/>
      <c r="Q194" s="21"/>
      <c r="R194" s="21"/>
    </row>
    <row r="195" spans="1:18" s="9" customFormat="1" x14ac:dyDescent="0.2">
      <c r="A195"/>
      <c r="B195"/>
      <c r="C195"/>
      <c r="D195">
        <v>25</v>
      </c>
      <c r="E195" s="9">
        <v>-1.4323593592911999E-3</v>
      </c>
      <c r="F195" s="9">
        <v>2.6404569813516399E-2</v>
      </c>
      <c r="G195" s="9">
        <v>0.95718770200654102</v>
      </c>
      <c r="H195" s="9">
        <f>LN(2)*Table27[[#This Row],[Beta]]</f>
        <v>-9.928358514413448E-4</v>
      </c>
      <c r="I195" s="9">
        <f>(Table27[[#This Row],[Beta]]-1.96*(Table27[[#This Row],[se]]))</f>
        <v>-5.3185316193783347E-2</v>
      </c>
      <c r="J195" s="9">
        <f>(Table27[[#This Row],[Beta]]+1.96*(Table27[[#This Row],[se]]))*LN(2)</f>
        <v>3.4879580264027432E-2</v>
      </c>
      <c r="K195" s="21"/>
      <c r="L195" s="21"/>
      <c r="M195" s="21"/>
      <c r="N195" s="21"/>
      <c r="O195" s="21"/>
      <c r="P195" s="21"/>
      <c r="Q195" s="21"/>
      <c r="R195" s="21"/>
    </row>
    <row r="196" spans="1:18" s="9" customFormat="1" x14ac:dyDescent="0.2">
      <c r="A196"/>
      <c r="B196"/>
      <c r="C196"/>
      <c r="D196">
        <v>25</v>
      </c>
      <c r="E196" s="39">
        <v>-6.5041360597389297E-2</v>
      </c>
      <c r="F196" s="39">
        <v>2.7839732411796599E-2</v>
      </c>
      <c r="G196" s="39">
        <v>1.9476745684468499E-2</v>
      </c>
      <c r="H196" s="39">
        <v>-4.5083235717863102E-2</v>
      </c>
      <c r="I196" s="39">
        <v>-0.119607236124511</v>
      </c>
      <c r="J196" s="9">
        <f>(Table27[[#This Row],[Beta]]+1.96*(Table27[[#This Row],[se]]))*LN(2)</f>
        <v>-7.2610529414540402E-3</v>
      </c>
      <c r="K196" s="21"/>
      <c r="L196" s="21"/>
      <c r="M196" s="21"/>
      <c r="N196" s="21"/>
      <c r="O196" s="21"/>
      <c r="P196" s="21"/>
      <c r="Q196" s="21"/>
      <c r="R196" s="21"/>
    </row>
    <row r="197" spans="1:18" s="9" customFormat="1" x14ac:dyDescent="0.2">
      <c r="A197"/>
      <c r="B197"/>
      <c r="C197"/>
      <c r="D197">
        <v>25</v>
      </c>
      <c r="E197" s="9">
        <v>-4.5961694692318998E-2</v>
      </c>
      <c r="F197" s="9">
        <v>3.4947669485154001E-2</v>
      </c>
      <c r="G197" s="9">
        <v>0.20141866199834599</v>
      </c>
      <c r="H197" s="9">
        <f>LN(2)*Table27[[#This Row],[Beta]]</f>
        <v>-3.1858219089737919E-2</v>
      </c>
      <c r="I197" s="9">
        <f>(Table27[[#This Row],[Beta]]-1.96*(Table27[[#This Row],[se]]))</f>
        <v>-0.11445912688322085</v>
      </c>
      <c r="J197" s="9">
        <f>(Table27[[#This Row],[Beta]]+1.96*(Table27[[#This Row],[se]]))*LN(2)</f>
        <v>1.5620582908981736E-2</v>
      </c>
      <c r="K197" s="21"/>
      <c r="L197" s="21"/>
      <c r="M197" s="21"/>
      <c r="N197" s="21"/>
      <c r="O197" s="21"/>
      <c r="P197" s="21"/>
      <c r="Q197" s="21"/>
      <c r="R197" s="21"/>
    </row>
    <row r="198" spans="1:18" s="9" customFormat="1" x14ac:dyDescent="0.2">
      <c r="A198"/>
      <c r="B198"/>
      <c r="C198"/>
      <c r="D198">
        <v>25</v>
      </c>
      <c r="E198" s="9">
        <v>-5.86161186652015E-2</v>
      </c>
      <c r="F198" s="9">
        <v>3.0315360750909699E-2</v>
      </c>
      <c r="G198" s="9">
        <v>5.3169077061098302E-2</v>
      </c>
      <c r="H198" s="9">
        <f>LN(2)*Table27[[#This Row],[Beta]]</f>
        <v>-4.0629597388151605E-2</v>
      </c>
      <c r="I198" s="9">
        <f>(Table27[[#This Row],[Beta]]-1.96*(Table27[[#This Row],[se]]))</f>
        <v>-0.11803422573698451</v>
      </c>
      <c r="J198" s="9">
        <f>(Table27[[#This Row],[Beta]]+1.96*(Table27[[#This Row],[se]]))*LN(2)</f>
        <v>5.5589600286373535E-4</v>
      </c>
      <c r="K198" s="21"/>
      <c r="L198" s="21"/>
      <c r="M198" s="21"/>
      <c r="N198" s="21"/>
      <c r="O198" s="21"/>
      <c r="P198" s="21"/>
      <c r="Q198" s="21"/>
      <c r="R198" s="21"/>
    </row>
    <row r="199" spans="1:18" s="9" customFormat="1" x14ac:dyDescent="0.2">
      <c r="A199"/>
      <c r="B199"/>
      <c r="C199"/>
      <c r="D199">
        <v>25</v>
      </c>
      <c r="E199" s="9">
        <v>-5.7703727907637302E-2</v>
      </c>
      <c r="F199" s="9">
        <v>2.9359540826620401E-2</v>
      </c>
      <c r="G199" s="9">
        <v>6.1040697250298502E-2</v>
      </c>
      <c r="H199" s="9">
        <f>LN(2)*Table27[[#This Row],[Beta]]</f>
        <v>-3.9997176306977029E-2</v>
      </c>
      <c r="I199" s="9">
        <f>(Table27[[#This Row],[Beta]]-1.96*(Table27[[#This Row],[se]]))</f>
        <v>-0.11524842792781329</v>
      </c>
      <c r="J199" s="9">
        <f>(Table27[[#This Row],[Beta]]+1.96*(Table27[[#This Row],[se]]))*LN(2)</f>
        <v>-1.102297318242174E-4</v>
      </c>
      <c r="K199" s="21"/>
      <c r="L199" s="21"/>
      <c r="M199" s="21"/>
      <c r="N199" s="21"/>
      <c r="O199" s="21"/>
      <c r="P199" s="21"/>
      <c r="Q199" s="21"/>
      <c r="R199" s="21"/>
    </row>
    <row r="200" spans="1:18" s="9" customFormat="1" x14ac:dyDescent="0.2">
      <c r="A200"/>
      <c r="B200"/>
      <c r="C200"/>
      <c r="D200">
        <v>25</v>
      </c>
      <c r="E200" s="39">
        <v>1.8768142471369601E-2</v>
      </c>
      <c r="F200" s="39">
        <v>2.9265814194806599E-2</v>
      </c>
      <c r="G200" s="39">
        <v>0.52132832574280397</v>
      </c>
      <c r="H200" s="39">
        <v>1.3009085038377201E-2</v>
      </c>
      <c r="I200" s="39">
        <v>-3.8592853350451303E-2</v>
      </c>
      <c r="J200" s="9">
        <f>(Table27[[#This Row],[Beta]]+1.96*(Table27[[#This Row],[se]]))*LN(2)</f>
        <v>5.2768697566383187E-2</v>
      </c>
      <c r="K200" s="21"/>
      <c r="L200" s="21"/>
      <c r="M200" s="21"/>
      <c r="N200" s="21"/>
      <c r="O200" s="21"/>
      <c r="P200" s="21"/>
      <c r="Q200" s="21"/>
      <c r="R200" s="21"/>
    </row>
    <row r="201" spans="1:18" s="9" customFormat="1" x14ac:dyDescent="0.2">
      <c r="A201"/>
      <c r="B201"/>
      <c r="C201"/>
      <c r="D201">
        <v>25</v>
      </c>
      <c r="E201" s="9">
        <v>3.1761588687923503E-2</v>
      </c>
      <c r="F201" s="9">
        <v>3.6536333256973003E-2</v>
      </c>
      <c r="G201" s="9">
        <v>0.39365646525029302</v>
      </c>
      <c r="H201" s="9">
        <f>LN(2)*Table27[[#This Row],[Beta]]</f>
        <v>2.2015455649138829E-2</v>
      </c>
      <c r="I201" s="9">
        <f>(Table27[[#This Row],[Beta]]-1.96*(Table27[[#This Row],[se]]))</f>
        <v>-3.9849624495743585E-2</v>
      </c>
      <c r="J201" s="9">
        <f>(Table27[[#This Row],[Beta]]+1.96*(Table27[[#This Row],[se]]))*LN(2)</f>
        <v>7.1652566163874859E-2</v>
      </c>
      <c r="K201" s="21"/>
      <c r="L201" s="21"/>
      <c r="M201" s="21"/>
      <c r="N201" s="21"/>
      <c r="O201" s="21"/>
      <c r="P201" s="21"/>
      <c r="Q201" s="21"/>
      <c r="R201" s="21"/>
    </row>
    <row r="202" spans="1:18" s="9" customFormat="1" x14ac:dyDescent="0.2">
      <c r="A202"/>
      <c r="B202"/>
      <c r="C202"/>
      <c r="D202">
        <v>25</v>
      </c>
      <c r="E202" s="9">
        <v>2.61162459761652E-2</v>
      </c>
      <c r="F202" s="9">
        <v>3.2188674436428401E-2</v>
      </c>
      <c r="G202" s="9">
        <v>0.417165328771268</v>
      </c>
      <c r="H202" s="9">
        <f>LN(2)*Table27[[#This Row],[Beta]]</f>
        <v>1.8102402265188926E-2</v>
      </c>
      <c r="I202" s="9">
        <f>(Table27[[#This Row],[Beta]]-1.96*(Table27[[#This Row],[se]]))</f>
        <v>-3.6973555919234458E-2</v>
      </c>
      <c r="J202" s="9">
        <f>(Table27[[#This Row],[Beta]]+1.96*(Table27[[#This Row],[se]]))*LN(2)</f>
        <v>6.183292057107069E-2</v>
      </c>
      <c r="K202" s="21"/>
      <c r="L202" s="21"/>
      <c r="M202" s="21"/>
      <c r="N202" s="21"/>
      <c r="O202" s="21"/>
      <c r="P202" s="21"/>
      <c r="Q202" s="21"/>
      <c r="R202" s="21"/>
    </row>
    <row r="203" spans="1:18" s="9" customFormat="1" x14ac:dyDescent="0.2">
      <c r="A203"/>
      <c r="B203"/>
      <c r="C203"/>
      <c r="D203">
        <v>25</v>
      </c>
      <c r="E203" s="9">
        <v>2.72871909671164E-2</v>
      </c>
      <c r="F203" s="9">
        <v>3.1703684594129297E-2</v>
      </c>
      <c r="G203" s="9">
        <v>0.39792341989084701</v>
      </c>
      <c r="H203" s="9">
        <f>LN(2)*Table27[[#This Row],[Beta]]</f>
        <v>1.8914039484257541E-2</v>
      </c>
      <c r="I203" s="9">
        <f>(Table27[[#This Row],[Beta]]-1.96*(Table27[[#This Row],[se]]))</f>
        <v>-3.4852030837377021E-2</v>
      </c>
      <c r="J203" s="9">
        <f>(Table27[[#This Row],[Beta]]+1.96*(Table27[[#This Row],[se]]))*LN(2)</f>
        <v>6.1985665880231237E-2</v>
      </c>
      <c r="K203" s="21"/>
      <c r="L203" s="21"/>
      <c r="M203" s="21"/>
      <c r="N203" s="21"/>
      <c r="O203" s="21"/>
      <c r="P203" s="21"/>
      <c r="Q203" s="21"/>
      <c r="R203" s="21"/>
    </row>
    <row r="204" spans="1:18" s="9" customFormat="1" x14ac:dyDescent="0.2">
      <c r="A204"/>
      <c r="B204"/>
      <c r="C204"/>
      <c r="D204">
        <v>25</v>
      </c>
      <c r="E204" s="39">
        <v>4.4595274582361899E-3</v>
      </c>
      <c r="F204" s="39">
        <v>2.6847475828779201E-2</v>
      </c>
      <c r="G204" s="39">
        <v>0.86807351372928998</v>
      </c>
      <c r="H204" s="39">
        <v>3.0911088843060702E-3</v>
      </c>
      <c r="I204" s="39">
        <v>-4.8161525166170997E-2</v>
      </c>
      <c r="J204" s="9">
        <f>(Table27[[#This Row],[Beta]]+1.96*(Table27[[#This Row],[se]]))*LN(2)</f>
        <v>3.9565243149010457E-2</v>
      </c>
      <c r="K204" s="21"/>
      <c r="L204" s="21"/>
      <c r="M204" s="21"/>
      <c r="N204" s="21"/>
      <c r="O204" s="21"/>
      <c r="P204" s="21"/>
      <c r="Q204" s="21"/>
      <c r="R204" s="21"/>
    </row>
    <row r="205" spans="1:18" s="9" customFormat="1" x14ac:dyDescent="0.2">
      <c r="A205"/>
      <c r="B205"/>
      <c r="C205"/>
      <c r="D205">
        <v>25</v>
      </c>
      <c r="E205" s="9">
        <v>1.5776238629500099E-2</v>
      </c>
      <c r="F205" s="9">
        <v>3.4067358193973898E-2</v>
      </c>
      <c r="G205" s="9">
        <v>0.64765213627948104</v>
      </c>
      <c r="H205" s="9">
        <f>LN(2)*Table27[[#This Row],[Beta]]</f>
        <v>1.0935255325878889E-2</v>
      </c>
      <c r="I205" s="9">
        <f>(Table27[[#This Row],[Beta]]-1.96*(Table27[[#This Row],[se]]))</f>
        <v>-5.0995783430688738E-2</v>
      </c>
      <c r="J205" s="9">
        <f>(Table27[[#This Row],[Beta]]+1.96*(Table27[[#This Row],[se]]))*LN(2)</f>
        <v>5.7218094157185255E-2</v>
      </c>
      <c r="K205" s="21"/>
      <c r="L205" s="21"/>
      <c r="M205" s="21"/>
      <c r="N205" s="21"/>
      <c r="O205" s="21"/>
      <c r="P205" s="21"/>
      <c r="Q205" s="21"/>
      <c r="R205" s="21"/>
    </row>
    <row r="206" spans="1:18" s="9" customFormat="1" x14ac:dyDescent="0.2">
      <c r="A206"/>
      <c r="B206"/>
      <c r="C206"/>
      <c r="D206">
        <v>25</v>
      </c>
      <c r="E206" s="9">
        <v>-8.8214596015299598E-3</v>
      </c>
      <c r="F206" s="9">
        <v>2.92241494847537E-2</v>
      </c>
      <c r="G206" s="9">
        <v>0.76276249800365903</v>
      </c>
      <c r="H206" s="9">
        <f>LN(2)*Table27[[#This Row],[Beta]]</f>
        <v>-6.1145698512239501E-3</v>
      </c>
      <c r="I206" s="9">
        <f>(Table27[[#This Row],[Beta]]-1.96*(Table27[[#This Row],[se]]))</f>
        <v>-6.6100792591647209E-2</v>
      </c>
      <c r="J206" s="9">
        <f>(Table27[[#This Row],[Beta]]+1.96*(Table27[[#This Row],[se]]))*LN(2)</f>
        <v>3.3588438315230083E-2</v>
      </c>
      <c r="K206" s="21"/>
      <c r="L206" s="21"/>
      <c r="M206" s="21"/>
      <c r="N206" s="21"/>
      <c r="O206" s="21"/>
      <c r="P206" s="21"/>
      <c r="Q206" s="21"/>
      <c r="R206" s="21"/>
    </row>
    <row r="207" spans="1:18" s="9" customFormat="1" x14ac:dyDescent="0.2">
      <c r="A207"/>
      <c r="B207"/>
      <c r="C207"/>
      <c r="D207">
        <v>25</v>
      </c>
      <c r="E207" s="9">
        <v>-2.6158781474280302E-3</v>
      </c>
      <c r="F207" s="9">
        <v>2.85237863851052E-2</v>
      </c>
      <c r="G207" s="9">
        <v>0.92769070918952501</v>
      </c>
      <c r="H207" s="9">
        <f>LN(2)*Table27[[#This Row],[Beta]]</f>
        <v>-1.813188562578112E-3</v>
      </c>
      <c r="I207" s="9">
        <f>(Table27[[#This Row],[Beta]]-1.96*(Table27[[#This Row],[se]]))</f>
        <v>-5.8522499462234222E-2</v>
      </c>
      <c r="J207" s="9">
        <f>(Table27[[#This Row],[Beta]]+1.96*(Table27[[#This Row],[se]]))*LN(2)</f>
        <v>3.6938328376412338E-2</v>
      </c>
      <c r="K207" s="21"/>
      <c r="L207" s="21"/>
      <c r="M207" s="21"/>
      <c r="N207" s="21"/>
      <c r="O207" s="21"/>
      <c r="P207" s="21"/>
      <c r="Q207" s="21"/>
      <c r="R207" s="21"/>
    </row>
    <row r="208" spans="1:18" s="9" customFormat="1" x14ac:dyDescent="0.2">
      <c r="A208"/>
      <c r="B208"/>
      <c r="C208"/>
      <c r="D208">
        <v>25</v>
      </c>
      <c r="E208" s="39">
        <v>2.0512809998246801E-2</v>
      </c>
      <c r="F208" s="39">
        <v>4.70408872315147E-2</v>
      </c>
      <c r="G208" s="39">
        <v>0.66279071906029896</v>
      </c>
      <c r="H208" s="39">
        <v>1.42183964156466E-2</v>
      </c>
      <c r="I208" s="39">
        <v>-7.1687328975522005E-2</v>
      </c>
      <c r="J208" s="9">
        <f>(Table27[[#This Row],[Beta]]+1.96*(Table27[[#This Row],[se]]))*LN(2)</f>
        <v>7.8126662792549609E-2</v>
      </c>
      <c r="K208" s="21"/>
      <c r="L208" s="21"/>
      <c r="M208" s="21"/>
      <c r="N208" s="21"/>
      <c r="O208" s="21"/>
      <c r="P208" s="21"/>
      <c r="Q208" s="21"/>
      <c r="R208" s="21"/>
    </row>
    <row r="209" spans="1:18" s="9" customFormat="1" x14ac:dyDescent="0.2">
      <c r="A209"/>
      <c r="B209"/>
      <c r="C209"/>
      <c r="D209">
        <v>25</v>
      </c>
      <c r="E209" s="9">
        <v>-2.4944601917262998E-2</v>
      </c>
      <c r="F209" s="9">
        <v>5.8237563220708E-2</v>
      </c>
      <c r="G209" s="9">
        <v>0.67239906064462895</v>
      </c>
      <c r="H209" s="9">
        <f>LN(2)*Table27[[#This Row],[Beta]]</f>
        <v>-1.7290280489141052E-2</v>
      </c>
      <c r="I209" s="9">
        <f>(Table27[[#This Row],[Beta]]-1.96*(Table27[[#This Row],[se]]))</f>
        <v>-0.13909022582985067</v>
      </c>
      <c r="J209" s="9">
        <f>(Table27[[#This Row],[Beta]]+1.96*(Table27[[#This Row],[se]]))*LN(2)</f>
        <v>6.1829436899124963E-2</v>
      </c>
      <c r="K209" s="21"/>
      <c r="L209" s="21"/>
      <c r="M209" s="21"/>
      <c r="N209" s="21"/>
      <c r="O209" s="21"/>
      <c r="P209" s="21"/>
      <c r="Q209" s="21"/>
      <c r="R209" s="21"/>
    </row>
    <row r="210" spans="1:18" s="9" customFormat="1" x14ac:dyDescent="0.2">
      <c r="A210"/>
      <c r="B210"/>
      <c r="C210"/>
      <c r="D210">
        <v>25</v>
      </c>
      <c r="E210" s="9">
        <v>-7.7992839806663404E-3</v>
      </c>
      <c r="F210" s="9">
        <v>5.1010286008987299E-2</v>
      </c>
      <c r="G210" s="9">
        <v>0.87848005396204798</v>
      </c>
      <c r="H210" s="9">
        <f>LN(2)*Table27[[#This Row],[Beta]]</f>
        <v>-5.4060517015852207E-3</v>
      </c>
      <c r="I210" s="9">
        <f>(Table27[[#This Row],[Beta]]-1.96*(Table27[[#This Row],[se]]))</f>
        <v>-0.10777944455828145</v>
      </c>
      <c r="J210" s="9">
        <f>(Table27[[#This Row],[Beta]]+1.96*(Table27[[#This Row],[se]]))*LN(2)</f>
        <v>6.3894914714719281E-2</v>
      </c>
      <c r="K210" s="21"/>
      <c r="L210" s="21"/>
      <c r="M210" s="21"/>
      <c r="N210" s="21"/>
      <c r="O210" s="21"/>
      <c r="P210" s="21"/>
      <c r="Q210" s="21"/>
      <c r="R210" s="21"/>
    </row>
    <row r="211" spans="1:18" s="9" customFormat="1" x14ac:dyDescent="0.2">
      <c r="A211"/>
      <c r="B211"/>
      <c r="C211"/>
      <c r="D211">
        <v>25</v>
      </c>
      <c r="E211" s="9">
        <v>-1.07734936445782E-2</v>
      </c>
      <c r="F211" s="9">
        <v>5.5650881773018399E-2</v>
      </c>
      <c r="G211" s="9">
        <v>0.84812548516533703</v>
      </c>
      <c r="H211" s="9">
        <f>LN(2)*Table27[[#This Row],[Beta]]</f>
        <v>-7.4676167445198683E-3</v>
      </c>
      <c r="I211" s="9">
        <f>(Table27[[#This Row],[Beta]]-1.96*(Table27[[#This Row],[se]]))</f>
        <v>-0.11984922191969427</v>
      </c>
      <c r="J211" s="9">
        <f>(Table27[[#This Row],[Beta]]+1.96*(Table27[[#This Row],[se]]))*LN(2)</f>
        <v>6.8137916776899538E-2</v>
      </c>
      <c r="K211" s="21"/>
      <c r="L211" s="21"/>
      <c r="M211" s="21"/>
      <c r="N211" s="21"/>
      <c r="O211" s="21"/>
      <c r="P211" s="21"/>
      <c r="Q211" s="21"/>
      <c r="R211" s="21"/>
    </row>
    <row r="212" spans="1:18" s="9" customFormat="1" x14ac:dyDescent="0.2">
      <c r="A212"/>
      <c r="B212"/>
      <c r="C212"/>
      <c r="D212">
        <v>25</v>
      </c>
      <c r="E212" s="39">
        <v>-2.20772451801306E-2</v>
      </c>
      <c r="F212" s="39">
        <v>3.08317986001326E-2</v>
      </c>
      <c r="G212" s="39">
        <v>0.473957756362201</v>
      </c>
      <c r="H212" s="39">
        <v>-1.5302780251138201E-2</v>
      </c>
      <c r="I212" s="39">
        <v>-8.2507570436390495E-2</v>
      </c>
      <c r="J212" s="9">
        <f>(Table27[[#This Row],[Beta]]+1.96*(Table27[[#This Row],[se]]))*LN(2)</f>
        <v>2.6584329320558833E-2</v>
      </c>
      <c r="K212" s="21"/>
      <c r="L212" s="21"/>
      <c r="M212" s="21"/>
      <c r="N212" s="21"/>
      <c r="O212" s="21"/>
      <c r="P212" s="21"/>
      <c r="Q212" s="21"/>
      <c r="R212" s="21"/>
    </row>
    <row r="213" spans="1:18" s="9" customFormat="1" x14ac:dyDescent="0.2">
      <c r="A213"/>
      <c r="B213"/>
      <c r="C213"/>
      <c r="D213">
        <v>25</v>
      </c>
      <c r="E213" s="9">
        <v>-1.1451433631944501E-2</v>
      </c>
      <c r="F213" s="9">
        <v>3.8459963493837998E-2</v>
      </c>
      <c r="G213" s="9">
        <v>0.76856732885194301</v>
      </c>
      <c r="H213" s="9">
        <f>LN(2)*Table27[[#This Row],[Beta]]</f>
        <v>-7.9375289353516652E-3</v>
      </c>
      <c r="I213" s="9">
        <f>(Table27[[#This Row],[Beta]]-1.96*(Table27[[#This Row],[se]]))</f>
        <v>-8.6832962079866988E-2</v>
      </c>
      <c r="J213" s="9">
        <f>(Table27[[#This Row],[Beta]]+1.96*(Table27[[#This Row],[se]]))*LN(2)</f>
        <v>4.4312964974625106E-2</v>
      </c>
      <c r="K213" s="21"/>
      <c r="L213" s="21"/>
      <c r="M213" s="21"/>
      <c r="N213" s="21"/>
      <c r="O213" s="21"/>
      <c r="P213" s="21"/>
      <c r="Q213" s="21"/>
      <c r="R213" s="21"/>
    </row>
    <row r="214" spans="1:18" s="9" customFormat="1" x14ac:dyDescent="0.2">
      <c r="A214"/>
      <c r="B214"/>
      <c r="C214"/>
      <c r="D214">
        <v>25</v>
      </c>
      <c r="E214" s="9">
        <v>-1.4943830843718701E-2</v>
      </c>
      <c r="F214" s="9">
        <v>3.5225223664771502E-2</v>
      </c>
      <c r="G214" s="9">
        <v>0.671393235513561</v>
      </c>
      <c r="H214" s="9">
        <f>LN(2)*Table27[[#This Row],[Beta]]</f>
        <v>-1.0358274216088367E-2</v>
      </c>
      <c r="I214" s="9">
        <f>(Table27[[#This Row],[Beta]]-1.96*(Table27[[#This Row],[se]]))</f>
        <v>-8.3985269226670836E-2</v>
      </c>
      <c r="J214" s="9">
        <f>(Table27[[#This Row],[Beta]]+1.96*(Table27[[#This Row],[se]]))*LN(2)</f>
        <v>3.74976041408581E-2</v>
      </c>
      <c r="K214" s="21"/>
      <c r="L214" s="21"/>
      <c r="M214" s="21"/>
      <c r="N214" s="21"/>
      <c r="O214" s="21"/>
      <c r="P214" s="21"/>
      <c r="Q214" s="21"/>
      <c r="R214" s="21"/>
    </row>
    <row r="215" spans="1:18" s="9" customFormat="1" x14ac:dyDescent="0.2">
      <c r="A215"/>
      <c r="B215"/>
      <c r="C215"/>
      <c r="D215">
        <v>25</v>
      </c>
      <c r="E215" s="9">
        <v>-1.15149962431667E-2</v>
      </c>
      <c r="F215" s="9">
        <v>3.5031542188136901E-2</v>
      </c>
      <c r="G215" s="9">
        <v>0.74523065852459702</v>
      </c>
      <c r="H215" s="9">
        <f>LN(2)*Table27[[#This Row],[Beta]]</f>
        <v>-7.9815871801093598E-3</v>
      </c>
      <c r="I215" s="9">
        <f>(Table27[[#This Row],[Beta]]-1.96*(Table27[[#This Row],[se]]))</f>
        <v>-8.0176818931915014E-2</v>
      </c>
      <c r="J215" s="9">
        <f>(Table27[[#This Row],[Beta]]+1.96*(Table27[[#This Row],[se]]))*LN(2)</f>
        <v>3.9611161628703415E-2</v>
      </c>
      <c r="K215" s="21"/>
      <c r="L215" s="21"/>
      <c r="M215" s="21"/>
      <c r="N215" s="21"/>
      <c r="O215" s="21"/>
      <c r="P215" s="21"/>
      <c r="Q215" s="21"/>
      <c r="R215" s="21"/>
    </row>
    <row r="216" spans="1:18" s="9" customFormat="1" x14ac:dyDescent="0.2">
      <c r="A216"/>
      <c r="B216"/>
      <c r="C216"/>
      <c r="D216">
        <v>25</v>
      </c>
      <c r="E216" s="39">
        <v>6.9325725649035802E-3</v>
      </c>
      <c r="F216" s="39">
        <v>5.0102143318303802E-2</v>
      </c>
      <c r="G216" s="39">
        <v>0.88994896772478305</v>
      </c>
      <c r="H216" s="39">
        <v>4.8052931273901396E-3</v>
      </c>
      <c r="I216" s="39">
        <v>-9.1267628338971896E-2</v>
      </c>
      <c r="J216" s="9">
        <f>(Table27[[#This Row],[Beta]]+1.96*(Table27[[#This Row],[se]]))*LN(2)</f>
        <v>7.2872485514331606E-2</v>
      </c>
      <c r="K216" s="21"/>
      <c r="L216" s="21"/>
      <c r="M216" s="21"/>
      <c r="N216" s="21"/>
      <c r="O216" s="21"/>
      <c r="P216" s="21"/>
      <c r="Q216" s="21"/>
      <c r="R216" s="21"/>
    </row>
    <row r="217" spans="1:18" s="9" customFormat="1" x14ac:dyDescent="0.2">
      <c r="A217"/>
      <c r="B217"/>
      <c r="C217"/>
      <c r="D217">
        <v>25</v>
      </c>
      <c r="E217" s="9">
        <v>1.1940231417041E-2</v>
      </c>
      <c r="F217" s="9">
        <v>6.3938239076677894E-2</v>
      </c>
      <c r="G217" s="9">
        <v>0.85349698293932197</v>
      </c>
      <c r="H217" s="9">
        <f>LN(2)*Table27[[#This Row],[Beta]]</f>
        <v>8.2763377419552489E-3</v>
      </c>
      <c r="I217" s="9">
        <f>(Table27[[#This Row],[Beta]]-1.96*(Table27[[#This Row],[se]]))</f>
        <v>-0.11337871717324767</v>
      </c>
      <c r="J217" s="9">
        <f>(Table27[[#This Row],[Beta]]+1.96*(Table27[[#This Row],[se]]))*LN(2)</f>
        <v>9.5140813628050575E-2</v>
      </c>
      <c r="K217" s="21"/>
      <c r="L217" s="21"/>
      <c r="M217" s="21"/>
      <c r="N217" s="21"/>
      <c r="O217" s="21"/>
      <c r="P217" s="21"/>
      <c r="Q217" s="21"/>
      <c r="R217" s="21"/>
    </row>
    <row r="218" spans="1:18" s="9" customFormat="1" x14ac:dyDescent="0.2">
      <c r="A218"/>
      <c r="B218"/>
      <c r="C218"/>
      <c r="D218">
        <v>25</v>
      </c>
      <c r="E218" s="9">
        <v>1.06043714348069E-2</v>
      </c>
      <c r="F218" s="9">
        <v>4.9224163560025097E-2</v>
      </c>
      <c r="G218" s="9">
        <v>0.82943192598711102</v>
      </c>
      <c r="H218" s="9">
        <f>LN(2)*Table27[[#This Row],[Beta]]</f>
        <v>7.3503901616468244E-3</v>
      </c>
      <c r="I218" s="9">
        <f>(Table27[[#This Row],[Beta]]-1.96*(Table27[[#This Row],[se]]))</f>
        <v>-8.5874989142842292E-2</v>
      </c>
      <c r="J218" s="9">
        <f>(Table27[[#This Row],[Beta]]+1.96*(Table27[[#This Row],[se]]))*LN(2)</f>
        <v>7.4224786928270697E-2</v>
      </c>
      <c r="K218" s="21"/>
      <c r="L218" s="21"/>
      <c r="M218" s="21"/>
      <c r="N218" s="21"/>
      <c r="O218" s="21"/>
      <c r="P218" s="21"/>
      <c r="Q218" s="21"/>
      <c r="R218" s="21"/>
    </row>
    <row r="219" spans="1:18" s="9" customFormat="1" x14ac:dyDescent="0.2">
      <c r="A219"/>
      <c r="B219"/>
      <c r="C219"/>
      <c r="D219">
        <v>25</v>
      </c>
      <c r="E219" s="9">
        <v>1.7424580567619901E-2</v>
      </c>
      <c r="F219" s="9">
        <v>4.8077139190543801E-2</v>
      </c>
      <c r="G219" s="9">
        <v>0.72020305838398302</v>
      </c>
      <c r="H219" s="9">
        <f>LN(2)*Table27[[#This Row],[Beta]]</f>
        <v>1.2077798892885346E-2</v>
      </c>
      <c r="I219" s="9">
        <f>(Table27[[#This Row],[Beta]]-1.96*(Table27[[#This Row],[se]]))</f>
        <v>-7.6806612245845937E-2</v>
      </c>
      <c r="J219" s="9">
        <f>(Table27[[#This Row],[Beta]]+1.96*(Table27[[#This Row],[se]]))*LN(2)</f>
        <v>7.7393884512339778E-2</v>
      </c>
      <c r="K219" s="21"/>
      <c r="L219" s="21"/>
      <c r="M219" s="21"/>
      <c r="N219" s="21"/>
      <c r="O219" s="21"/>
      <c r="P219" s="21"/>
      <c r="Q219" s="21"/>
      <c r="R219" s="21"/>
    </row>
  </sheetData>
  <phoneticPr fontId="7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D5185-8BD6-4DB6-B58C-90636DA7A1EE}">
  <sheetPr>
    <tabColor rgb="FFFFC000"/>
  </sheetPr>
  <dimension ref="A1:WUA177"/>
  <sheetViews>
    <sheetView topLeftCell="B1" workbookViewId="0">
      <selection activeCell="I14" sqref="I14"/>
    </sheetView>
  </sheetViews>
  <sheetFormatPr baseColWidth="10" defaultColWidth="8.83203125" defaultRowHeight="15" x14ac:dyDescent="0.2"/>
  <cols>
    <col min="1" max="1" width="38.5" customWidth="1"/>
    <col min="2" max="2" width="22.6640625" customWidth="1"/>
    <col min="3" max="3" width="25.5" customWidth="1"/>
    <col min="4" max="4" width="6.6640625" customWidth="1"/>
    <col min="9" max="9" width="20.33203125" customWidth="1"/>
    <col min="10" max="10" width="18.33203125" customWidth="1"/>
  </cols>
  <sheetData>
    <row r="1" spans="1:16095" s="39" customFormat="1" x14ac:dyDescent="0.2">
      <c r="A1" s="4" t="s">
        <v>16444</v>
      </c>
    </row>
    <row r="2" spans="1:16095" s="4" customFormat="1" x14ac:dyDescent="0.2">
      <c r="A2" s="52" t="s">
        <v>4</v>
      </c>
      <c r="B2" s="52" t="s">
        <v>5</v>
      </c>
      <c r="C2" s="52" t="s">
        <v>6</v>
      </c>
      <c r="D2" s="52" t="s">
        <v>7</v>
      </c>
      <c r="E2" s="52" t="s">
        <v>8</v>
      </c>
      <c r="F2" s="52" t="s">
        <v>9</v>
      </c>
      <c r="G2" s="52" t="s">
        <v>10</v>
      </c>
      <c r="H2" s="52" t="s">
        <v>78</v>
      </c>
      <c r="I2" s="52" t="s">
        <v>69</v>
      </c>
      <c r="J2" s="52" t="s">
        <v>70</v>
      </c>
      <c r="K2" s="21"/>
      <c r="L2" s="21"/>
      <c r="M2" s="21"/>
      <c r="N2" s="21"/>
      <c r="O2" s="21"/>
      <c r="P2" s="21"/>
      <c r="Q2" s="21"/>
      <c r="R2" s="21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BS2" s="4" t="s">
        <v>139</v>
      </c>
      <c r="BT2" s="4" t="s">
        <v>140</v>
      </c>
      <c r="BU2" s="4" t="s">
        <v>141</v>
      </c>
      <c r="BV2" s="4" t="s">
        <v>142</v>
      </c>
      <c r="BW2" s="4" t="s">
        <v>143</v>
      </c>
      <c r="BX2" s="4" t="s">
        <v>144</v>
      </c>
      <c r="BY2" s="4" t="s">
        <v>145</v>
      </c>
      <c r="BZ2" s="4" t="s">
        <v>146</v>
      </c>
      <c r="CA2" s="4" t="s">
        <v>147</v>
      </c>
      <c r="CB2" s="4" t="s">
        <v>148</v>
      </c>
      <c r="CC2" s="4" t="s">
        <v>149</v>
      </c>
      <c r="CD2" s="4" t="s">
        <v>150</v>
      </c>
      <c r="CE2" s="4" t="s">
        <v>151</v>
      </c>
      <c r="CF2" s="4" t="s">
        <v>152</v>
      </c>
      <c r="CG2" s="4" t="s">
        <v>153</v>
      </c>
      <c r="CH2" s="4" t="s">
        <v>154</v>
      </c>
      <c r="CI2" s="4" t="s">
        <v>155</v>
      </c>
      <c r="CJ2" s="4" t="s">
        <v>156</v>
      </c>
      <c r="CK2" s="4" t="s">
        <v>157</v>
      </c>
      <c r="CL2" s="4" t="s">
        <v>158</v>
      </c>
      <c r="CM2" s="4" t="s">
        <v>159</v>
      </c>
      <c r="CN2" s="4" t="s">
        <v>160</v>
      </c>
      <c r="CO2" s="4" t="s">
        <v>161</v>
      </c>
      <c r="CP2" s="4" t="s">
        <v>162</v>
      </c>
      <c r="CQ2" s="4" t="s">
        <v>163</v>
      </c>
      <c r="CR2" s="4" t="s">
        <v>164</v>
      </c>
      <c r="CS2" s="4" t="s">
        <v>165</v>
      </c>
      <c r="CT2" s="4" t="s">
        <v>166</v>
      </c>
      <c r="CU2" s="4" t="s">
        <v>167</v>
      </c>
      <c r="CV2" s="4" t="s">
        <v>168</v>
      </c>
      <c r="CW2" s="4" t="s">
        <v>169</v>
      </c>
      <c r="CX2" s="4" t="s">
        <v>170</v>
      </c>
      <c r="CY2" s="4" t="s">
        <v>171</v>
      </c>
      <c r="CZ2" s="4" t="s">
        <v>172</v>
      </c>
      <c r="DA2" s="4" t="s">
        <v>173</v>
      </c>
      <c r="DB2" s="4" t="s">
        <v>174</v>
      </c>
      <c r="DC2" s="4" t="s">
        <v>175</v>
      </c>
      <c r="DD2" s="4" t="s">
        <v>176</v>
      </c>
      <c r="DE2" s="4" t="s">
        <v>177</v>
      </c>
      <c r="DF2" s="4" t="s">
        <v>178</v>
      </c>
      <c r="DG2" s="4" t="s">
        <v>179</v>
      </c>
      <c r="DH2" s="4" t="s">
        <v>180</v>
      </c>
      <c r="DI2" s="4" t="s">
        <v>181</v>
      </c>
      <c r="DJ2" s="4" t="s">
        <v>182</v>
      </c>
      <c r="DK2" s="4" t="s">
        <v>183</v>
      </c>
      <c r="DL2" s="4" t="s">
        <v>184</v>
      </c>
      <c r="DM2" s="4" t="s">
        <v>185</v>
      </c>
      <c r="DN2" s="4" t="s">
        <v>186</v>
      </c>
      <c r="DO2" s="4" t="s">
        <v>187</v>
      </c>
      <c r="DP2" s="4" t="s">
        <v>188</v>
      </c>
      <c r="DQ2" s="4" t="s">
        <v>189</v>
      </c>
      <c r="DR2" s="4" t="s">
        <v>190</v>
      </c>
      <c r="DS2" s="4" t="s">
        <v>191</v>
      </c>
      <c r="DT2" s="4" t="s">
        <v>192</v>
      </c>
      <c r="DU2" s="4" t="s">
        <v>193</v>
      </c>
      <c r="DV2" s="4" t="s">
        <v>194</v>
      </c>
      <c r="DW2" s="4" t="s">
        <v>195</v>
      </c>
      <c r="DX2" s="4" t="s">
        <v>196</v>
      </c>
      <c r="DY2" s="4" t="s">
        <v>197</v>
      </c>
      <c r="DZ2" s="4" t="s">
        <v>198</v>
      </c>
      <c r="EA2" s="4" t="s">
        <v>199</v>
      </c>
      <c r="EB2" s="4" t="s">
        <v>200</v>
      </c>
      <c r="EC2" s="4" t="s">
        <v>201</v>
      </c>
      <c r="ED2" s="4" t="s">
        <v>202</v>
      </c>
      <c r="EE2" s="4" t="s">
        <v>203</v>
      </c>
      <c r="EF2" s="4" t="s">
        <v>204</v>
      </c>
      <c r="EG2" s="4" t="s">
        <v>205</v>
      </c>
      <c r="EH2" s="4" t="s">
        <v>206</v>
      </c>
      <c r="EI2" s="4" t="s">
        <v>207</v>
      </c>
      <c r="EJ2" s="4" t="s">
        <v>208</v>
      </c>
      <c r="EK2" s="4" t="s">
        <v>209</v>
      </c>
      <c r="EL2" s="4" t="s">
        <v>210</v>
      </c>
      <c r="EM2" s="4" t="s">
        <v>211</v>
      </c>
      <c r="EN2" s="4" t="s">
        <v>212</v>
      </c>
      <c r="EO2" s="4" t="s">
        <v>213</v>
      </c>
      <c r="EP2" s="4" t="s">
        <v>214</v>
      </c>
      <c r="EQ2" s="4" t="s">
        <v>215</v>
      </c>
      <c r="ER2" s="4" t="s">
        <v>216</v>
      </c>
      <c r="ES2" s="4" t="s">
        <v>217</v>
      </c>
      <c r="ET2" s="4" t="s">
        <v>218</v>
      </c>
      <c r="EU2" s="4" t="s">
        <v>219</v>
      </c>
      <c r="EV2" s="4" t="s">
        <v>220</v>
      </c>
      <c r="EW2" s="4" t="s">
        <v>221</v>
      </c>
      <c r="EX2" s="4" t="s">
        <v>222</v>
      </c>
      <c r="EY2" s="4" t="s">
        <v>223</v>
      </c>
      <c r="EZ2" s="4" t="s">
        <v>224</v>
      </c>
      <c r="FA2" s="4" t="s">
        <v>225</v>
      </c>
      <c r="FB2" s="4" t="s">
        <v>226</v>
      </c>
      <c r="FC2" s="4" t="s">
        <v>227</v>
      </c>
      <c r="FD2" s="4" t="s">
        <v>228</v>
      </c>
      <c r="FE2" s="4" t="s">
        <v>229</v>
      </c>
      <c r="FF2" s="4" t="s">
        <v>230</v>
      </c>
      <c r="FG2" s="4" t="s">
        <v>231</v>
      </c>
      <c r="FH2" s="4" t="s">
        <v>232</v>
      </c>
      <c r="FI2" s="4" t="s">
        <v>233</v>
      </c>
      <c r="FJ2" s="4" t="s">
        <v>234</v>
      </c>
      <c r="FK2" s="4" t="s">
        <v>235</v>
      </c>
      <c r="FL2" s="4" t="s">
        <v>236</v>
      </c>
      <c r="FM2" s="4" t="s">
        <v>237</v>
      </c>
      <c r="FN2" s="4" t="s">
        <v>238</v>
      </c>
      <c r="FO2" s="4" t="s">
        <v>239</v>
      </c>
      <c r="FP2" s="4" t="s">
        <v>240</v>
      </c>
      <c r="FQ2" s="4" t="s">
        <v>241</v>
      </c>
      <c r="FR2" s="4" t="s">
        <v>242</v>
      </c>
      <c r="FS2" s="4" t="s">
        <v>243</v>
      </c>
      <c r="FT2" s="4" t="s">
        <v>244</v>
      </c>
      <c r="FU2" s="4" t="s">
        <v>245</v>
      </c>
      <c r="FV2" s="4" t="s">
        <v>246</v>
      </c>
      <c r="FW2" s="4" t="s">
        <v>247</v>
      </c>
      <c r="FX2" s="4" t="s">
        <v>248</v>
      </c>
      <c r="FY2" s="4" t="s">
        <v>249</v>
      </c>
      <c r="FZ2" s="4" t="s">
        <v>250</v>
      </c>
      <c r="GA2" s="4" t="s">
        <v>251</v>
      </c>
      <c r="GB2" s="4" t="s">
        <v>252</v>
      </c>
      <c r="GC2" s="4" t="s">
        <v>253</v>
      </c>
      <c r="GD2" s="4" t="s">
        <v>254</v>
      </c>
      <c r="GE2" s="4" t="s">
        <v>255</v>
      </c>
      <c r="GF2" s="4" t="s">
        <v>256</v>
      </c>
      <c r="GG2" s="4" t="s">
        <v>257</v>
      </c>
      <c r="GH2" s="4" t="s">
        <v>258</v>
      </c>
      <c r="GI2" s="4" t="s">
        <v>259</v>
      </c>
      <c r="GJ2" s="4" t="s">
        <v>260</v>
      </c>
      <c r="GK2" s="4" t="s">
        <v>261</v>
      </c>
      <c r="GL2" s="4" t="s">
        <v>262</v>
      </c>
      <c r="GM2" s="4" t="s">
        <v>263</v>
      </c>
      <c r="GN2" s="4" t="s">
        <v>264</v>
      </c>
      <c r="GO2" s="4" t="s">
        <v>265</v>
      </c>
      <c r="GP2" s="4" t="s">
        <v>266</v>
      </c>
      <c r="GQ2" s="4" t="s">
        <v>267</v>
      </c>
      <c r="GR2" s="4" t="s">
        <v>268</v>
      </c>
      <c r="GS2" s="4" t="s">
        <v>269</v>
      </c>
      <c r="GT2" s="4" t="s">
        <v>270</v>
      </c>
      <c r="GU2" s="4" t="s">
        <v>271</v>
      </c>
      <c r="GV2" s="4" t="s">
        <v>272</v>
      </c>
      <c r="GW2" s="4" t="s">
        <v>273</v>
      </c>
      <c r="GX2" s="4" t="s">
        <v>274</v>
      </c>
      <c r="GY2" s="4" t="s">
        <v>275</v>
      </c>
      <c r="GZ2" s="4" t="s">
        <v>276</v>
      </c>
      <c r="HA2" s="4" t="s">
        <v>277</v>
      </c>
      <c r="HB2" s="4" t="s">
        <v>278</v>
      </c>
      <c r="HC2" s="4" t="s">
        <v>279</v>
      </c>
      <c r="HD2" s="4" t="s">
        <v>280</v>
      </c>
      <c r="HE2" s="4" t="s">
        <v>281</v>
      </c>
      <c r="HF2" s="4" t="s">
        <v>282</v>
      </c>
      <c r="HG2" s="4" t="s">
        <v>283</v>
      </c>
      <c r="HH2" s="4" t="s">
        <v>284</v>
      </c>
      <c r="HI2" s="4" t="s">
        <v>285</v>
      </c>
      <c r="HJ2" s="4" t="s">
        <v>286</v>
      </c>
      <c r="HK2" s="4" t="s">
        <v>287</v>
      </c>
      <c r="HL2" s="4" t="s">
        <v>288</v>
      </c>
      <c r="HM2" s="4" t="s">
        <v>289</v>
      </c>
      <c r="HN2" s="4" t="s">
        <v>290</v>
      </c>
      <c r="HO2" s="4" t="s">
        <v>291</v>
      </c>
      <c r="HP2" s="4" t="s">
        <v>292</v>
      </c>
      <c r="HQ2" s="4" t="s">
        <v>293</v>
      </c>
      <c r="HR2" s="4" t="s">
        <v>294</v>
      </c>
      <c r="HS2" s="4" t="s">
        <v>295</v>
      </c>
      <c r="HT2" s="4" t="s">
        <v>296</v>
      </c>
      <c r="HU2" s="4" t="s">
        <v>297</v>
      </c>
      <c r="HV2" s="4" t="s">
        <v>298</v>
      </c>
      <c r="HW2" s="4" t="s">
        <v>299</v>
      </c>
      <c r="HX2" s="4" t="s">
        <v>300</v>
      </c>
      <c r="HY2" s="4" t="s">
        <v>301</v>
      </c>
      <c r="HZ2" s="4" t="s">
        <v>302</v>
      </c>
      <c r="IA2" s="4" t="s">
        <v>303</v>
      </c>
      <c r="IB2" s="4" t="s">
        <v>304</v>
      </c>
      <c r="IC2" s="4" t="s">
        <v>305</v>
      </c>
      <c r="ID2" s="4" t="s">
        <v>306</v>
      </c>
      <c r="IE2" s="4" t="s">
        <v>307</v>
      </c>
      <c r="IF2" s="4" t="s">
        <v>308</v>
      </c>
      <c r="IG2" s="4" t="s">
        <v>309</v>
      </c>
      <c r="IH2" s="4" t="s">
        <v>310</v>
      </c>
      <c r="II2" s="4" t="s">
        <v>311</v>
      </c>
      <c r="IJ2" s="4" t="s">
        <v>312</v>
      </c>
      <c r="IK2" s="4" t="s">
        <v>313</v>
      </c>
      <c r="IL2" s="4" t="s">
        <v>314</v>
      </c>
      <c r="IM2" s="4" t="s">
        <v>315</v>
      </c>
      <c r="IN2" s="4" t="s">
        <v>316</v>
      </c>
      <c r="IO2" s="4" t="s">
        <v>317</v>
      </c>
      <c r="IP2" s="4" t="s">
        <v>318</v>
      </c>
      <c r="IQ2" s="4" t="s">
        <v>319</v>
      </c>
      <c r="IR2" s="4" t="s">
        <v>320</v>
      </c>
      <c r="IS2" s="4" t="s">
        <v>321</v>
      </c>
      <c r="IT2" s="4" t="s">
        <v>322</v>
      </c>
      <c r="IU2" s="4" t="s">
        <v>323</v>
      </c>
      <c r="IV2" s="4" t="s">
        <v>324</v>
      </c>
      <c r="IW2" s="4" t="s">
        <v>325</v>
      </c>
      <c r="IX2" s="4" t="s">
        <v>326</v>
      </c>
      <c r="IY2" s="4" t="s">
        <v>327</v>
      </c>
      <c r="IZ2" s="4" t="s">
        <v>328</v>
      </c>
      <c r="JA2" s="4" t="s">
        <v>329</v>
      </c>
      <c r="JB2" s="4" t="s">
        <v>330</v>
      </c>
      <c r="JC2" s="4" t="s">
        <v>331</v>
      </c>
      <c r="JD2" s="4" t="s">
        <v>332</v>
      </c>
      <c r="JE2" s="4" t="s">
        <v>333</v>
      </c>
      <c r="JF2" s="4" t="s">
        <v>334</v>
      </c>
      <c r="JG2" s="4" t="s">
        <v>335</v>
      </c>
      <c r="JH2" s="4" t="s">
        <v>336</v>
      </c>
      <c r="JI2" s="4" t="s">
        <v>337</v>
      </c>
      <c r="JJ2" s="4" t="s">
        <v>338</v>
      </c>
      <c r="JK2" s="4" t="s">
        <v>339</v>
      </c>
      <c r="JL2" s="4" t="s">
        <v>340</v>
      </c>
      <c r="JM2" s="4" t="s">
        <v>341</v>
      </c>
      <c r="JN2" s="4" t="s">
        <v>342</v>
      </c>
      <c r="JO2" s="4" t="s">
        <v>343</v>
      </c>
      <c r="JP2" s="4" t="s">
        <v>344</v>
      </c>
      <c r="JQ2" s="4" t="s">
        <v>345</v>
      </c>
      <c r="JR2" s="4" t="s">
        <v>346</v>
      </c>
      <c r="JS2" s="4" t="s">
        <v>347</v>
      </c>
      <c r="JT2" s="4" t="s">
        <v>348</v>
      </c>
      <c r="JU2" s="4" t="s">
        <v>349</v>
      </c>
      <c r="JV2" s="4" t="s">
        <v>350</v>
      </c>
      <c r="JW2" s="4" t="s">
        <v>351</v>
      </c>
      <c r="JX2" s="4" t="s">
        <v>352</v>
      </c>
      <c r="JY2" s="4" t="s">
        <v>353</v>
      </c>
      <c r="JZ2" s="4" t="s">
        <v>354</v>
      </c>
      <c r="KA2" s="4" t="s">
        <v>355</v>
      </c>
      <c r="KB2" s="4" t="s">
        <v>356</v>
      </c>
      <c r="KC2" s="4" t="s">
        <v>357</v>
      </c>
      <c r="KD2" s="4" t="s">
        <v>358</v>
      </c>
      <c r="KE2" s="4" t="s">
        <v>359</v>
      </c>
      <c r="KF2" s="4" t="s">
        <v>360</v>
      </c>
      <c r="KG2" s="4" t="s">
        <v>361</v>
      </c>
      <c r="KH2" s="4" t="s">
        <v>362</v>
      </c>
      <c r="KI2" s="4" t="s">
        <v>363</v>
      </c>
      <c r="KJ2" s="4" t="s">
        <v>364</v>
      </c>
      <c r="KK2" s="4" t="s">
        <v>365</v>
      </c>
      <c r="KL2" s="4" t="s">
        <v>366</v>
      </c>
      <c r="KM2" s="4" t="s">
        <v>367</v>
      </c>
      <c r="KN2" s="4" t="s">
        <v>368</v>
      </c>
      <c r="KO2" s="4" t="s">
        <v>369</v>
      </c>
      <c r="KP2" s="4" t="s">
        <v>370</v>
      </c>
      <c r="KQ2" s="4" t="s">
        <v>371</v>
      </c>
      <c r="KR2" s="4" t="s">
        <v>372</v>
      </c>
      <c r="KS2" s="4" t="s">
        <v>373</v>
      </c>
      <c r="KT2" s="4" t="s">
        <v>374</v>
      </c>
      <c r="KU2" s="4" t="s">
        <v>375</v>
      </c>
      <c r="KV2" s="4" t="s">
        <v>376</v>
      </c>
      <c r="KW2" s="4" t="s">
        <v>377</v>
      </c>
      <c r="KX2" s="4" t="s">
        <v>378</v>
      </c>
      <c r="KY2" s="4" t="s">
        <v>379</v>
      </c>
      <c r="KZ2" s="4" t="s">
        <v>380</v>
      </c>
      <c r="LA2" s="4" t="s">
        <v>381</v>
      </c>
      <c r="LB2" s="4" t="s">
        <v>382</v>
      </c>
      <c r="LC2" s="4" t="s">
        <v>383</v>
      </c>
      <c r="LD2" s="4" t="s">
        <v>384</v>
      </c>
      <c r="LE2" s="4" t="s">
        <v>385</v>
      </c>
      <c r="LF2" s="4" t="s">
        <v>386</v>
      </c>
      <c r="LG2" s="4" t="s">
        <v>387</v>
      </c>
      <c r="LH2" s="4" t="s">
        <v>388</v>
      </c>
      <c r="LI2" s="4" t="s">
        <v>389</v>
      </c>
      <c r="LJ2" s="4" t="s">
        <v>390</v>
      </c>
      <c r="LK2" s="4" t="s">
        <v>391</v>
      </c>
      <c r="LL2" s="4" t="s">
        <v>392</v>
      </c>
      <c r="LM2" s="4" t="s">
        <v>393</v>
      </c>
      <c r="LN2" s="4" t="s">
        <v>394</v>
      </c>
      <c r="LO2" s="4" t="s">
        <v>395</v>
      </c>
      <c r="LP2" s="4" t="s">
        <v>396</v>
      </c>
      <c r="LQ2" s="4" t="s">
        <v>397</v>
      </c>
      <c r="LR2" s="4" t="s">
        <v>398</v>
      </c>
      <c r="LS2" s="4" t="s">
        <v>399</v>
      </c>
      <c r="LT2" s="4" t="s">
        <v>400</v>
      </c>
      <c r="LU2" s="4" t="s">
        <v>401</v>
      </c>
      <c r="LV2" s="4" t="s">
        <v>402</v>
      </c>
      <c r="LW2" s="4" t="s">
        <v>403</v>
      </c>
      <c r="LX2" s="4" t="s">
        <v>404</v>
      </c>
      <c r="LY2" s="4" t="s">
        <v>405</v>
      </c>
      <c r="LZ2" s="4" t="s">
        <v>406</v>
      </c>
      <c r="MA2" s="4" t="s">
        <v>407</v>
      </c>
      <c r="MB2" s="4" t="s">
        <v>408</v>
      </c>
      <c r="MC2" s="4" t="s">
        <v>409</v>
      </c>
      <c r="MD2" s="4" t="s">
        <v>410</v>
      </c>
      <c r="ME2" s="4" t="s">
        <v>411</v>
      </c>
      <c r="MF2" s="4" t="s">
        <v>412</v>
      </c>
      <c r="MG2" s="4" t="s">
        <v>413</v>
      </c>
      <c r="MH2" s="4" t="s">
        <v>414</v>
      </c>
      <c r="MI2" s="4" t="s">
        <v>415</v>
      </c>
      <c r="MJ2" s="4" t="s">
        <v>416</v>
      </c>
      <c r="MK2" s="4" t="s">
        <v>417</v>
      </c>
      <c r="ML2" s="4" t="s">
        <v>418</v>
      </c>
      <c r="MM2" s="4" t="s">
        <v>419</v>
      </c>
      <c r="MN2" s="4" t="s">
        <v>420</v>
      </c>
      <c r="MO2" s="4" t="s">
        <v>421</v>
      </c>
      <c r="MP2" s="4" t="s">
        <v>422</v>
      </c>
      <c r="MQ2" s="4" t="s">
        <v>423</v>
      </c>
      <c r="MR2" s="4" t="s">
        <v>424</v>
      </c>
      <c r="MS2" s="4" t="s">
        <v>425</v>
      </c>
      <c r="MT2" s="4" t="s">
        <v>426</v>
      </c>
      <c r="MU2" s="4" t="s">
        <v>427</v>
      </c>
      <c r="MV2" s="4" t="s">
        <v>428</v>
      </c>
      <c r="MW2" s="4" t="s">
        <v>429</v>
      </c>
      <c r="MX2" s="4" t="s">
        <v>430</v>
      </c>
      <c r="MY2" s="4" t="s">
        <v>431</v>
      </c>
      <c r="MZ2" s="4" t="s">
        <v>432</v>
      </c>
      <c r="NA2" s="4" t="s">
        <v>433</v>
      </c>
      <c r="NB2" s="4" t="s">
        <v>434</v>
      </c>
      <c r="NC2" s="4" t="s">
        <v>435</v>
      </c>
      <c r="ND2" s="4" t="s">
        <v>436</v>
      </c>
      <c r="NE2" s="4" t="s">
        <v>437</v>
      </c>
      <c r="NF2" s="4" t="s">
        <v>438</v>
      </c>
      <c r="NG2" s="4" t="s">
        <v>439</v>
      </c>
      <c r="NH2" s="4" t="s">
        <v>440</v>
      </c>
      <c r="NI2" s="4" t="s">
        <v>441</v>
      </c>
      <c r="NJ2" s="4" t="s">
        <v>442</v>
      </c>
      <c r="NK2" s="4" t="s">
        <v>443</v>
      </c>
      <c r="NL2" s="4" t="s">
        <v>444</v>
      </c>
      <c r="NM2" s="4" t="s">
        <v>445</v>
      </c>
      <c r="NN2" s="4" t="s">
        <v>446</v>
      </c>
      <c r="NO2" s="4" t="s">
        <v>447</v>
      </c>
      <c r="NP2" s="4" t="s">
        <v>448</v>
      </c>
      <c r="NQ2" s="4" t="s">
        <v>449</v>
      </c>
      <c r="NR2" s="4" t="s">
        <v>450</v>
      </c>
      <c r="NS2" s="4" t="s">
        <v>451</v>
      </c>
      <c r="NT2" s="4" t="s">
        <v>452</v>
      </c>
      <c r="NU2" s="4" t="s">
        <v>453</v>
      </c>
      <c r="NV2" s="4" t="s">
        <v>454</v>
      </c>
      <c r="NW2" s="4" t="s">
        <v>455</v>
      </c>
      <c r="NX2" s="4" t="s">
        <v>456</v>
      </c>
      <c r="NY2" s="4" t="s">
        <v>457</v>
      </c>
      <c r="NZ2" s="4" t="s">
        <v>458</v>
      </c>
      <c r="OA2" s="4" t="s">
        <v>459</v>
      </c>
      <c r="OB2" s="4" t="s">
        <v>460</v>
      </c>
      <c r="OC2" s="4" t="s">
        <v>461</v>
      </c>
      <c r="OD2" s="4" t="s">
        <v>462</v>
      </c>
      <c r="OE2" s="4" t="s">
        <v>463</v>
      </c>
      <c r="OF2" s="4" t="s">
        <v>464</v>
      </c>
      <c r="OG2" s="4" t="s">
        <v>465</v>
      </c>
      <c r="OH2" s="4" t="s">
        <v>466</v>
      </c>
      <c r="OI2" s="4" t="s">
        <v>467</v>
      </c>
      <c r="OJ2" s="4" t="s">
        <v>468</v>
      </c>
      <c r="OK2" s="4" t="s">
        <v>469</v>
      </c>
      <c r="OL2" s="4" t="s">
        <v>470</v>
      </c>
      <c r="OM2" s="4" t="s">
        <v>471</v>
      </c>
      <c r="ON2" s="4" t="s">
        <v>472</v>
      </c>
      <c r="OO2" s="4" t="s">
        <v>473</v>
      </c>
      <c r="OP2" s="4" t="s">
        <v>474</v>
      </c>
      <c r="OQ2" s="4" t="s">
        <v>475</v>
      </c>
      <c r="OR2" s="4" t="s">
        <v>476</v>
      </c>
      <c r="OS2" s="4" t="s">
        <v>477</v>
      </c>
      <c r="OT2" s="4" t="s">
        <v>478</v>
      </c>
      <c r="OU2" s="4" t="s">
        <v>479</v>
      </c>
      <c r="OV2" s="4" t="s">
        <v>480</v>
      </c>
      <c r="OW2" s="4" t="s">
        <v>481</v>
      </c>
      <c r="OX2" s="4" t="s">
        <v>482</v>
      </c>
      <c r="OY2" s="4" t="s">
        <v>483</v>
      </c>
      <c r="OZ2" s="4" t="s">
        <v>484</v>
      </c>
      <c r="PA2" s="4" t="s">
        <v>485</v>
      </c>
      <c r="PB2" s="4" t="s">
        <v>486</v>
      </c>
      <c r="PC2" s="4" t="s">
        <v>487</v>
      </c>
      <c r="PD2" s="4" t="s">
        <v>488</v>
      </c>
      <c r="PE2" s="4" t="s">
        <v>489</v>
      </c>
      <c r="PF2" s="4" t="s">
        <v>490</v>
      </c>
      <c r="PG2" s="4" t="s">
        <v>491</v>
      </c>
      <c r="PH2" s="4" t="s">
        <v>492</v>
      </c>
      <c r="PI2" s="4" t="s">
        <v>493</v>
      </c>
      <c r="PJ2" s="4" t="s">
        <v>494</v>
      </c>
      <c r="PK2" s="4" t="s">
        <v>495</v>
      </c>
      <c r="PL2" s="4" t="s">
        <v>496</v>
      </c>
      <c r="PM2" s="4" t="s">
        <v>497</v>
      </c>
      <c r="PN2" s="4" t="s">
        <v>498</v>
      </c>
      <c r="PO2" s="4" t="s">
        <v>499</v>
      </c>
      <c r="PP2" s="4" t="s">
        <v>500</v>
      </c>
      <c r="PQ2" s="4" t="s">
        <v>501</v>
      </c>
      <c r="PR2" s="4" t="s">
        <v>502</v>
      </c>
      <c r="PS2" s="4" t="s">
        <v>503</v>
      </c>
      <c r="PT2" s="4" t="s">
        <v>504</v>
      </c>
      <c r="PU2" s="4" t="s">
        <v>505</v>
      </c>
      <c r="PV2" s="4" t="s">
        <v>506</v>
      </c>
      <c r="PW2" s="4" t="s">
        <v>507</v>
      </c>
      <c r="PX2" s="4" t="s">
        <v>508</v>
      </c>
      <c r="PY2" s="4" t="s">
        <v>509</v>
      </c>
      <c r="PZ2" s="4" t="s">
        <v>510</v>
      </c>
      <c r="QA2" s="4" t="s">
        <v>511</v>
      </c>
      <c r="QB2" s="4" t="s">
        <v>512</v>
      </c>
      <c r="QC2" s="4" t="s">
        <v>513</v>
      </c>
      <c r="QD2" s="4" t="s">
        <v>514</v>
      </c>
      <c r="QE2" s="4" t="s">
        <v>515</v>
      </c>
      <c r="QF2" s="4" t="s">
        <v>516</v>
      </c>
      <c r="QG2" s="4" t="s">
        <v>517</v>
      </c>
      <c r="QH2" s="4" t="s">
        <v>518</v>
      </c>
      <c r="QI2" s="4" t="s">
        <v>519</v>
      </c>
      <c r="QJ2" s="4" t="s">
        <v>520</v>
      </c>
      <c r="QK2" s="4" t="s">
        <v>521</v>
      </c>
      <c r="QL2" s="4" t="s">
        <v>522</v>
      </c>
      <c r="QM2" s="4" t="s">
        <v>523</v>
      </c>
      <c r="QN2" s="4" t="s">
        <v>524</v>
      </c>
      <c r="QO2" s="4" t="s">
        <v>525</v>
      </c>
      <c r="QP2" s="4" t="s">
        <v>526</v>
      </c>
      <c r="QQ2" s="4" t="s">
        <v>527</v>
      </c>
      <c r="QR2" s="4" t="s">
        <v>528</v>
      </c>
      <c r="QS2" s="4" t="s">
        <v>529</v>
      </c>
      <c r="QT2" s="4" t="s">
        <v>530</v>
      </c>
      <c r="QU2" s="4" t="s">
        <v>531</v>
      </c>
      <c r="QV2" s="4" t="s">
        <v>532</v>
      </c>
      <c r="QW2" s="4" t="s">
        <v>533</v>
      </c>
      <c r="QX2" s="4" t="s">
        <v>534</v>
      </c>
      <c r="QY2" s="4" t="s">
        <v>535</v>
      </c>
      <c r="QZ2" s="4" t="s">
        <v>536</v>
      </c>
      <c r="RA2" s="4" t="s">
        <v>537</v>
      </c>
      <c r="RB2" s="4" t="s">
        <v>538</v>
      </c>
      <c r="RC2" s="4" t="s">
        <v>539</v>
      </c>
      <c r="RD2" s="4" t="s">
        <v>540</v>
      </c>
      <c r="RE2" s="4" t="s">
        <v>541</v>
      </c>
      <c r="RF2" s="4" t="s">
        <v>542</v>
      </c>
      <c r="RG2" s="4" t="s">
        <v>543</v>
      </c>
      <c r="RH2" s="4" t="s">
        <v>544</v>
      </c>
      <c r="RI2" s="4" t="s">
        <v>545</v>
      </c>
      <c r="RJ2" s="4" t="s">
        <v>546</v>
      </c>
      <c r="RK2" s="4" t="s">
        <v>547</v>
      </c>
      <c r="RL2" s="4" t="s">
        <v>548</v>
      </c>
      <c r="RM2" s="4" t="s">
        <v>549</v>
      </c>
      <c r="RN2" s="4" t="s">
        <v>550</v>
      </c>
      <c r="RO2" s="4" t="s">
        <v>551</v>
      </c>
      <c r="RP2" s="4" t="s">
        <v>552</v>
      </c>
      <c r="RQ2" s="4" t="s">
        <v>553</v>
      </c>
      <c r="RR2" s="4" t="s">
        <v>554</v>
      </c>
      <c r="RS2" s="4" t="s">
        <v>555</v>
      </c>
      <c r="RT2" s="4" t="s">
        <v>556</v>
      </c>
      <c r="RU2" s="4" t="s">
        <v>557</v>
      </c>
      <c r="RV2" s="4" t="s">
        <v>558</v>
      </c>
      <c r="RW2" s="4" t="s">
        <v>559</v>
      </c>
      <c r="RX2" s="4" t="s">
        <v>560</v>
      </c>
      <c r="RY2" s="4" t="s">
        <v>561</v>
      </c>
      <c r="RZ2" s="4" t="s">
        <v>562</v>
      </c>
      <c r="SA2" s="4" t="s">
        <v>563</v>
      </c>
      <c r="SB2" s="4" t="s">
        <v>564</v>
      </c>
      <c r="SC2" s="4" t="s">
        <v>565</v>
      </c>
      <c r="SD2" s="4" t="s">
        <v>566</v>
      </c>
      <c r="SE2" s="4" t="s">
        <v>567</v>
      </c>
      <c r="SF2" s="4" t="s">
        <v>568</v>
      </c>
      <c r="SG2" s="4" t="s">
        <v>569</v>
      </c>
      <c r="SH2" s="4" t="s">
        <v>570</v>
      </c>
      <c r="SI2" s="4" t="s">
        <v>571</v>
      </c>
      <c r="SJ2" s="4" t="s">
        <v>572</v>
      </c>
      <c r="SK2" s="4" t="s">
        <v>573</v>
      </c>
      <c r="SL2" s="4" t="s">
        <v>574</v>
      </c>
      <c r="SM2" s="4" t="s">
        <v>575</v>
      </c>
      <c r="SN2" s="4" t="s">
        <v>576</v>
      </c>
      <c r="SO2" s="4" t="s">
        <v>577</v>
      </c>
      <c r="SP2" s="4" t="s">
        <v>578</v>
      </c>
      <c r="SQ2" s="4" t="s">
        <v>579</v>
      </c>
      <c r="SR2" s="4" t="s">
        <v>580</v>
      </c>
      <c r="SS2" s="4" t="s">
        <v>581</v>
      </c>
      <c r="ST2" s="4" t="s">
        <v>582</v>
      </c>
      <c r="SU2" s="4" t="s">
        <v>583</v>
      </c>
      <c r="SV2" s="4" t="s">
        <v>584</v>
      </c>
      <c r="SW2" s="4" t="s">
        <v>585</v>
      </c>
      <c r="SX2" s="4" t="s">
        <v>586</v>
      </c>
      <c r="SY2" s="4" t="s">
        <v>587</v>
      </c>
      <c r="SZ2" s="4" t="s">
        <v>588</v>
      </c>
      <c r="TA2" s="4" t="s">
        <v>589</v>
      </c>
      <c r="TB2" s="4" t="s">
        <v>590</v>
      </c>
      <c r="TC2" s="4" t="s">
        <v>591</v>
      </c>
      <c r="TD2" s="4" t="s">
        <v>592</v>
      </c>
      <c r="TE2" s="4" t="s">
        <v>593</v>
      </c>
      <c r="TF2" s="4" t="s">
        <v>594</v>
      </c>
      <c r="TG2" s="4" t="s">
        <v>595</v>
      </c>
      <c r="TH2" s="4" t="s">
        <v>596</v>
      </c>
      <c r="TI2" s="4" t="s">
        <v>597</v>
      </c>
      <c r="TJ2" s="4" t="s">
        <v>598</v>
      </c>
      <c r="TK2" s="4" t="s">
        <v>599</v>
      </c>
      <c r="TL2" s="4" t="s">
        <v>600</v>
      </c>
      <c r="TM2" s="4" t="s">
        <v>601</v>
      </c>
      <c r="TN2" s="4" t="s">
        <v>602</v>
      </c>
      <c r="TO2" s="4" t="s">
        <v>603</v>
      </c>
      <c r="TP2" s="4" t="s">
        <v>604</v>
      </c>
      <c r="TQ2" s="4" t="s">
        <v>605</v>
      </c>
      <c r="TR2" s="4" t="s">
        <v>606</v>
      </c>
      <c r="TS2" s="4" t="s">
        <v>607</v>
      </c>
      <c r="TT2" s="4" t="s">
        <v>608</v>
      </c>
      <c r="TU2" s="4" t="s">
        <v>609</v>
      </c>
      <c r="TV2" s="4" t="s">
        <v>610</v>
      </c>
      <c r="TW2" s="4" t="s">
        <v>611</v>
      </c>
      <c r="TX2" s="4" t="s">
        <v>612</v>
      </c>
      <c r="TY2" s="4" t="s">
        <v>613</v>
      </c>
      <c r="TZ2" s="4" t="s">
        <v>614</v>
      </c>
      <c r="UA2" s="4" t="s">
        <v>615</v>
      </c>
      <c r="UB2" s="4" t="s">
        <v>616</v>
      </c>
      <c r="UC2" s="4" t="s">
        <v>617</v>
      </c>
      <c r="UD2" s="4" t="s">
        <v>618</v>
      </c>
      <c r="UE2" s="4" t="s">
        <v>619</v>
      </c>
      <c r="UF2" s="4" t="s">
        <v>620</v>
      </c>
      <c r="UG2" s="4" t="s">
        <v>621</v>
      </c>
      <c r="UH2" s="4" t="s">
        <v>622</v>
      </c>
      <c r="UI2" s="4" t="s">
        <v>623</v>
      </c>
      <c r="UJ2" s="4" t="s">
        <v>624</v>
      </c>
      <c r="UK2" s="4" t="s">
        <v>625</v>
      </c>
      <c r="UL2" s="4" t="s">
        <v>626</v>
      </c>
      <c r="UM2" s="4" t="s">
        <v>627</v>
      </c>
      <c r="UN2" s="4" t="s">
        <v>628</v>
      </c>
      <c r="UO2" s="4" t="s">
        <v>629</v>
      </c>
      <c r="UP2" s="4" t="s">
        <v>630</v>
      </c>
      <c r="UQ2" s="4" t="s">
        <v>631</v>
      </c>
      <c r="UR2" s="4" t="s">
        <v>632</v>
      </c>
      <c r="US2" s="4" t="s">
        <v>633</v>
      </c>
      <c r="UT2" s="4" t="s">
        <v>634</v>
      </c>
      <c r="UU2" s="4" t="s">
        <v>635</v>
      </c>
      <c r="UV2" s="4" t="s">
        <v>636</v>
      </c>
      <c r="UW2" s="4" t="s">
        <v>637</v>
      </c>
      <c r="UX2" s="4" t="s">
        <v>638</v>
      </c>
      <c r="UY2" s="4" t="s">
        <v>639</v>
      </c>
      <c r="UZ2" s="4" t="s">
        <v>640</v>
      </c>
      <c r="VA2" s="4" t="s">
        <v>641</v>
      </c>
      <c r="VB2" s="4" t="s">
        <v>642</v>
      </c>
      <c r="VC2" s="4" t="s">
        <v>643</v>
      </c>
      <c r="VD2" s="4" t="s">
        <v>644</v>
      </c>
      <c r="VE2" s="4" t="s">
        <v>645</v>
      </c>
      <c r="VF2" s="4" t="s">
        <v>646</v>
      </c>
      <c r="VG2" s="4" t="s">
        <v>647</v>
      </c>
      <c r="VH2" s="4" t="s">
        <v>648</v>
      </c>
      <c r="VI2" s="4" t="s">
        <v>649</v>
      </c>
      <c r="VJ2" s="4" t="s">
        <v>650</v>
      </c>
      <c r="VK2" s="4" t="s">
        <v>651</v>
      </c>
      <c r="VL2" s="4" t="s">
        <v>652</v>
      </c>
      <c r="VM2" s="4" t="s">
        <v>653</v>
      </c>
      <c r="VN2" s="4" t="s">
        <v>654</v>
      </c>
      <c r="VO2" s="4" t="s">
        <v>655</v>
      </c>
      <c r="VP2" s="4" t="s">
        <v>656</v>
      </c>
      <c r="VQ2" s="4" t="s">
        <v>657</v>
      </c>
      <c r="VR2" s="4" t="s">
        <v>658</v>
      </c>
      <c r="VS2" s="4" t="s">
        <v>659</v>
      </c>
      <c r="VT2" s="4" t="s">
        <v>660</v>
      </c>
      <c r="VU2" s="4" t="s">
        <v>661</v>
      </c>
      <c r="VV2" s="4" t="s">
        <v>662</v>
      </c>
      <c r="VW2" s="4" t="s">
        <v>663</v>
      </c>
      <c r="VX2" s="4" t="s">
        <v>664</v>
      </c>
      <c r="VY2" s="4" t="s">
        <v>665</v>
      </c>
      <c r="VZ2" s="4" t="s">
        <v>666</v>
      </c>
      <c r="WA2" s="4" t="s">
        <v>667</v>
      </c>
      <c r="WB2" s="4" t="s">
        <v>668</v>
      </c>
      <c r="WC2" s="4" t="s">
        <v>669</v>
      </c>
      <c r="WD2" s="4" t="s">
        <v>670</v>
      </c>
      <c r="WE2" s="4" t="s">
        <v>671</v>
      </c>
      <c r="WF2" s="4" t="s">
        <v>672</v>
      </c>
      <c r="WG2" s="4" t="s">
        <v>673</v>
      </c>
      <c r="WH2" s="4" t="s">
        <v>674</v>
      </c>
      <c r="WI2" s="4" t="s">
        <v>675</v>
      </c>
      <c r="WJ2" s="4" t="s">
        <v>676</v>
      </c>
      <c r="WK2" s="4" t="s">
        <v>677</v>
      </c>
      <c r="WL2" s="4" t="s">
        <v>678</v>
      </c>
      <c r="WM2" s="4" t="s">
        <v>679</v>
      </c>
      <c r="WN2" s="4" t="s">
        <v>680</v>
      </c>
      <c r="WO2" s="4" t="s">
        <v>681</v>
      </c>
      <c r="WP2" s="4" t="s">
        <v>682</v>
      </c>
      <c r="WQ2" s="4" t="s">
        <v>683</v>
      </c>
      <c r="WR2" s="4" t="s">
        <v>684</v>
      </c>
      <c r="WS2" s="4" t="s">
        <v>685</v>
      </c>
      <c r="WT2" s="4" t="s">
        <v>686</v>
      </c>
      <c r="WU2" s="4" t="s">
        <v>687</v>
      </c>
      <c r="WV2" s="4" t="s">
        <v>688</v>
      </c>
      <c r="WW2" s="4" t="s">
        <v>689</v>
      </c>
      <c r="WX2" s="4" t="s">
        <v>690</v>
      </c>
      <c r="WY2" s="4" t="s">
        <v>691</v>
      </c>
      <c r="WZ2" s="4" t="s">
        <v>692</v>
      </c>
      <c r="XA2" s="4" t="s">
        <v>693</v>
      </c>
      <c r="XB2" s="4" t="s">
        <v>694</v>
      </c>
      <c r="XC2" s="4" t="s">
        <v>695</v>
      </c>
      <c r="XD2" s="4" t="s">
        <v>696</v>
      </c>
      <c r="XE2" s="4" t="s">
        <v>697</v>
      </c>
      <c r="XF2" s="4" t="s">
        <v>698</v>
      </c>
      <c r="XG2" s="4" t="s">
        <v>699</v>
      </c>
      <c r="XH2" s="4" t="s">
        <v>700</v>
      </c>
      <c r="XI2" s="4" t="s">
        <v>701</v>
      </c>
      <c r="XJ2" s="4" t="s">
        <v>702</v>
      </c>
      <c r="XK2" s="4" t="s">
        <v>703</v>
      </c>
      <c r="XL2" s="4" t="s">
        <v>704</v>
      </c>
      <c r="XM2" s="4" t="s">
        <v>705</v>
      </c>
      <c r="XN2" s="4" t="s">
        <v>706</v>
      </c>
      <c r="XO2" s="4" t="s">
        <v>707</v>
      </c>
      <c r="XP2" s="4" t="s">
        <v>708</v>
      </c>
      <c r="XQ2" s="4" t="s">
        <v>709</v>
      </c>
      <c r="XR2" s="4" t="s">
        <v>710</v>
      </c>
      <c r="XS2" s="4" t="s">
        <v>711</v>
      </c>
      <c r="XT2" s="4" t="s">
        <v>712</v>
      </c>
      <c r="XU2" s="4" t="s">
        <v>713</v>
      </c>
      <c r="XV2" s="4" t="s">
        <v>714</v>
      </c>
      <c r="XW2" s="4" t="s">
        <v>715</v>
      </c>
      <c r="XX2" s="4" t="s">
        <v>716</v>
      </c>
      <c r="XY2" s="4" t="s">
        <v>717</v>
      </c>
      <c r="XZ2" s="4" t="s">
        <v>718</v>
      </c>
      <c r="YA2" s="4" t="s">
        <v>719</v>
      </c>
      <c r="YB2" s="4" t="s">
        <v>720</v>
      </c>
      <c r="YC2" s="4" t="s">
        <v>721</v>
      </c>
      <c r="YD2" s="4" t="s">
        <v>722</v>
      </c>
      <c r="YE2" s="4" t="s">
        <v>723</v>
      </c>
      <c r="YF2" s="4" t="s">
        <v>724</v>
      </c>
      <c r="YG2" s="4" t="s">
        <v>725</v>
      </c>
      <c r="YH2" s="4" t="s">
        <v>726</v>
      </c>
      <c r="YI2" s="4" t="s">
        <v>727</v>
      </c>
      <c r="YJ2" s="4" t="s">
        <v>728</v>
      </c>
      <c r="YK2" s="4" t="s">
        <v>729</v>
      </c>
      <c r="YL2" s="4" t="s">
        <v>730</v>
      </c>
      <c r="YM2" s="4" t="s">
        <v>731</v>
      </c>
      <c r="YN2" s="4" t="s">
        <v>732</v>
      </c>
      <c r="YO2" s="4" t="s">
        <v>733</v>
      </c>
      <c r="YP2" s="4" t="s">
        <v>734</v>
      </c>
      <c r="YQ2" s="4" t="s">
        <v>735</v>
      </c>
      <c r="YR2" s="4" t="s">
        <v>736</v>
      </c>
      <c r="YS2" s="4" t="s">
        <v>737</v>
      </c>
      <c r="YT2" s="4" t="s">
        <v>738</v>
      </c>
      <c r="YU2" s="4" t="s">
        <v>739</v>
      </c>
      <c r="YV2" s="4" t="s">
        <v>740</v>
      </c>
      <c r="YW2" s="4" t="s">
        <v>741</v>
      </c>
      <c r="YX2" s="4" t="s">
        <v>742</v>
      </c>
      <c r="YY2" s="4" t="s">
        <v>743</v>
      </c>
      <c r="YZ2" s="4" t="s">
        <v>744</v>
      </c>
      <c r="ZA2" s="4" t="s">
        <v>745</v>
      </c>
      <c r="ZB2" s="4" t="s">
        <v>746</v>
      </c>
      <c r="ZC2" s="4" t="s">
        <v>747</v>
      </c>
      <c r="ZD2" s="4" t="s">
        <v>748</v>
      </c>
      <c r="ZE2" s="4" t="s">
        <v>749</v>
      </c>
      <c r="ZF2" s="4" t="s">
        <v>750</v>
      </c>
      <c r="ZG2" s="4" t="s">
        <v>751</v>
      </c>
      <c r="ZH2" s="4" t="s">
        <v>752</v>
      </c>
      <c r="ZI2" s="4" t="s">
        <v>753</v>
      </c>
      <c r="ZJ2" s="4" t="s">
        <v>754</v>
      </c>
      <c r="ZK2" s="4" t="s">
        <v>755</v>
      </c>
      <c r="ZL2" s="4" t="s">
        <v>756</v>
      </c>
      <c r="ZM2" s="4" t="s">
        <v>757</v>
      </c>
      <c r="ZN2" s="4" t="s">
        <v>758</v>
      </c>
      <c r="ZO2" s="4" t="s">
        <v>759</v>
      </c>
      <c r="ZP2" s="4" t="s">
        <v>760</v>
      </c>
      <c r="ZQ2" s="4" t="s">
        <v>761</v>
      </c>
      <c r="ZR2" s="4" t="s">
        <v>762</v>
      </c>
      <c r="ZS2" s="4" t="s">
        <v>763</v>
      </c>
      <c r="ZT2" s="4" t="s">
        <v>764</v>
      </c>
      <c r="ZU2" s="4" t="s">
        <v>765</v>
      </c>
      <c r="ZV2" s="4" t="s">
        <v>766</v>
      </c>
      <c r="ZW2" s="4" t="s">
        <v>767</v>
      </c>
      <c r="ZX2" s="4" t="s">
        <v>768</v>
      </c>
      <c r="ZY2" s="4" t="s">
        <v>769</v>
      </c>
      <c r="ZZ2" s="4" t="s">
        <v>770</v>
      </c>
      <c r="AAA2" s="4" t="s">
        <v>771</v>
      </c>
      <c r="AAB2" s="4" t="s">
        <v>772</v>
      </c>
      <c r="AAC2" s="4" t="s">
        <v>773</v>
      </c>
      <c r="AAD2" s="4" t="s">
        <v>774</v>
      </c>
      <c r="AAE2" s="4" t="s">
        <v>775</v>
      </c>
      <c r="AAF2" s="4" t="s">
        <v>776</v>
      </c>
      <c r="AAG2" s="4" t="s">
        <v>777</v>
      </c>
      <c r="AAH2" s="4" t="s">
        <v>778</v>
      </c>
      <c r="AAI2" s="4" t="s">
        <v>779</v>
      </c>
      <c r="AAJ2" s="4" t="s">
        <v>780</v>
      </c>
      <c r="AAK2" s="4" t="s">
        <v>781</v>
      </c>
      <c r="AAL2" s="4" t="s">
        <v>782</v>
      </c>
      <c r="AAM2" s="4" t="s">
        <v>783</v>
      </c>
      <c r="AAN2" s="4" t="s">
        <v>784</v>
      </c>
      <c r="AAO2" s="4" t="s">
        <v>785</v>
      </c>
      <c r="AAP2" s="4" t="s">
        <v>786</v>
      </c>
      <c r="AAQ2" s="4" t="s">
        <v>787</v>
      </c>
      <c r="AAR2" s="4" t="s">
        <v>788</v>
      </c>
      <c r="AAS2" s="4" t="s">
        <v>789</v>
      </c>
      <c r="AAT2" s="4" t="s">
        <v>790</v>
      </c>
      <c r="AAU2" s="4" t="s">
        <v>791</v>
      </c>
      <c r="AAV2" s="4" t="s">
        <v>792</v>
      </c>
      <c r="AAW2" s="4" t="s">
        <v>793</v>
      </c>
      <c r="AAX2" s="4" t="s">
        <v>794</v>
      </c>
      <c r="AAY2" s="4" t="s">
        <v>795</v>
      </c>
      <c r="AAZ2" s="4" t="s">
        <v>796</v>
      </c>
      <c r="ABA2" s="4" t="s">
        <v>797</v>
      </c>
      <c r="ABB2" s="4" t="s">
        <v>798</v>
      </c>
      <c r="ABC2" s="4" t="s">
        <v>799</v>
      </c>
      <c r="ABD2" s="4" t="s">
        <v>800</v>
      </c>
      <c r="ABE2" s="4" t="s">
        <v>801</v>
      </c>
      <c r="ABF2" s="4" t="s">
        <v>802</v>
      </c>
      <c r="ABG2" s="4" t="s">
        <v>803</v>
      </c>
      <c r="ABH2" s="4" t="s">
        <v>804</v>
      </c>
      <c r="ABI2" s="4" t="s">
        <v>805</v>
      </c>
      <c r="ABJ2" s="4" t="s">
        <v>806</v>
      </c>
      <c r="ABK2" s="4" t="s">
        <v>807</v>
      </c>
      <c r="ABL2" s="4" t="s">
        <v>808</v>
      </c>
      <c r="ABM2" s="4" t="s">
        <v>809</v>
      </c>
      <c r="ABN2" s="4" t="s">
        <v>810</v>
      </c>
      <c r="ABO2" s="4" t="s">
        <v>811</v>
      </c>
      <c r="ABP2" s="4" t="s">
        <v>812</v>
      </c>
      <c r="ABQ2" s="4" t="s">
        <v>813</v>
      </c>
      <c r="ABR2" s="4" t="s">
        <v>814</v>
      </c>
      <c r="ABS2" s="4" t="s">
        <v>815</v>
      </c>
      <c r="ABT2" s="4" t="s">
        <v>816</v>
      </c>
      <c r="ABU2" s="4" t="s">
        <v>817</v>
      </c>
      <c r="ABV2" s="4" t="s">
        <v>818</v>
      </c>
      <c r="ABW2" s="4" t="s">
        <v>819</v>
      </c>
      <c r="ABX2" s="4" t="s">
        <v>820</v>
      </c>
      <c r="ABY2" s="4" t="s">
        <v>821</v>
      </c>
      <c r="ABZ2" s="4" t="s">
        <v>822</v>
      </c>
      <c r="ACA2" s="4" t="s">
        <v>823</v>
      </c>
      <c r="ACB2" s="4" t="s">
        <v>824</v>
      </c>
      <c r="ACC2" s="4" t="s">
        <v>825</v>
      </c>
      <c r="ACD2" s="4" t="s">
        <v>826</v>
      </c>
      <c r="ACE2" s="4" t="s">
        <v>827</v>
      </c>
      <c r="ACF2" s="4" t="s">
        <v>828</v>
      </c>
      <c r="ACG2" s="4" t="s">
        <v>829</v>
      </c>
      <c r="ACH2" s="4" t="s">
        <v>830</v>
      </c>
      <c r="ACI2" s="4" t="s">
        <v>831</v>
      </c>
      <c r="ACJ2" s="4" t="s">
        <v>832</v>
      </c>
      <c r="ACK2" s="4" t="s">
        <v>833</v>
      </c>
      <c r="ACL2" s="4" t="s">
        <v>834</v>
      </c>
      <c r="ACM2" s="4" t="s">
        <v>835</v>
      </c>
      <c r="ACN2" s="4" t="s">
        <v>836</v>
      </c>
      <c r="ACO2" s="4" t="s">
        <v>837</v>
      </c>
      <c r="ACP2" s="4" t="s">
        <v>838</v>
      </c>
      <c r="ACQ2" s="4" t="s">
        <v>839</v>
      </c>
      <c r="ACR2" s="4" t="s">
        <v>840</v>
      </c>
      <c r="ACS2" s="4" t="s">
        <v>841</v>
      </c>
      <c r="ACT2" s="4" t="s">
        <v>842</v>
      </c>
      <c r="ACU2" s="4" t="s">
        <v>843</v>
      </c>
      <c r="ACV2" s="4" t="s">
        <v>844</v>
      </c>
      <c r="ACW2" s="4" t="s">
        <v>845</v>
      </c>
      <c r="ACX2" s="4" t="s">
        <v>846</v>
      </c>
      <c r="ACY2" s="4" t="s">
        <v>847</v>
      </c>
      <c r="ACZ2" s="4" t="s">
        <v>848</v>
      </c>
      <c r="ADA2" s="4" t="s">
        <v>849</v>
      </c>
      <c r="ADB2" s="4" t="s">
        <v>850</v>
      </c>
      <c r="ADC2" s="4" t="s">
        <v>851</v>
      </c>
      <c r="ADD2" s="4" t="s">
        <v>852</v>
      </c>
      <c r="ADE2" s="4" t="s">
        <v>853</v>
      </c>
      <c r="ADF2" s="4" t="s">
        <v>854</v>
      </c>
      <c r="ADG2" s="4" t="s">
        <v>855</v>
      </c>
      <c r="ADH2" s="4" t="s">
        <v>856</v>
      </c>
      <c r="ADI2" s="4" t="s">
        <v>857</v>
      </c>
      <c r="ADJ2" s="4" t="s">
        <v>858</v>
      </c>
      <c r="ADK2" s="4" t="s">
        <v>859</v>
      </c>
      <c r="ADL2" s="4" t="s">
        <v>860</v>
      </c>
      <c r="ADM2" s="4" t="s">
        <v>861</v>
      </c>
      <c r="ADN2" s="4" t="s">
        <v>862</v>
      </c>
      <c r="ADO2" s="4" t="s">
        <v>863</v>
      </c>
      <c r="ADP2" s="4" t="s">
        <v>864</v>
      </c>
      <c r="ADQ2" s="4" t="s">
        <v>865</v>
      </c>
      <c r="ADR2" s="4" t="s">
        <v>866</v>
      </c>
      <c r="ADS2" s="4" t="s">
        <v>867</v>
      </c>
      <c r="ADT2" s="4" t="s">
        <v>868</v>
      </c>
      <c r="ADU2" s="4" t="s">
        <v>869</v>
      </c>
      <c r="ADV2" s="4" t="s">
        <v>870</v>
      </c>
      <c r="ADW2" s="4" t="s">
        <v>871</v>
      </c>
      <c r="ADX2" s="4" t="s">
        <v>872</v>
      </c>
      <c r="ADY2" s="4" t="s">
        <v>873</v>
      </c>
      <c r="ADZ2" s="4" t="s">
        <v>874</v>
      </c>
      <c r="AEA2" s="4" t="s">
        <v>875</v>
      </c>
      <c r="AEB2" s="4" t="s">
        <v>876</v>
      </c>
      <c r="AEC2" s="4" t="s">
        <v>877</v>
      </c>
      <c r="AED2" s="4" t="s">
        <v>878</v>
      </c>
      <c r="AEE2" s="4" t="s">
        <v>879</v>
      </c>
      <c r="AEF2" s="4" t="s">
        <v>880</v>
      </c>
      <c r="AEG2" s="4" t="s">
        <v>881</v>
      </c>
      <c r="AEH2" s="4" t="s">
        <v>882</v>
      </c>
      <c r="AEI2" s="4" t="s">
        <v>883</v>
      </c>
      <c r="AEJ2" s="4" t="s">
        <v>884</v>
      </c>
      <c r="AEK2" s="4" t="s">
        <v>885</v>
      </c>
      <c r="AEL2" s="4" t="s">
        <v>886</v>
      </c>
      <c r="AEM2" s="4" t="s">
        <v>887</v>
      </c>
      <c r="AEN2" s="4" t="s">
        <v>888</v>
      </c>
      <c r="AEO2" s="4" t="s">
        <v>889</v>
      </c>
      <c r="AEP2" s="4" t="s">
        <v>890</v>
      </c>
      <c r="AEQ2" s="4" t="s">
        <v>891</v>
      </c>
      <c r="AER2" s="4" t="s">
        <v>892</v>
      </c>
      <c r="AES2" s="4" t="s">
        <v>893</v>
      </c>
      <c r="AET2" s="4" t="s">
        <v>894</v>
      </c>
      <c r="AEU2" s="4" t="s">
        <v>895</v>
      </c>
      <c r="AEV2" s="4" t="s">
        <v>896</v>
      </c>
      <c r="AEW2" s="4" t="s">
        <v>897</v>
      </c>
      <c r="AEX2" s="4" t="s">
        <v>898</v>
      </c>
      <c r="AEY2" s="4" t="s">
        <v>899</v>
      </c>
      <c r="AEZ2" s="4" t="s">
        <v>900</v>
      </c>
      <c r="AFA2" s="4" t="s">
        <v>901</v>
      </c>
      <c r="AFB2" s="4" t="s">
        <v>902</v>
      </c>
      <c r="AFC2" s="4" t="s">
        <v>903</v>
      </c>
      <c r="AFD2" s="4" t="s">
        <v>904</v>
      </c>
      <c r="AFE2" s="4" t="s">
        <v>905</v>
      </c>
      <c r="AFF2" s="4" t="s">
        <v>906</v>
      </c>
      <c r="AFG2" s="4" t="s">
        <v>907</v>
      </c>
      <c r="AFH2" s="4" t="s">
        <v>908</v>
      </c>
      <c r="AFI2" s="4" t="s">
        <v>909</v>
      </c>
      <c r="AFJ2" s="4" t="s">
        <v>910</v>
      </c>
      <c r="AFK2" s="4" t="s">
        <v>911</v>
      </c>
      <c r="AFL2" s="4" t="s">
        <v>912</v>
      </c>
      <c r="AFM2" s="4" t="s">
        <v>913</v>
      </c>
      <c r="AFN2" s="4" t="s">
        <v>914</v>
      </c>
      <c r="AFO2" s="4" t="s">
        <v>915</v>
      </c>
      <c r="AFP2" s="4" t="s">
        <v>916</v>
      </c>
      <c r="AFQ2" s="4" t="s">
        <v>917</v>
      </c>
      <c r="AFR2" s="4" t="s">
        <v>918</v>
      </c>
      <c r="AFS2" s="4" t="s">
        <v>919</v>
      </c>
      <c r="AFT2" s="4" t="s">
        <v>920</v>
      </c>
      <c r="AFU2" s="4" t="s">
        <v>921</v>
      </c>
      <c r="AFV2" s="4" t="s">
        <v>922</v>
      </c>
      <c r="AFW2" s="4" t="s">
        <v>923</v>
      </c>
      <c r="AFX2" s="4" t="s">
        <v>924</v>
      </c>
      <c r="AFY2" s="4" t="s">
        <v>925</v>
      </c>
      <c r="AFZ2" s="4" t="s">
        <v>926</v>
      </c>
      <c r="AGA2" s="4" t="s">
        <v>927</v>
      </c>
      <c r="AGB2" s="4" t="s">
        <v>928</v>
      </c>
      <c r="AGC2" s="4" t="s">
        <v>929</v>
      </c>
      <c r="AGD2" s="4" t="s">
        <v>930</v>
      </c>
      <c r="AGE2" s="4" t="s">
        <v>931</v>
      </c>
      <c r="AGF2" s="4" t="s">
        <v>932</v>
      </c>
      <c r="AGG2" s="4" t="s">
        <v>933</v>
      </c>
      <c r="AGH2" s="4" t="s">
        <v>934</v>
      </c>
      <c r="AGI2" s="4" t="s">
        <v>935</v>
      </c>
      <c r="AGJ2" s="4" t="s">
        <v>936</v>
      </c>
      <c r="AGK2" s="4" t="s">
        <v>937</v>
      </c>
      <c r="AGL2" s="4" t="s">
        <v>938</v>
      </c>
      <c r="AGM2" s="4" t="s">
        <v>939</v>
      </c>
      <c r="AGN2" s="4" t="s">
        <v>940</v>
      </c>
      <c r="AGO2" s="4" t="s">
        <v>941</v>
      </c>
      <c r="AGP2" s="4" t="s">
        <v>942</v>
      </c>
      <c r="AGQ2" s="4" t="s">
        <v>943</v>
      </c>
      <c r="AGR2" s="4" t="s">
        <v>944</v>
      </c>
      <c r="AGS2" s="4" t="s">
        <v>945</v>
      </c>
      <c r="AGT2" s="4" t="s">
        <v>946</v>
      </c>
      <c r="AGU2" s="4" t="s">
        <v>947</v>
      </c>
      <c r="AGV2" s="4" t="s">
        <v>948</v>
      </c>
      <c r="AGW2" s="4" t="s">
        <v>949</v>
      </c>
      <c r="AGX2" s="4" t="s">
        <v>950</v>
      </c>
      <c r="AGY2" s="4" t="s">
        <v>951</v>
      </c>
      <c r="AGZ2" s="4" t="s">
        <v>952</v>
      </c>
      <c r="AHA2" s="4" t="s">
        <v>953</v>
      </c>
      <c r="AHB2" s="4" t="s">
        <v>954</v>
      </c>
      <c r="AHC2" s="4" t="s">
        <v>955</v>
      </c>
      <c r="AHD2" s="4" t="s">
        <v>956</v>
      </c>
      <c r="AHE2" s="4" t="s">
        <v>957</v>
      </c>
      <c r="AHF2" s="4" t="s">
        <v>958</v>
      </c>
      <c r="AHG2" s="4" t="s">
        <v>959</v>
      </c>
      <c r="AHH2" s="4" t="s">
        <v>960</v>
      </c>
      <c r="AHI2" s="4" t="s">
        <v>961</v>
      </c>
      <c r="AHJ2" s="4" t="s">
        <v>962</v>
      </c>
      <c r="AHK2" s="4" t="s">
        <v>963</v>
      </c>
      <c r="AHL2" s="4" t="s">
        <v>964</v>
      </c>
      <c r="AHM2" s="4" t="s">
        <v>965</v>
      </c>
      <c r="AHN2" s="4" t="s">
        <v>966</v>
      </c>
      <c r="AHO2" s="4" t="s">
        <v>967</v>
      </c>
      <c r="AHP2" s="4" t="s">
        <v>968</v>
      </c>
      <c r="AHQ2" s="4" t="s">
        <v>969</v>
      </c>
      <c r="AHR2" s="4" t="s">
        <v>970</v>
      </c>
      <c r="AHS2" s="4" t="s">
        <v>971</v>
      </c>
      <c r="AHT2" s="4" t="s">
        <v>972</v>
      </c>
      <c r="AHU2" s="4" t="s">
        <v>973</v>
      </c>
      <c r="AHV2" s="4" t="s">
        <v>974</v>
      </c>
      <c r="AHW2" s="4" t="s">
        <v>975</v>
      </c>
      <c r="AHX2" s="4" t="s">
        <v>976</v>
      </c>
      <c r="AHY2" s="4" t="s">
        <v>977</v>
      </c>
      <c r="AHZ2" s="4" t="s">
        <v>978</v>
      </c>
      <c r="AIA2" s="4" t="s">
        <v>979</v>
      </c>
      <c r="AIB2" s="4" t="s">
        <v>980</v>
      </c>
      <c r="AIC2" s="4" t="s">
        <v>981</v>
      </c>
      <c r="AID2" s="4" t="s">
        <v>982</v>
      </c>
      <c r="AIE2" s="4" t="s">
        <v>983</v>
      </c>
      <c r="AIF2" s="4" t="s">
        <v>984</v>
      </c>
      <c r="AIG2" s="4" t="s">
        <v>985</v>
      </c>
      <c r="AIH2" s="4" t="s">
        <v>986</v>
      </c>
      <c r="AII2" s="4" t="s">
        <v>987</v>
      </c>
      <c r="AIJ2" s="4" t="s">
        <v>988</v>
      </c>
      <c r="AIK2" s="4" t="s">
        <v>989</v>
      </c>
      <c r="AIL2" s="4" t="s">
        <v>990</v>
      </c>
      <c r="AIM2" s="4" t="s">
        <v>991</v>
      </c>
      <c r="AIN2" s="4" t="s">
        <v>992</v>
      </c>
      <c r="AIO2" s="4" t="s">
        <v>993</v>
      </c>
      <c r="AIP2" s="4" t="s">
        <v>994</v>
      </c>
      <c r="AIQ2" s="4" t="s">
        <v>995</v>
      </c>
      <c r="AIR2" s="4" t="s">
        <v>996</v>
      </c>
      <c r="AIS2" s="4" t="s">
        <v>997</v>
      </c>
      <c r="AIT2" s="4" t="s">
        <v>998</v>
      </c>
      <c r="AIU2" s="4" t="s">
        <v>999</v>
      </c>
      <c r="AIV2" s="4" t="s">
        <v>1000</v>
      </c>
      <c r="AIW2" s="4" t="s">
        <v>1001</v>
      </c>
      <c r="AIX2" s="4" t="s">
        <v>1002</v>
      </c>
      <c r="AIY2" s="4" t="s">
        <v>1003</v>
      </c>
      <c r="AIZ2" s="4" t="s">
        <v>1004</v>
      </c>
      <c r="AJA2" s="4" t="s">
        <v>1005</v>
      </c>
      <c r="AJB2" s="4" t="s">
        <v>1006</v>
      </c>
      <c r="AJC2" s="4" t="s">
        <v>1007</v>
      </c>
      <c r="AJD2" s="4" t="s">
        <v>1008</v>
      </c>
      <c r="AJE2" s="4" t="s">
        <v>1009</v>
      </c>
      <c r="AJF2" s="4" t="s">
        <v>1010</v>
      </c>
      <c r="AJG2" s="4" t="s">
        <v>1011</v>
      </c>
      <c r="AJH2" s="4" t="s">
        <v>1012</v>
      </c>
      <c r="AJI2" s="4" t="s">
        <v>1013</v>
      </c>
      <c r="AJJ2" s="4" t="s">
        <v>1014</v>
      </c>
      <c r="AJK2" s="4" t="s">
        <v>1015</v>
      </c>
      <c r="AJL2" s="4" t="s">
        <v>1016</v>
      </c>
      <c r="AJM2" s="4" t="s">
        <v>1017</v>
      </c>
      <c r="AJN2" s="4" t="s">
        <v>1018</v>
      </c>
      <c r="AJO2" s="4" t="s">
        <v>1019</v>
      </c>
      <c r="AJP2" s="4" t="s">
        <v>1020</v>
      </c>
      <c r="AJQ2" s="4" t="s">
        <v>1021</v>
      </c>
      <c r="AJR2" s="4" t="s">
        <v>1022</v>
      </c>
      <c r="AJS2" s="4" t="s">
        <v>1023</v>
      </c>
      <c r="AJT2" s="4" t="s">
        <v>1024</v>
      </c>
      <c r="AJU2" s="4" t="s">
        <v>1025</v>
      </c>
      <c r="AJV2" s="4" t="s">
        <v>1026</v>
      </c>
      <c r="AJW2" s="4" t="s">
        <v>1027</v>
      </c>
      <c r="AJX2" s="4" t="s">
        <v>1028</v>
      </c>
      <c r="AJY2" s="4" t="s">
        <v>1029</v>
      </c>
      <c r="AJZ2" s="4" t="s">
        <v>1030</v>
      </c>
      <c r="AKA2" s="4" t="s">
        <v>1031</v>
      </c>
      <c r="AKB2" s="4" t="s">
        <v>1032</v>
      </c>
      <c r="AKC2" s="4" t="s">
        <v>1033</v>
      </c>
      <c r="AKD2" s="4" t="s">
        <v>1034</v>
      </c>
      <c r="AKE2" s="4" t="s">
        <v>1035</v>
      </c>
      <c r="AKF2" s="4" t="s">
        <v>1036</v>
      </c>
      <c r="AKG2" s="4" t="s">
        <v>1037</v>
      </c>
      <c r="AKH2" s="4" t="s">
        <v>1038</v>
      </c>
      <c r="AKI2" s="4" t="s">
        <v>1039</v>
      </c>
      <c r="AKJ2" s="4" t="s">
        <v>1040</v>
      </c>
      <c r="AKK2" s="4" t="s">
        <v>1041</v>
      </c>
      <c r="AKL2" s="4" t="s">
        <v>1042</v>
      </c>
      <c r="AKM2" s="4" t="s">
        <v>1043</v>
      </c>
      <c r="AKN2" s="4" t="s">
        <v>1044</v>
      </c>
      <c r="AKO2" s="4" t="s">
        <v>1045</v>
      </c>
      <c r="AKP2" s="4" t="s">
        <v>1046</v>
      </c>
      <c r="AKQ2" s="4" t="s">
        <v>1047</v>
      </c>
      <c r="AKR2" s="4" t="s">
        <v>1048</v>
      </c>
      <c r="AKS2" s="4" t="s">
        <v>1049</v>
      </c>
      <c r="AKT2" s="4" t="s">
        <v>1050</v>
      </c>
      <c r="AKU2" s="4" t="s">
        <v>1051</v>
      </c>
      <c r="AKV2" s="4" t="s">
        <v>1052</v>
      </c>
      <c r="AKW2" s="4" t="s">
        <v>1053</v>
      </c>
      <c r="AKX2" s="4" t="s">
        <v>1054</v>
      </c>
      <c r="AKY2" s="4" t="s">
        <v>1055</v>
      </c>
      <c r="AKZ2" s="4" t="s">
        <v>1056</v>
      </c>
      <c r="ALA2" s="4" t="s">
        <v>1057</v>
      </c>
      <c r="ALB2" s="4" t="s">
        <v>1058</v>
      </c>
      <c r="ALC2" s="4" t="s">
        <v>1059</v>
      </c>
      <c r="ALD2" s="4" t="s">
        <v>1060</v>
      </c>
      <c r="ALE2" s="4" t="s">
        <v>1061</v>
      </c>
      <c r="ALF2" s="4" t="s">
        <v>1062</v>
      </c>
      <c r="ALG2" s="4" t="s">
        <v>1063</v>
      </c>
      <c r="ALH2" s="4" t="s">
        <v>1064</v>
      </c>
      <c r="ALI2" s="4" t="s">
        <v>1065</v>
      </c>
      <c r="ALJ2" s="4" t="s">
        <v>1066</v>
      </c>
      <c r="ALK2" s="4" t="s">
        <v>1067</v>
      </c>
      <c r="ALL2" s="4" t="s">
        <v>1068</v>
      </c>
      <c r="ALM2" s="4" t="s">
        <v>1069</v>
      </c>
      <c r="ALN2" s="4" t="s">
        <v>1070</v>
      </c>
      <c r="ALO2" s="4" t="s">
        <v>1071</v>
      </c>
      <c r="ALP2" s="4" t="s">
        <v>1072</v>
      </c>
      <c r="ALQ2" s="4" t="s">
        <v>1073</v>
      </c>
      <c r="ALR2" s="4" t="s">
        <v>1074</v>
      </c>
      <c r="ALS2" s="4" t="s">
        <v>1075</v>
      </c>
      <c r="ALT2" s="4" t="s">
        <v>1076</v>
      </c>
      <c r="ALU2" s="4" t="s">
        <v>1077</v>
      </c>
      <c r="ALV2" s="4" t="s">
        <v>1078</v>
      </c>
      <c r="ALW2" s="4" t="s">
        <v>1079</v>
      </c>
      <c r="ALX2" s="4" t="s">
        <v>1080</v>
      </c>
      <c r="ALY2" s="4" t="s">
        <v>1081</v>
      </c>
      <c r="ALZ2" s="4" t="s">
        <v>1082</v>
      </c>
      <c r="AMA2" s="4" t="s">
        <v>1083</v>
      </c>
      <c r="AMB2" s="4" t="s">
        <v>1084</v>
      </c>
      <c r="AMC2" s="4" t="s">
        <v>1085</v>
      </c>
      <c r="AMD2" s="4" t="s">
        <v>1086</v>
      </c>
      <c r="AME2" s="4" t="s">
        <v>1087</v>
      </c>
      <c r="AMF2" s="4" t="s">
        <v>1088</v>
      </c>
      <c r="AMG2" s="4" t="s">
        <v>1089</v>
      </c>
      <c r="AMH2" s="4" t="s">
        <v>1090</v>
      </c>
      <c r="AMI2" s="4" t="s">
        <v>1091</v>
      </c>
      <c r="AMJ2" s="4" t="s">
        <v>1092</v>
      </c>
      <c r="AMK2" s="4" t="s">
        <v>1093</v>
      </c>
      <c r="AML2" s="4" t="s">
        <v>1094</v>
      </c>
      <c r="AMM2" s="4" t="s">
        <v>1095</v>
      </c>
      <c r="AMN2" s="4" t="s">
        <v>1096</v>
      </c>
      <c r="AMO2" s="4" t="s">
        <v>1097</v>
      </c>
      <c r="AMP2" s="4" t="s">
        <v>1098</v>
      </c>
      <c r="AMQ2" s="4" t="s">
        <v>1099</v>
      </c>
      <c r="AMR2" s="4" t="s">
        <v>1100</v>
      </c>
      <c r="AMS2" s="4" t="s">
        <v>1101</v>
      </c>
      <c r="AMT2" s="4" t="s">
        <v>1102</v>
      </c>
      <c r="AMU2" s="4" t="s">
        <v>1103</v>
      </c>
      <c r="AMV2" s="4" t="s">
        <v>1104</v>
      </c>
      <c r="AMW2" s="4" t="s">
        <v>1105</v>
      </c>
      <c r="AMX2" s="4" t="s">
        <v>1106</v>
      </c>
      <c r="AMY2" s="4" t="s">
        <v>1107</v>
      </c>
      <c r="AMZ2" s="4" t="s">
        <v>1108</v>
      </c>
      <c r="ANA2" s="4" t="s">
        <v>1109</v>
      </c>
      <c r="ANB2" s="4" t="s">
        <v>1110</v>
      </c>
      <c r="ANC2" s="4" t="s">
        <v>1111</v>
      </c>
      <c r="AND2" s="4" t="s">
        <v>1112</v>
      </c>
      <c r="ANE2" s="4" t="s">
        <v>1113</v>
      </c>
      <c r="ANF2" s="4" t="s">
        <v>1114</v>
      </c>
      <c r="ANG2" s="4" t="s">
        <v>1115</v>
      </c>
      <c r="ANH2" s="4" t="s">
        <v>1116</v>
      </c>
      <c r="ANI2" s="4" t="s">
        <v>1117</v>
      </c>
      <c r="ANJ2" s="4" t="s">
        <v>1118</v>
      </c>
      <c r="ANK2" s="4" t="s">
        <v>1119</v>
      </c>
      <c r="ANL2" s="4" t="s">
        <v>1120</v>
      </c>
      <c r="ANM2" s="4" t="s">
        <v>1121</v>
      </c>
      <c r="ANN2" s="4" t="s">
        <v>1122</v>
      </c>
      <c r="ANO2" s="4" t="s">
        <v>1123</v>
      </c>
      <c r="ANP2" s="4" t="s">
        <v>1124</v>
      </c>
      <c r="ANQ2" s="4" t="s">
        <v>1125</v>
      </c>
      <c r="ANR2" s="4" t="s">
        <v>1126</v>
      </c>
      <c r="ANS2" s="4" t="s">
        <v>1127</v>
      </c>
      <c r="ANT2" s="4" t="s">
        <v>1128</v>
      </c>
      <c r="ANU2" s="4" t="s">
        <v>1129</v>
      </c>
      <c r="ANV2" s="4" t="s">
        <v>1130</v>
      </c>
      <c r="ANW2" s="4" t="s">
        <v>1131</v>
      </c>
      <c r="ANX2" s="4" t="s">
        <v>1132</v>
      </c>
      <c r="ANY2" s="4" t="s">
        <v>1133</v>
      </c>
      <c r="ANZ2" s="4" t="s">
        <v>1134</v>
      </c>
      <c r="AOA2" s="4" t="s">
        <v>1135</v>
      </c>
      <c r="AOB2" s="4" t="s">
        <v>1136</v>
      </c>
      <c r="AOC2" s="4" t="s">
        <v>1137</v>
      </c>
      <c r="AOD2" s="4" t="s">
        <v>1138</v>
      </c>
      <c r="AOE2" s="4" t="s">
        <v>1139</v>
      </c>
      <c r="AOF2" s="4" t="s">
        <v>1140</v>
      </c>
      <c r="AOG2" s="4" t="s">
        <v>1141</v>
      </c>
      <c r="AOH2" s="4" t="s">
        <v>1142</v>
      </c>
      <c r="AOI2" s="4" t="s">
        <v>1143</v>
      </c>
      <c r="AOJ2" s="4" t="s">
        <v>1144</v>
      </c>
      <c r="AOK2" s="4" t="s">
        <v>1145</v>
      </c>
      <c r="AOL2" s="4" t="s">
        <v>1146</v>
      </c>
      <c r="AOM2" s="4" t="s">
        <v>1147</v>
      </c>
      <c r="AON2" s="4" t="s">
        <v>1148</v>
      </c>
      <c r="AOO2" s="4" t="s">
        <v>1149</v>
      </c>
      <c r="AOP2" s="4" t="s">
        <v>1150</v>
      </c>
      <c r="AOQ2" s="4" t="s">
        <v>1151</v>
      </c>
      <c r="AOR2" s="4" t="s">
        <v>1152</v>
      </c>
      <c r="AOS2" s="4" t="s">
        <v>1153</v>
      </c>
      <c r="AOT2" s="4" t="s">
        <v>1154</v>
      </c>
      <c r="AOU2" s="4" t="s">
        <v>1155</v>
      </c>
      <c r="AOV2" s="4" t="s">
        <v>1156</v>
      </c>
      <c r="AOW2" s="4" t="s">
        <v>1157</v>
      </c>
      <c r="AOX2" s="4" t="s">
        <v>1158</v>
      </c>
      <c r="AOY2" s="4" t="s">
        <v>1159</v>
      </c>
      <c r="AOZ2" s="4" t="s">
        <v>1160</v>
      </c>
      <c r="APA2" s="4" t="s">
        <v>1161</v>
      </c>
      <c r="APB2" s="4" t="s">
        <v>1162</v>
      </c>
      <c r="APC2" s="4" t="s">
        <v>1163</v>
      </c>
      <c r="APD2" s="4" t="s">
        <v>1164</v>
      </c>
      <c r="APE2" s="4" t="s">
        <v>1165</v>
      </c>
      <c r="APF2" s="4" t="s">
        <v>1166</v>
      </c>
      <c r="APG2" s="4" t="s">
        <v>1167</v>
      </c>
      <c r="APH2" s="4" t="s">
        <v>1168</v>
      </c>
      <c r="API2" s="4" t="s">
        <v>1169</v>
      </c>
      <c r="APJ2" s="4" t="s">
        <v>1170</v>
      </c>
      <c r="APK2" s="4" t="s">
        <v>1171</v>
      </c>
      <c r="APL2" s="4" t="s">
        <v>1172</v>
      </c>
      <c r="APM2" s="4" t="s">
        <v>1173</v>
      </c>
      <c r="APN2" s="4" t="s">
        <v>1174</v>
      </c>
      <c r="APO2" s="4" t="s">
        <v>1175</v>
      </c>
      <c r="APP2" s="4" t="s">
        <v>1176</v>
      </c>
      <c r="APQ2" s="4" t="s">
        <v>1177</v>
      </c>
      <c r="APR2" s="4" t="s">
        <v>1178</v>
      </c>
      <c r="APS2" s="4" t="s">
        <v>1179</v>
      </c>
      <c r="APT2" s="4" t="s">
        <v>1180</v>
      </c>
      <c r="APU2" s="4" t="s">
        <v>1181</v>
      </c>
      <c r="APV2" s="4" t="s">
        <v>1182</v>
      </c>
      <c r="APW2" s="4" t="s">
        <v>1183</v>
      </c>
      <c r="APX2" s="4" t="s">
        <v>1184</v>
      </c>
      <c r="APY2" s="4" t="s">
        <v>1185</v>
      </c>
      <c r="APZ2" s="4" t="s">
        <v>1186</v>
      </c>
      <c r="AQA2" s="4" t="s">
        <v>1187</v>
      </c>
      <c r="AQB2" s="4" t="s">
        <v>1188</v>
      </c>
      <c r="AQC2" s="4" t="s">
        <v>1189</v>
      </c>
      <c r="AQD2" s="4" t="s">
        <v>1190</v>
      </c>
      <c r="AQE2" s="4" t="s">
        <v>1191</v>
      </c>
      <c r="AQF2" s="4" t="s">
        <v>1192</v>
      </c>
      <c r="AQG2" s="4" t="s">
        <v>1193</v>
      </c>
      <c r="AQH2" s="4" t="s">
        <v>1194</v>
      </c>
      <c r="AQI2" s="4" t="s">
        <v>1195</v>
      </c>
      <c r="AQJ2" s="4" t="s">
        <v>1196</v>
      </c>
      <c r="AQK2" s="4" t="s">
        <v>1197</v>
      </c>
      <c r="AQL2" s="4" t="s">
        <v>1198</v>
      </c>
      <c r="AQM2" s="4" t="s">
        <v>1199</v>
      </c>
      <c r="AQN2" s="4" t="s">
        <v>1200</v>
      </c>
      <c r="AQO2" s="4" t="s">
        <v>1201</v>
      </c>
      <c r="AQP2" s="4" t="s">
        <v>1202</v>
      </c>
      <c r="AQQ2" s="4" t="s">
        <v>1203</v>
      </c>
      <c r="AQR2" s="4" t="s">
        <v>1204</v>
      </c>
      <c r="AQS2" s="4" t="s">
        <v>1205</v>
      </c>
      <c r="AQT2" s="4" t="s">
        <v>1206</v>
      </c>
      <c r="AQU2" s="4" t="s">
        <v>1207</v>
      </c>
      <c r="AQV2" s="4" t="s">
        <v>1208</v>
      </c>
      <c r="AQW2" s="4" t="s">
        <v>1209</v>
      </c>
      <c r="AQX2" s="4" t="s">
        <v>1210</v>
      </c>
      <c r="AQY2" s="4" t="s">
        <v>1211</v>
      </c>
      <c r="AQZ2" s="4" t="s">
        <v>1212</v>
      </c>
      <c r="ARA2" s="4" t="s">
        <v>1213</v>
      </c>
      <c r="ARB2" s="4" t="s">
        <v>1214</v>
      </c>
      <c r="ARC2" s="4" t="s">
        <v>1215</v>
      </c>
      <c r="ARD2" s="4" t="s">
        <v>1216</v>
      </c>
      <c r="ARE2" s="4" t="s">
        <v>1217</v>
      </c>
      <c r="ARF2" s="4" t="s">
        <v>1218</v>
      </c>
      <c r="ARG2" s="4" t="s">
        <v>1219</v>
      </c>
      <c r="ARH2" s="4" t="s">
        <v>1220</v>
      </c>
      <c r="ARI2" s="4" t="s">
        <v>1221</v>
      </c>
      <c r="ARJ2" s="4" t="s">
        <v>1222</v>
      </c>
      <c r="ARK2" s="4" t="s">
        <v>1223</v>
      </c>
      <c r="ARL2" s="4" t="s">
        <v>1224</v>
      </c>
      <c r="ARM2" s="4" t="s">
        <v>1225</v>
      </c>
      <c r="ARN2" s="4" t="s">
        <v>1226</v>
      </c>
      <c r="ARO2" s="4" t="s">
        <v>1227</v>
      </c>
      <c r="ARP2" s="4" t="s">
        <v>1228</v>
      </c>
      <c r="ARQ2" s="4" t="s">
        <v>1229</v>
      </c>
      <c r="ARR2" s="4" t="s">
        <v>1230</v>
      </c>
      <c r="ARS2" s="4" t="s">
        <v>1231</v>
      </c>
      <c r="ART2" s="4" t="s">
        <v>1232</v>
      </c>
      <c r="ARU2" s="4" t="s">
        <v>1233</v>
      </c>
      <c r="ARV2" s="4" t="s">
        <v>1234</v>
      </c>
      <c r="ARW2" s="4" t="s">
        <v>1235</v>
      </c>
      <c r="ARX2" s="4" t="s">
        <v>1236</v>
      </c>
      <c r="ARY2" s="4" t="s">
        <v>1237</v>
      </c>
      <c r="ARZ2" s="4" t="s">
        <v>1238</v>
      </c>
      <c r="ASA2" s="4" t="s">
        <v>1239</v>
      </c>
      <c r="ASB2" s="4" t="s">
        <v>1240</v>
      </c>
      <c r="ASC2" s="4" t="s">
        <v>1241</v>
      </c>
      <c r="ASD2" s="4" t="s">
        <v>1242</v>
      </c>
      <c r="ASE2" s="4" t="s">
        <v>1243</v>
      </c>
      <c r="ASF2" s="4" t="s">
        <v>1244</v>
      </c>
      <c r="ASG2" s="4" t="s">
        <v>1245</v>
      </c>
      <c r="ASH2" s="4" t="s">
        <v>1246</v>
      </c>
      <c r="ASI2" s="4" t="s">
        <v>1247</v>
      </c>
      <c r="ASJ2" s="4" t="s">
        <v>1248</v>
      </c>
      <c r="ASK2" s="4" t="s">
        <v>1249</v>
      </c>
      <c r="ASL2" s="4" t="s">
        <v>1250</v>
      </c>
      <c r="ASM2" s="4" t="s">
        <v>1251</v>
      </c>
      <c r="ASN2" s="4" t="s">
        <v>1252</v>
      </c>
      <c r="ASO2" s="4" t="s">
        <v>1253</v>
      </c>
      <c r="ASP2" s="4" t="s">
        <v>1254</v>
      </c>
      <c r="ASQ2" s="4" t="s">
        <v>1255</v>
      </c>
      <c r="ASR2" s="4" t="s">
        <v>1256</v>
      </c>
      <c r="ASS2" s="4" t="s">
        <v>1257</v>
      </c>
      <c r="AST2" s="4" t="s">
        <v>1258</v>
      </c>
      <c r="ASU2" s="4" t="s">
        <v>1259</v>
      </c>
      <c r="ASV2" s="4" t="s">
        <v>1260</v>
      </c>
      <c r="ASW2" s="4" t="s">
        <v>1261</v>
      </c>
      <c r="ASX2" s="4" t="s">
        <v>1262</v>
      </c>
      <c r="ASY2" s="4" t="s">
        <v>1263</v>
      </c>
      <c r="ASZ2" s="4" t="s">
        <v>1264</v>
      </c>
      <c r="ATA2" s="4" t="s">
        <v>1265</v>
      </c>
      <c r="ATB2" s="4" t="s">
        <v>1266</v>
      </c>
      <c r="ATC2" s="4" t="s">
        <v>1267</v>
      </c>
      <c r="ATD2" s="4" t="s">
        <v>1268</v>
      </c>
      <c r="ATE2" s="4" t="s">
        <v>1269</v>
      </c>
      <c r="ATF2" s="4" t="s">
        <v>1270</v>
      </c>
      <c r="ATG2" s="4" t="s">
        <v>1271</v>
      </c>
      <c r="ATH2" s="4" t="s">
        <v>1272</v>
      </c>
      <c r="ATI2" s="4" t="s">
        <v>1273</v>
      </c>
      <c r="ATJ2" s="4" t="s">
        <v>1274</v>
      </c>
      <c r="ATK2" s="4" t="s">
        <v>1275</v>
      </c>
      <c r="ATL2" s="4" t="s">
        <v>1276</v>
      </c>
      <c r="ATM2" s="4" t="s">
        <v>1277</v>
      </c>
      <c r="ATN2" s="4" t="s">
        <v>1278</v>
      </c>
      <c r="ATO2" s="4" t="s">
        <v>1279</v>
      </c>
      <c r="ATP2" s="4" t="s">
        <v>1280</v>
      </c>
      <c r="ATQ2" s="4" t="s">
        <v>1281</v>
      </c>
      <c r="ATR2" s="4" t="s">
        <v>1282</v>
      </c>
      <c r="ATS2" s="4" t="s">
        <v>1283</v>
      </c>
      <c r="ATT2" s="4" t="s">
        <v>1284</v>
      </c>
      <c r="ATU2" s="4" t="s">
        <v>1285</v>
      </c>
      <c r="ATV2" s="4" t="s">
        <v>1286</v>
      </c>
      <c r="ATW2" s="4" t="s">
        <v>1287</v>
      </c>
      <c r="ATX2" s="4" t="s">
        <v>1288</v>
      </c>
      <c r="ATY2" s="4" t="s">
        <v>1289</v>
      </c>
      <c r="ATZ2" s="4" t="s">
        <v>1290</v>
      </c>
      <c r="AUA2" s="4" t="s">
        <v>1291</v>
      </c>
      <c r="AUB2" s="4" t="s">
        <v>1292</v>
      </c>
      <c r="AUC2" s="4" t="s">
        <v>1293</v>
      </c>
      <c r="AUD2" s="4" t="s">
        <v>1294</v>
      </c>
      <c r="AUE2" s="4" t="s">
        <v>1295</v>
      </c>
      <c r="AUF2" s="4" t="s">
        <v>1296</v>
      </c>
      <c r="AUG2" s="4" t="s">
        <v>1297</v>
      </c>
      <c r="AUH2" s="4" t="s">
        <v>1298</v>
      </c>
      <c r="AUI2" s="4" t="s">
        <v>1299</v>
      </c>
      <c r="AUJ2" s="4" t="s">
        <v>1300</v>
      </c>
      <c r="AUK2" s="4" t="s">
        <v>1301</v>
      </c>
      <c r="AUL2" s="4" t="s">
        <v>1302</v>
      </c>
      <c r="AUM2" s="4" t="s">
        <v>1303</v>
      </c>
      <c r="AUN2" s="4" t="s">
        <v>1304</v>
      </c>
      <c r="AUO2" s="4" t="s">
        <v>1305</v>
      </c>
      <c r="AUP2" s="4" t="s">
        <v>1306</v>
      </c>
      <c r="AUQ2" s="4" t="s">
        <v>1307</v>
      </c>
      <c r="AUR2" s="4" t="s">
        <v>1308</v>
      </c>
      <c r="AUS2" s="4" t="s">
        <v>1309</v>
      </c>
      <c r="AUT2" s="4" t="s">
        <v>1310</v>
      </c>
      <c r="AUU2" s="4" t="s">
        <v>1311</v>
      </c>
      <c r="AUV2" s="4" t="s">
        <v>1312</v>
      </c>
      <c r="AUW2" s="4" t="s">
        <v>1313</v>
      </c>
      <c r="AUX2" s="4" t="s">
        <v>1314</v>
      </c>
      <c r="AUY2" s="4" t="s">
        <v>1315</v>
      </c>
      <c r="AUZ2" s="4" t="s">
        <v>1316</v>
      </c>
      <c r="AVA2" s="4" t="s">
        <v>1317</v>
      </c>
      <c r="AVB2" s="4" t="s">
        <v>1318</v>
      </c>
      <c r="AVC2" s="4" t="s">
        <v>1319</v>
      </c>
      <c r="AVD2" s="4" t="s">
        <v>1320</v>
      </c>
      <c r="AVE2" s="4" t="s">
        <v>1321</v>
      </c>
      <c r="AVF2" s="4" t="s">
        <v>1322</v>
      </c>
      <c r="AVG2" s="4" t="s">
        <v>1323</v>
      </c>
      <c r="AVH2" s="4" t="s">
        <v>1324</v>
      </c>
      <c r="AVI2" s="4" t="s">
        <v>1325</v>
      </c>
      <c r="AVJ2" s="4" t="s">
        <v>1326</v>
      </c>
      <c r="AVK2" s="4" t="s">
        <v>1327</v>
      </c>
      <c r="AVL2" s="4" t="s">
        <v>1328</v>
      </c>
      <c r="AVM2" s="4" t="s">
        <v>1329</v>
      </c>
      <c r="AVN2" s="4" t="s">
        <v>1330</v>
      </c>
      <c r="AVO2" s="4" t="s">
        <v>1331</v>
      </c>
      <c r="AVP2" s="4" t="s">
        <v>1332</v>
      </c>
      <c r="AVQ2" s="4" t="s">
        <v>1333</v>
      </c>
      <c r="AVR2" s="4" t="s">
        <v>1334</v>
      </c>
      <c r="AVS2" s="4" t="s">
        <v>1335</v>
      </c>
      <c r="AVT2" s="4" t="s">
        <v>1336</v>
      </c>
      <c r="AVU2" s="4" t="s">
        <v>1337</v>
      </c>
      <c r="AVV2" s="4" t="s">
        <v>1338</v>
      </c>
      <c r="AVW2" s="4" t="s">
        <v>1339</v>
      </c>
      <c r="AVX2" s="4" t="s">
        <v>1340</v>
      </c>
      <c r="AVY2" s="4" t="s">
        <v>1341</v>
      </c>
      <c r="AVZ2" s="4" t="s">
        <v>1342</v>
      </c>
      <c r="AWA2" s="4" t="s">
        <v>1343</v>
      </c>
      <c r="AWB2" s="4" t="s">
        <v>1344</v>
      </c>
      <c r="AWC2" s="4" t="s">
        <v>1345</v>
      </c>
      <c r="AWD2" s="4" t="s">
        <v>1346</v>
      </c>
      <c r="AWE2" s="4" t="s">
        <v>1347</v>
      </c>
      <c r="AWF2" s="4" t="s">
        <v>1348</v>
      </c>
      <c r="AWG2" s="4" t="s">
        <v>1349</v>
      </c>
      <c r="AWH2" s="4" t="s">
        <v>1350</v>
      </c>
      <c r="AWI2" s="4" t="s">
        <v>1351</v>
      </c>
      <c r="AWJ2" s="4" t="s">
        <v>1352</v>
      </c>
      <c r="AWK2" s="4" t="s">
        <v>1353</v>
      </c>
      <c r="AWL2" s="4" t="s">
        <v>1354</v>
      </c>
      <c r="AWM2" s="4" t="s">
        <v>1355</v>
      </c>
      <c r="AWN2" s="4" t="s">
        <v>1356</v>
      </c>
      <c r="AWO2" s="4" t="s">
        <v>1357</v>
      </c>
      <c r="AWP2" s="4" t="s">
        <v>1358</v>
      </c>
      <c r="AWQ2" s="4" t="s">
        <v>1359</v>
      </c>
      <c r="AWR2" s="4" t="s">
        <v>1360</v>
      </c>
      <c r="AWS2" s="4" t="s">
        <v>1361</v>
      </c>
      <c r="AWT2" s="4" t="s">
        <v>1362</v>
      </c>
      <c r="AWU2" s="4" t="s">
        <v>1363</v>
      </c>
      <c r="AWV2" s="4" t="s">
        <v>1364</v>
      </c>
      <c r="AWW2" s="4" t="s">
        <v>1365</v>
      </c>
      <c r="AWX2" s="4" t="s">
        <v>1366</v>
      </c>
      <c r="AWY2" s="4" t="s">
        <v>1367</v>
      </c>
      <c r="AWZ2" s="4" t="s">
        <v>1368</v>
      </c>
      <c r="AXA2" s="4" t="s">
        <v>1369</v>
      </c>
      <c r="AXB2" s="4" t="s">
        <v>1370</v>
      </c>
      <c r="AXC2" s="4" t="s">
        <v>1371</v>
      </c>
      <c r="AXD2" s="4" t="s">
        <v>1372</v>
      </c>
      <c r="AXE2" s="4" t="s">
        <v>1373</v>
      </c>
      <c r="AXF2" s="4" t="s">
        <v>1374</v>
      </c>
      <c r="AXG2" s="4" t="s">
        <v>1375</v>
      </c>
      <c r="AXH2" s="4" t="s">
        <v>1376</v>
      </c>
      <c r="AXI2" s="4" t="s">
        <v>1377</v>
      </c>
      <c r="AXJ2" s="4" t="s">
        <v>1378</v>
      </c>
      <c r="AXK2" s="4" t="s">
        <v>1379</v>
      </c>
      <c r="AXL2" s="4" t="s">
        <v>1380</v>
      </c>
      <c r="AXM2" s="4" t="s">
        <v>1381</v>
      </c>
      <c r="AXN2" s="4" t="s">
        <v>1382</v>
      </c>
      <c r="AXO2" s="4" t="s">
        <v>1383</v>
      </c>
      <c r="AXP2" s="4" t="s">
        <v>1384</v>
      </c>
      <c r="AXQ2" s="4" t="s">
        <v>1385</v>
      </c>
      <c r="AXR2" s="4" t="s">
        <v>1386</v>
      </c>
      <c r="AXS2" s="4" t="s">
        <v>1387</v>
      </c>
      <c r="AXT2" s="4" t="s">
        <v>1388</v>
      </c>
      <c r="AXU2" s="4" t="s">
        <v>1389</v>
      </c>
      <c r="AXV2" s="4" t="s">
        <v>1390</v>
      </c>
      <c r="AXW2" s="4" t="s">
        <v>1391</v>
      </c>
      <c r="AXX2" s="4" t="s">
        <v>1392</v>
      </c>
      <c r="AXY2" s="4" t="s">
        <v>1393</v>
      </c>
      <c r="AXZ2" s="4" t="s">
        <v>1394</v>
      </c>
      <c r="AYA2" s="4" t="s">
        <v>1395</v>
      </c>
      <c r="AYB2" s="4" t="s">
        <v>1396</v>
      </c>
      <c r="AYC2" s="4" t="s">
        <v>1397</v>
      </c>
      <c r="AYD2" s="4" t="s">
        <v>1398</v>
      </c>
      <c r="AYE2" s="4" t="s">
        <v>1399</v>
      </c>
      <c r="AYF2" s="4" t="s">
        <v>1400</v>
      </c>
      <c r="AYG2" s="4" t="s">
        <v>1401</v>
      </c>
      <c r="AYH2" s="4" t="s">
        <v>1402</v>
      </c>
      <c r="AYI2" s="4" t="s">
        <v>1403</v>
      </c>
      <c r="AYJ2" s="4" t="s">
        <v>1404</v>
      </c>
      <c r="AYK2" s="4" t="s">
        <v>1405</v>
      </c>
      <c r="AYL2" s="4" t="s">
        <v>1406</v>
      </c>
      <c r="AYM2" s="4" t="s">
        <v>1407</v>
      </c>
      <c r="AYN2" s="4" t="s">
        <v>1408</v>
      </c>
      <c r="AYO2" s="4" t="s">
        <v>1409</v>
      </c>
      <c r="AYP2" s="4" t="s">
        <v>1410</v>
      </c>
      <c r="AYQ2" s="4" t="s">
        <v>1411</v>
      </c>
      <c r="AYR2" s="4" t="s">
        <v>1412</v>
      </c>
      <c r="AYS2" s="4" t="s">
        <v>1413</v>
      </c>
      <c r="AYT2" s="4" t="s">
        <v>1414</v>
      </c>
      <c r="AYU2" s="4" t="s">
        <v>1415</v>
      </c>
      <c r="AYV2" s="4" t="s">
        <v>1416</v>
      </c>
      <c r="AYW2" s="4" t="s">
        <v>1417</v>
      </c>
      <c r="AYX2" s="4" t="s">
        <v>1418</v>
      </c>
      <c r="AYY2" s="4" t="s">
        <v>1419</v>
      </c>
      <c r="AYZ2" s="4" t="s">
        <v>1420</v>
      </c>
      <c r="AZA2" s="4" t="s">
        <v>1421</v>
      </c>
      <c r="AZB2" s="4" t="s">
        <v>1422</v>
      </c>
      <c r="AZC2" s="4" t="s">
        <v>1423</v>
      </c>
      <c r="AZD2" s="4" t="s">
        <v>1424</v>
      </c>
      <c r="AZE2" s="4" t="s">
        <v>1425</v>
      </c>
      <c r="AZF2" s="4" t="s">
        <v>1426</v>
      </c>
      <c r="AZG2" s="4" t="s">
        <v>1427</v>
      </c>
      <c r="AZH2" s="4" t="s">
        <v>1428</v>
      </c>
      <c r="AZI2" s="4" t="s">
        <v>1429</v>
      </c>
      <c r="AZJ2" s="4" t="s">
        <v>1430</v>
      </c>
      <c r="AZK2" s="4" t="s">
        <v>1431</v>
      </c>
      <c r="AZL2" s="4" t="s">
        <v>1432</v>
      </c>
      <c r="AZM2" s="4" t="s">
        <v>1433</v>
      </c>
      <c r="AZN2" s="4" t="s">
        <v>1434</v>
      </c>
      <c r="AZO2" s="4" t="s">
        <v>1435</v>
      </c>
      <c r="AZP2" s="4" t="s">
        <v>1436</v>
      </c>
      <c r="AZQ2" s="4" t="s">
        <v>1437</v>
      </c>
      <c r="AZR2" s="4" t="s">
        <v>1438</v>
      </c>
      <c r="AZS2" s="4" t="s">
        <v>1439</v>
      </c>
      <c r="AZT2" s="4" t="s">
        <v>1440</v>
      </c>
      <c r="AZU2" s="4" t="s">
        <v>1441</v>
      </c>
      <c r="AZV2" s="4" t="s">
        <v>1442</v>
      </c>
      <c r="AZW2" s="4" t="s">
        <v>1443</v>
      </c>
      <c r="AZX2" s="4" t="s">
        <v>1444</v>
      </c>
      <c r="AZY2" s="4" t="s">
        <v>1445</v>
      </c>
      <c r="AZZ2" s="4" t="s">
        <v>1446</v>
      </c>
      <c r="BAA2" s="4" t="s">
        <v>1447</v>
      </c>
      <c r="BAB2" s="4" t="s">
        <v>1448</v>
      </c>
      <c r="BAC2" s="4" t="s">
        <v>1449</v>
      </c>
      <c r="BAD2" s="4" t="s">
        <v>1450</v>
      </c>
      <c r="BAE2" s="4" t="s">
        <v>1451</v>
      </c>
      <c r="BAF2" s="4" t="s">
        <v>1452</v>
      </c>
      <c r="BAG2" s="4" t="s">
        <v>1453</v>
      </c>
      <c r="BAH2" s="4" t="s">
        <v>1454</v>
      </c>
      <c r="BAI2" s="4" t="s">
        <v>1455</v>
      </c>
      <c r="BAJ2" s="4" t="s">
        <v>1456</v>
      </c>
      <c r="BAK2" s="4" t="s">
        <v>1457</v>
      </c>
      <c r="BAL2" s="4" t="s">
        <v>1458</v>
      </c>
      <c r="BAM2" s="4" t="s">
        <v>1459</v>
      </c>
      <c r="BAN2" s="4" t="s">
        <v>1460</v>
      </c>
      <c r="BAO2" s="4" t="s">
        <v>1461</v>
      </c>
      <c r="BAP2" s="4" t="s">
        <v>1462</v>
      </c>
      <c r="BAQ2" s="4" t="s">
        <v>1463</v>
      </c>
      <c r="BAR2" s="4" t="s">
        <v>1464</v>
      </c>
      <c r="BAS2" s="4" t="s">
        <v>1465</v>
      </c>
      <c r="BAT2" s="4" t="s">
        <v>1466</v>
      </c>
      <c r="BAU2" s="4" t="s">
        <v>1467</v>
      </c>
      <c r="BAV2" s="4" t="s">
        <v>1468</v>
      </c>
      <c r="BAW2" s="4" t="s">
        <v>1469</v>
      </c>
      <c r="BAX2" s="4" t="s">
        <v>1470</v>
      </c>
      <c r="BAY2" s="4" t="s">
        <v>1471</v>
      </c>
      <c r="BAZ2" s="4" t="s">
        <v>1472</v>
      </c>
      <c r="BBA2" s="4" t="s">
        <v>1473</v>
      </c>
      <c r="BBB2" s="4" t="s">
        <v>1474</v>
      </c>
      <c r="BBC2" s="4" t="s">
        <v>1475</v>
      </c>
      <c r="BBD2" s="4" t="s">
        <v>1476</v>
      </c>
      <c r="BBE2" s="4" t="s">
        <v>1477</v>
      </c>
      <c r="BBF2" s="4" t="s">
        <v>1478</v>
      </c>
      <c r="BBG2" s="4" t="s">
        <v>1479</v>
      </c>
      <c r="BBH2" s="4" t="s">
        <v>1480</v>
      </c>
      <c r="BBI2" s="4" t="s">
        <v>1481</v>
      </c>
      <c r="BBJ2" s="4" t="s">
        <v>1482</v>
      </c>
      <c r="BBK2" s="4" t="s">
        <v>1483</v>
      </c>
      <c r="BBL2" s="4" t="s">
        <v>1484</v>
      </c>
      <c r="BBM2" s="4" t="s">
        <v>1485</v>
      </c>
      <c r="BBN2" s="4" t="s">
        <v>1486</v>
      </c>
      <c r="BBO2" s="4" t="s">
        <v>1487</v>
      </c>
      <c r="BBP2" s="4" t="s">
        <v>1488</v>
      </c>
      <c r="BBQ2" s="4" t="s">
        <v>1489</v>
      </c>
      <c r="BBR2" s="4" t="s">
        <v>1490</v>
      </c>
      <c r="BBS2" s="4" t="s">
        <v>1491</v>
      </c>
      <c r="BBT2" s="4" t="s">
        <v>1492</v>
      </c>
      <c r="BBU2" s="4" t="s">
        <v>1493</v>
      </c>
      <c r="BBV2" s="4" t="s">
        <v>1494</v>
      </c>
      <c r="BBW2" s="4" t="s">
        <v>1495</v>
      </c>
      <c r="BBX2" s="4" t="s">
        <v>1496</v>
      </c>
      <c r="BBY2" s="4" t="s">
        <v>1497</v>
      </c>
      <c r="BBZ2" s="4" t="s">
        <v>1498</v>
      </c>
      <c r="BCA2" s="4" t="s">
        <v>1499</v>
      </c>
      <c r="BCB2" s="4" t="s">
        <v>1500</v>
      </c>
      <c r="BCC2" s="4" t="s">
        <v>1501</v>
      </c>
      <c r="BCD2" s="4" t="s">
        <v>1502</v>
      </c>
      <c r="BCE2" s="4" t="s">
        <v>1503</v>
      </c>
      <c r="BCF2" s="4" t="s">
        <v>1504</v>
      </c>
      <c r="BCG2" s="4" t="s">
        <v>1505</v>
      </c>
      <c r="BCH2" s="4" t="s">
        <v>1506</v>
      </c>
      <c r="BCI2" s="4" t="s">
        <v>1507</v>
      </c>
      <c r="BCJ2" s="4" t="s">
        <v>1508</v>
      </c>
      <c r="BCK2" s="4" t="s">
        <v>1509</v>
      </c>
      <c r="BCL2" s="4" t="s">
        <v>1510</v>
      </c>
      <c r="BCM2" s="4" t="s">
        <v>1511</v>
      </c>
      <c r="BCN2" s="4" t="s">
        <v>1512</v>
      </c>
      <c r="BCO2" s="4" t="s">
        <v>1513</v>
      </c>
      <c r="BCP2" s="4" t="s">
        <v>1514</v>
      </c>
      <c r="BCQ2" s="4" t="s">
        <v>1515</v>
      </c>
      <c r="BCR2" s="4" t="s">
        <v>1516</v>
      </c>
      <c r="BCS2" s="4" t="s">
        <v>1517</v>
      </c>
      <c r="BCT2" s="4" t="s">
        <v>1518</v>
      </c>
      <c r="BCU2" s="4" t="s">
        <v>1519</v>
      </c>
      <c r="BCV2" s="4" t="s">
        <v>1520</v>
      </c>
      <c r="BCW2" s="4" t="s">
        <v>1521</v>
      </c>
      <c r="BCX2" s="4" t="s">
        <v>1522</v>
      </c>
      <c r="BCY2" s="4" t="s">
        <v>1523</v>
      </c>
      <c r="BCZ2" s="4" t="s">
        <v>1524</v>
      </c>
      <c r="BDA2" s="4" t="s">
        <v>1525</v>
      </c>
      <c r="BDB2" s="4" t="s">
        <v>1526</v>
      </c>
      <c r="BDC2" s="4" t="s">
        <v>1527</v>
      </c>
      <c r="BDD2" s="4" t="s">
        <v>1528</v>
      </c>
      <c r="BDE2" s="4" t="s">
        <v>1529</v>
      </c>
      <c r="BDF2" s="4" t="s">
        <v>1530</v>
      </c>
      <c r="BDG2" s="4" t="s">
        <v>1531</v>
      </c>
      <c r="BDH2" s="4" t="s">
        <v>1532</v>
      </c>
      <c r="BDI2" s="4" t="s">
        <v>1533</v>
      </c>
      <c r="BDJ2" s="4" t="s">
        <v>1534</v>
      </c>
      <c r="BDK2" s="4" t="s">
        <v>1535</v>
      </c>
      <c r="BDL2" s="4" t="s">
        <v>1536</v>
      </c>
      <c r="BDM2" s="4" t="s">
        <v>1537</v>
      </c>
      <c r="BDN2" s="4" t="s">
        <v>1538</v>
      </c>
      <c r="BDO2" s="4" t="s">
        <v>1539</v>
      </c>
      <c r="BDP2" s="4" t="s">
        <v>1540</v>
      </c>
      <c r="BDQ2" s="4" t="s">
        <v>1541</v>
      </c>
      <c r="BDR2" s="4" t="s">
        <v>1542</v>
      </c>
      <c r="BDS2" s="4" t="s">
        <v>1543</v>
      </c>
      <c r="BDT2" s="4" t="s">
        <v>1544</v>
      </c>
      <c r="BDU2" s="4" t="s">
        <v>1545</v>
      </c>
      <c r="BDV2" s="4" t="s">
        <v>1546</v>
      </c>
      <c r="BDW2" s="4" t="s">
        <v>1547</v>
      </c>
      <c r="BDX2" s="4" t="s">
        <v>1548</v>
      </c>
      <c r="BDY2" s="4" t="s">
        <v>1549</v>
      </c>
      <c r="BDZ2" s="4" t="s">
        <v>1550</v>
      </c>
      <c r="BEA2" s="4" t="s">
        <v>1551</v>
      </c>
      <c r="BEB2" s="4" t="s">
        <v>1552</v>
      </c>
      <c r="BEC2" s="4" t="s">
        <v>1553</v>
      </c>
      <c r="BED2" s="4" t="s">
        <v>1554</v>
      </c>
      <c r="BEE2" s="4" t="s">
        <v>1555</v>
      </c>
      <c r="BEF2" s="4" t="s">
        <v>1556</v>
      </c>
      <c r="BEG2" s="4" t="s">
        <v>1557</v>
      </c>
      <c r="BEH2" s="4" t="s">
        <v>1558</v>
      </c>
      <c r="BEI2" s="4" t="s">
        <v>1559</v>
      </c>
      <c r="BEJ2" s="4" t="s">
        <v>1560</v>
      </c>
      <c r="BEK2" s="4" t="s">
        <v>1561</v>
      </c>
      <c r="BEL2" s="4" t="s">
        <v>1562</v>
      </c>
      <c r="BEM2" s="4" t="s">
        <v>1563</v>
      </c>
      <c r="BEN2" s="4" t="s">
        <v>1564</v>
      </c>
      <c r="BEO2" s="4" t="s">
        <v>1565</v>
      </c>
      <c r="BEP2" s="4" t="s">
        <v>1566</v>
      </c>
      <c r="BEQ2" s="4" t="s">
        <v>1567</v>
      </c>
      <c r="BER2" s="4" t="s">
        <v>1568</v>
      </c>
      <c r="BES2" s="4" t="s">
        <v>1569</v>
      </c>
      <c r="BET2" s="4" t="s">
        <v>1570</v>
      </c>
      <c r="BEU2" s="4" t="s">
        <v>1571</v>
      </c>
      <c r="BEV2" s="4" t="s">
        <v>1572</v>
      </c>
      <c r="BEW2" s="4" t="s">
        <v>1573</v>
      </c>
      <c r="BEX2" s="4" t="s">
        <v>1574</v>
      </c>
      <c r="BEY2" s="4" t="s">
        <v>1575</v>
      </c>
      <c r="BEZ2" s="4" t="s">
        <v>1576</v>
      </c>
      <c r="BFA2" s="4" t="s">
        <v>1577</v>
      </c>
      <c r="BFB2" s="4" t="s">
        <v>1578</v>
      </c>
      <c r="BFC2" s="4" t="s">
        <v>1579</v>
      </c>
      <c r="BFD2" s="4" t="s">
        <v>1580</v>
      </c>
      <c r="BFE2" s="4" t="s">
        <v>1581</v>
      </c>
      <c r="BFF2" s="4" t="s">
        <v>1582</v>
      </c>
      <c r="BFG2" s="4" t="s">
        <v>1583</v>
      </c>
      <c r="BFH2" s="4" t="s">
        <v>1584</v>
      </c>
      <c r="BFI2" s="4" t="s">
        <v>1585</v>
      </c>
      <c r="BFJ2" s="4" t="s">
        <v>1586</v>
      </c>
      <c r="BFK2" s="4" t="s">
        <v>1587</v>
      </c>
      <c r="BFL2" s="4" t="s">
        <v>1588</v>
      </c>
      <c r="BFM2" s="4" t="s">
        <v>1589</v>
      </c>
      <c r="BFN2" s="4" t="s">
        <v>1590</v>
      </c>
      <c r="BFO2" s="4" t="s">
        <v>1591</v>
      </c>
      <c r="BFP2" s="4" t="s">
        <v>1592</v>
      </c>
      <c r="BFQ2" s="4" t="s">
        <v>1593</v>
      </c>
      <c r="BFR2" s="4" t="s">
        <v>1594</v>
      </c>
      <c r="BFS2" s="4" t="s">
        <v>1595</v>
      </c>
      <c r="BFT2" s="4" t="s">
        <v>1596</v>
      </c>
      <c r="BFU2" s="4" t="s">
        <v>1597</v>
      </c>
      <c r="BFV2" s="4" t="s">
        <v>1598</v>
      </c>
      <c r="BFW2" s="4" t="s">
        <v>1599</v>
      </c>
      <c r="BFX2" s="4" t="s">
        <v>1600</v>
      </c>
      <c r="BFY2" s="4" t="s">
        <v>1601</v>
      </c>
      <c r="BFZ2" s="4" t="s">
        <v>1602</v>
      </c>
      <c r="BGA2" s="4" t="s">
        <v>1603</v>
      </c>
      <c r="BGB2" s="4" t="s">
        <v>1604</v>
      </c>
      <c r="BGC2" s="4" t="s">
        <v>1605</v>
      </c>
      <c r="BGD2" s="4" t="s">
        <v>1606</v>
      </c>
      <c r="BGE2" s="4" t="s">
        <v>1607</v>
      </c>
      <c r="BGF2" s="4" t="s">
        <v>1608</v>
      </c>
      <c r="BGG2" s="4" t="s">
        <v>1609</v>
      </c>
      <c r="BGH2" s="4" t="s">
        <v>1610</v>
      </c>
      <c r="BGI2" s="4" t="s">
        <v>1611</v>
      </c>
      <c r="BGJ2" s="4" t="s">
        <v>1612</v>
      </c>
      <c r="BGK2" s="4" t="s">
        <v>1613</v>
      </c>
      <c r="BGL2" s="4" t="s">
        <v>1614</v>
      </c>
      <c r="BGM2" s="4" t="s">
        <v>1615</v>
      </c>
      <c r="BGN2" s="4" t="s">
        <v>1616</v>
      </c>
      <c r="BGO2" s="4" t="s">
        <v>1617</v>
      </c>
      <c r="BGP2" s="4" t="s">
        <v>1618</v>
      </c>
      <c r="BGQ2" s="4" t="s">
        <v>1619</v>
      </c>
      <c r="BGR2" s="4" t="s">
        <v>1620</v>
      </c>
      <c r="BGS2" s="4" t="s">
        <v>1621</v>
      </c>
      <c r="BGT2" s="4" t="s">
        <v>1622</v>
      </c>
      <c r="BGU2" s="4" t="s">
        <v>1623</v>
      </c>
      <c r="BGV2" s="4" t="s">
        <v>1624</v>
      </c>
      <c r="BGW2" s="4" t="s">
        <v>1625</v>
      </c>
      <c r="BGX2" s="4" t="s">
        <v>1626</v>
      </c>
      <c r="BGY2" s="4" t="s">
        <v>1627</v>
      </c>
      <c r="BGZ2" s="4" t="s">
        <v>1628</v>
      </c>
      <c r="BHA2" s="4" t="s">
        <v>1629</v>
      </c>
      <c r="BHB2" s="4" t="s">
        <v>1630</v>
      </c>
      <c r="BHC2" s="4" t="s">
        <v>1631</v>
      </c>
      <c r="BHD2" s="4" t="s">
        <v>1632</v>
      </c>
      <c r="BHE2" s="4" t="s">
        <v>1633</v>
      </c>
      <c r="BHF2" s="4" t="s">
        <v>1634</v>
      </c>
      <c r="BHG2" s="4" t="s">
        <v>1635</v>
      </c>
      <c r="BHH2" s="4" t="s">
        <v>1636</v>
      </c>
      <c r="BHI2" s="4" t="s">
        <v>1637</v>
      </c>
      <c r="BHJ2" s="4" t="s">
        <v>1638</v>
      </c>
      <c r="BHK2" s="4" t="s">
        <v>1639</v>
      </c>
      <c r="BHL2" s="4" t="s">
        <v>1640</v>
      </c>
      <c r="BHM2" s="4" t="s">
        <v>1641</v>
      </c>
      <c r="BHN2" s="4" t="s">
        <v>1642</v>
      </c>
      <c r="BHO2" s="4" t="s">
        <v>1643</v>
      </c>
      <c r="BHP2" s="4" t="s">
        <v>1644</v>
      </c>
      <c r="BHQ2" s="4" t="s">
        <v>1645</v>
      </c>
      <c r="BHR2" s="4" t="s">
        <v>1646</v>
      </c>
      <c r="BHS2" s="4" t="s">
        <v>1647</v>
      </c>
      <c r="BHT2" s="4" t="s">
        <v>1648</v>
      </c>
      <c r="BHU2" s="4" t="s">
        <v>1649</v>
      </c>
      <c r="BHV2" s="4" t="s">
        <v>1650</v>
      </c>
      <c r="BHW2" s="4" t="s">
        <v>1651</v>
      </c>
      <c r="BHX2" s="4" t="s">
        <v>1652</v>
      </c>
      <c r="BHY2" s="4" t="s">
        <v>1653</v>
      </c>
      <c r="BHZ2" s="4" t="s">
        <v>1654</v>
      </c>
      <c r="BIA2" s="4" t="s">
        <v>1655</v>
      </c>
      <c r="BIB2" s="4" t="s">
        <v>1656</v>
      </c>
      <c r="BIC2" s="4" t="s">
        <v>1657</v>
      </c>
      <c r="BID2" s="4" t="s">
        <v>1658</v>
      </c>
      <c r="BIE2" s="4" t="s">
        <v>1659</v>
      </c>
      <c r="BIF2" s="4" t="s">
        <v>1660</v>
      </c>
      <c r="BIG2" s="4" t="s">
        <v>1661</v>
      </c>
      <c r="BIH2" s="4" t="s">
        <v>1662</v>
      </c>
      <c r="BII2" s="4" t="s">
        <v>1663</v>
      </c>
      <c r="BIJ2" s="4" t="s">
        <v>1664</v>
      </c>
      <c r="BIK2" s="4" t="s">
        <v>1665</v>
      </c>
      <c r="BIL2" s="4" t="s">
        <v>1666</v>
      </c>
      <c r="BIM2" s="4" t="s">
        <v>1667</v>
      </c>
      <c r="BIN2" s="4" t="s">
        <v>1668</v>
      </c>
      <c r="BIO2" s="4" t="s">
        <v>1669</v>
      </c>
      <c r="BIP2" s="4" t="s">
        <v>1670</v>
      </c>
      <c r="BIQ2" s="4" t="s">
        <v>1671</v>
      </c>
      <c r="BIR2" s="4" t="s">
        <v>1672</v>
      </c>
      <c r="BIS2" s="4" t="s">
        <v>1673</v>
      </c>
      <c r="BIT2" s="4" t="s">
        <v>1674</v>
      </c>
      <c r="BIU2" s="4" t="s">
        <v>1675</v>
      </c>
      <c r="BIV2" s="4" t="s">
        <v>1676</v>
      </c>
      <c r="BIW2" s="4" t="s">
        <v>1677</v>
      </c>
      <c r="BIX2" s="4" t="s">
        <v>1678</v>
      </c>
      <c r="BIY2" s="4" t="s">
        <v>1679</v>
      </c>
      <c r="BIZ2" s="4" t="s">
        <v>1680</v>
      </c>
      <c r="BJA2" s="4" t="s">
        <v>1681</v>
      </c>
      <c r="BJB2" s="4" t="s">
        <v>1682</v>
      </c>
      <c r="BJC2" s="4" t="s">
        <v>1683</v>
      </c>
      <c r="BJD2" s="4" t="s">
        <v>1684</v>
      </c>
      <c r="BJE2" s="4" t="s">
        <v>1685</v>
      </c>
      <c r="BJF2" s="4" t="s">
        <v>1686</v>
      </c>
      <c r="BJG2" s="4" t="s">
        <v>1687</v>
      </c>
      <c r="BJH2" s="4" t="s">
        <v>1688</v>
      </c>
      <c r="BJI2" s="4" t="s">
        <v>1689</v>
      </c>
      <c r="BJJ2" s="4" t="s">
        <v>1690</v>
      </c>
      <c r="BJK2" s="4" t="s">
        <v>1691</v>
      </c>
      <c r="BJL2" s="4" t="s">
        <v>1692</v>
      </c>
      <c r="BJM2" s="4" t="s">
        <v>1693</v>
      </c>
      <c r="BJN2" s="4" t="s">
        <v>1694</v>
      </c>
      <c r="BJO2" s="4" t="s">
        <v>1695</v>
      </c>
      <c r="BJP2" s="4" t="s">
        <v>1696</v>
      </c>
      <c r="BJQ2" s="4" t="s">
        <v>1697</v>
      </c>
      <c r="BJR2" s="4" t="s">
        <v>1698</v>
      </c>
      <c r="BJS2" s="4" t="s">
        <v>1699</v>
      </c>
      <c r="BJT2" s="4" t="s">
        <v>1700</v>
      </c>
      <c r="BJU2" s="4" t="s">
        <v>1701</v>
      </c>
      <c r="BJV2" s="4" t="s">
        <v>1702</v>
      </c>
      <c r="BJW2" s="4" t="s">
        <v>1703</v>
      </c>
      <c r="BJX2" s="4" t="s">
        <v>1704</v>
      </c>
      <c r="BJY2" s="4" t="s">
        <v>1705</v>
      </c>
      <c r="BJZ2" s="4" t="s">
        <v>1706</v>
      </c>
      <c r="BKA2" s="4" t="s">
        <v>1707</v>
      </c>
      <c r="BKB2" s="4" t="s">
        <v>1708</v>
      </c>
      <c r="BKC2" s="4" t="s">
        <v>1709</v>
      </c>
      <c r="BKD2" s="4" t="s">
        <v>1710</v>
      </c>
      <c r="BKE2" s="4" t="s">
        <v>1711</v>
      </c>
      <c r="BKF2" s="4" t="s">
        <v>1712</v>
      </c>
      <c r="BKG2" s="4" t="s">
        <v>1713</v>
      </c>
      <c r="BKH2" s="4" t="s">
        <v>1714</v>
      </c>
      <c r="BKI2" s="4" t="s">
        <v>1715</v>
      </c>
      <c r="BKJ2" s="4" t="s">
        <v>1716</v>
      </c>
      <c r="BKK2" s="4" t="s">
        <v>1717</v>
      </c>
      <c r="BKL2" s="4" t="s">
        <v>1718</v>
      </c>
      <c r="BKM2" s="4" t="s">
        <v>1719</v>
      </c>
      <c r="BKN2" s="4" t="s">
        <v>1720</v>
      </c>
      <c r="BKO2" s="4" t="s">
        <v>1721</v>
      </c>
      <c r="BKP2" s="4" t="s">
        <v>1722</v>
      </c>
      <c r="BKQ2" s="4" t="s">
        <v>1723</v>
      </c>
      <c r="BKR2" s="4" t="s">
        <v>1724</v>
      </c>
      <c r="BKS2" s="4" t="s">
        <v>1725</v>
      </c>
      <c r="BKT2" s="4" t="s">
        <v>1726</v>
      </c>
      <c r="BKU2" s="4" t="s">
        <v>1727</v>
      </c>
      <c r="BKV2" s="4" t="s">
        <v>1728</v>
      </c>
      <c r="BKW2" s="4" t="s">
        <v>1729</v>
      </c>
      <c r="BKX2" s="4" t="s">
        <v>1730</v>
      </c>
      <c r="BKY2" s="4" t="s">
        <v>1731</v>
      </c>
      <c r="BKZ2" s="4" t="s">
        <v>1732</v>
      </c>
      <c r="BLA2" s="4" t="s">
        <v>1733</v>
      </c>
      <c r="BLB2" s="4" t="s">
        <v>1734</v>
      </c>
      <c r="BLC2" s="4" t="s">
        <v>1735</v>
      </c>
      <c r="BLD2" s="4" t="s">
        <v>1736</v>
      </c>
      <c r="BLE2" s="4" t="s">
        <v>1737</v>
      </c>
      <c r="BLF2" s="4" t="s">
        <v>1738</v>
      </c>
      <c r="BLG2" s="4" t="s">
        <v>1739</v>
      </c>
      <c r="BLH2" s="4" t="s">
        <v>1740</v>
      </c>
      <c r="BLI2" s="4" t="s">
        <v>1741</v>
      </c>
      <c r="BLJ2" s="4" t="s">
        <v>1742</v>
      </c>
      <c r="BLK2" s="4" t="s">
        <v>1743</v>
      </c>
      <c r="BLL2" s="4" t="s">
        <v>1744</v>
      </c>
      <c r="BLM2" s="4" t="s">
        <v>1745</v>
      </c>
      <c r="BLN2" s="4" t="s">
        <v>1746</v>
      </c>
      <c r="BLO2" s="4" t="s">
        <v>1747</v>
      </c>
      <c r="BLP2" s="4" t="s">
        <v>1748</v>
      </c>
      <c r="BLQ2" s="4" t="s">
        <v>1749</v>
      </c>
      <c r="BLR2" s="4" t="s">
        <v>1750</v>
      </c>
      <c r="BLS2" s="4" t="s">
        <v>1751</v>
      </c>
      <c r="BLT2" s="4" t="s">
        <v>1752</v>
      </c>
      <c r="BLU2" s="4" t="s">
        <v>1753</v>
      </c>
      <c r="BLV2" s="4" t="s">
        <v>1754</v>
      </c>
      <c r="BLW2" s="4" t="s">
        <v>1755</v>
      </c>
      <c r="BLX2" s="4" t="s">
        <v>1756</v>
      </c>
      <c r="BLY2" s="4" t="s">
        <v>1757</v>
      </c>
      <c r="BLZ2" s="4" t="s">
        <v>1758</v>
      </c>
      <c r="BMA2" s="4" t="s">
        <v>1759</v>
      </c>
      <c r="BMB2" s="4" t="s">
        <v>1760</v>
      </c>
      <c r="BMC2" s="4" t="s">
        <v>1761</v>
      </c>
      <c r="BMD2" s="4" t="s">
        <v>1762</v>
      </c>
      <c r="BME2" s="4" t="s">
        <v>1763</v>
      </c>
      <c r="BMF2" s="4" t="s">
        <v>1764</v>
      </c>
      <c r="BMG2" s="4" t="s">
        <v>1765</v>
      </c>
      <c r="BMH2" s="4" t="s">
        <v>1766</v>
      </c>
      <c r="BMI2" s="4" t="s">
        <v>1767</v>
      </c>
      <c r="BMJ2" s="4" t="s">
        <v>1768</v>
      </c>
      <c r="BMK2" s="4" t="s">
        <v>1769</v>
      </c>
      <c r="BML2" s="4" t="s">
        <v>1770</v>
      </c>
      <c r="BMM2" s="4" t="s">
        <v>1771</v>
      </c>
      <c r="BMN2" s="4" t="s">
        <v>1772</v>
      </c>
      <c r="BMO2" s="4" t="s">
        <v>1773</v>
      </c>
      <c r="BMP2" s="4" t="s">
        <v>1774</v>
      </c>
      <c r="BMQ2" s="4" t="s">
        <v>1775</v>
      </c>
      <c r="BMR2" s="4" t="s">
        <v>1776</v>
      </c>
      <c r="BMS2" s="4" t="s">
        <v>1777</v>
      </c>
      <c r="BMT2" s="4" t="s">
        <v>1778</v>
      </c>
      <c r="BMU2" s="4" t="s">
        <v>1779</v>
      </c>
      <c r="BMV2" s="4" t="s">
        <v>1780</v>
      </c>
      <c r="BMW2" s="4" t="s">
        <v>1781</v>
      </c>
      <c r="BMX2" s="4" t="s">
        <v>1782</v>
      </c>
      <c r="BMY2" s="4" t="s">
        <v>1783</v>
      </c>
      <c r="BMZ2" s="4" t="s">
        <v>1784</v>
      </c>
      <c r="BNA2" s="4" t="s">
        <v>1785</v>
      </c>
      <c r="BNB2" s="4" t="s">
        <v>1786</v>
      </c>
      <c r="BNC2" s="4" t="s">
        <v>1787</v>
      </c>
      <c r="BND2" s="4" t="s">
        <v>1788</v>
      </c>
      <c r="BNE2" s="4" t="s">
        <v>1789</v>
      </c>
      <c r="BNF2" s="4" t="s">
        <v>1790</v>
      </c>
      <c r="BNG2" s="4" t="s">
        <v>1791</v>
      </c>
      <c r="BNH2" s="4" t="s">
        <v>1792</v>
      </c>
      <c r="BNI2" s="4" t="s">
        <v>1793</v>
      </c>
      <c r="BNJ2" s="4" t="s">
        <v>1794</v>
      </c>
      <c r="BNK2" s="4" t="s">
        <v>1795</v>
      </c>
      <c r="BNL2" s="4" t="s">
        <v>1796</v>
      </c>
      <c r="BNM2" s="4" t="s">
        <v>1797</v>
      </c>
      <c r="BNN2" s="4" t="s">
        <v>1798</v>
      </c>
      <c r="BNO2" s="4" t="s">
        <v>1799</v>
      </c>
      <c r="BNP2" s="4" t="s">
        <v>1800</v>
      </c>
      <c r="BNQ2" s="4" t="s">
        <v>1801</v>
      </c>
      <c r="BNR2" s="4" t="s">
        <v>1802</v>
      </c>
      <c r="BNS2" s="4" t="s">
        <v>1803</v>
      </c>
      <c r="BNT2" s="4" t="s">
        <v>1804</v>
      </c>
      <c r="BNU2" s="4" t="s">
        <v>1805</v>
      </c>
      <c r="BNV2" s="4" t="s">
        <v>1806</v>
      </c>
      <c r="BNW2" s="4" t="s">
        <v>1807</v>
      </c>
      <c r="BNX2" s="4" t="s">
        <v>1808</v>
      </c>
      <c r="BNY2" s="4" t="s">
        <v>1809</v>
      </c>
      <c r="BNZ2" s="4" t="s">
        <v>1810</v>
      </c>
      <c r="BOA2" s="4" t="s">
        <v>1811</v>
      </c>
      <c r="BOB2" s="4" t="s">
        <v>1812</v>
      </c>
      <c r="BOC2" s="4" t="s">
        <v>1813</v>
      </c>
      <c r="BOD2" s="4" t="s">
        <v>1814</v>
      </c>
      <c r="BOE2" s="4" t="s">
        <v>1815</v>
      </c>
      <c r="BOF2" s="4" t="s">
        <v>1816</v>
      </c>
      <c r="BOG2" s="4" t="s">
        <v>1817</v>
      </c>
      <c r="BOH2" s="4" t="s">
        <v>1818</v>
      </c>
      <c r="BOI2" s="4" t="s">
        <v>1819</v>
      </c>
      <c r="BOJ2" s="4" t="s">
        <v>1820</v>
      </c>
      <c r="BOK2" s="4" t="s">
        <v>1821</v>
      </c>
      <c r="BOL2" s="4" t="s">
        <v>1822</v>
      </c>
      <c r="BOM2" s="4" t="s">
        <v>1823</v>
      </c>
      <c r="BON2" s="4" t="s">
        <v>1824</v>
      </c>
      <c r="BOO2" s="4" t="s">
        <v>1825</v>
      </c>
      <c r="BOP2" s="4" t="s">
        <v>1826</v>
      </c>
      <c r="BOQ2" s="4" t="s">
        <v>1827</v>
      </c>
      <c r="BOR2" s="4" t="s">
        <v>1828</v>
      </c>
      <c r="BOS2" s="4" t="s">
        <v>1829</v>
      </c>
      <c r="BOT2" s="4" t="s">
        <v>1830</v>
      </c>
      <c r="BOU2" s="4" t="s">
        <v>1831</v>
      </c>
      <c r="BOV2" s="4" t="s">
        <v>1832</v>
      </c>
      <c r="BOW2" s="4" t="s">
        <v>1833</v>
      </c>
      <c r="BOX2" s="4" t="s">
        <v>1834</v>
      </c>
      <c r="BOY2" s="4" t="s">
        <v>1835</v>
      </c>
      <c r="BOZ2" s="4" t="s">
        <v>1836</v>
      </c>
      <c r="BPA2" s="4" t="s">
        <v>1837</v>
      </c>
      <c r="BPB2" s="4" t="s">
        <v>1838</v>
      </c>
      <c r="BPC2" s="4" t="s">
        <v>1839</v>
      </c>
      <c r="BPD2" s="4" t="s">
        <v>1840</v>
      </c>
      <c r="BPE2" s="4" t="s">
        <v>1841</v>
      </c>
      <c r="BPF2" s="4" t="s">
        <v>1842</v>
      </c>
      <c r="BPG2" s="4" t="s">
        <v>1843</v>
      </c>
      <c r="BPH2" s="4" t="s">
        <v>1844</v>
      </c>
      <c r="BPI2" s="4" t="s">
        <v>1845</v>
      </c>
      <c r="BPJ2" s="4" t="s">
        <v>1846</v>
      </c>
      <c r="BPK2" s="4" t="s">
        <v>1847</v>
      </c>
      <c r="BPL2" s="4" t="s">
        <v>1848</v>
      </c>
      <c r="BPM2" s="4" t="s">
        <v>1849</v>
      </c>
      <c r="BPN2" s="4" t="s">
        <v>1850</v>
      </c>
      <c r="BPO2" s="4" t="s">
        <v>1851</v>
      </c>
      <c r="BPP2" s="4" t="s">
        <v>1852</v>
      </c>
      <c r="BPQ2" s="4" t="s">
        <v>1853</v>
      </c>
      <c r="BPR2" s="4" t="s">
        <v>1854</v>
      </c>
      <c r="BPS2" s="4" t="s">
        <v>1855</v>
      </c>
      <c r="BPT2" s="4" t="s">
        <v>1856</v>
      </c>
      <c r="BPU2" s="4" t="s">
        <v>1857</v>
      </c>
      <c r="BPV2" s="4" t="s">
        <v>1858</v>
      </c>
      <c r="BPW2" s="4" t="s">
        <v>1859</v>
      </c>
      <c r="BPX2" s="4" t="s">
        <v>1860</v>
      </c>
      <c r="BPY2" s="4" t="s">
        <v>1861</v>
      </c>
      <c r="BPZ2" s="4" t="s">
        <v>1862</v>
      </c>
      <c r="BQA2" s="4" t="s">
        <v>1863</v>
      </c>
      <c r="BQB2" s="4" t="s">
        <v>1864</v>
      </c>
      <c r="BQC2" s="4" t="s">
        <v>1865</v>
      </c>
      <c r="BQD2" s="4" t="s">
        <v>1866</v>
      </c>
      <c r="BQE2" s="4" t="s">
        <v>1867</v>
      </c>
      <c r="BQF2" s="4" t="s">
        <v>1868</v>
      </c>
      <c r="BQG2" s="4" t="s">
        <v>1869</v>
      </c>
      <c r="BQH2" s="4" t="s">
        <v>1870</v>
      </c>
      <c r="BQI2" s="4" t="s">
        <v>1871</v>
      </c>
      <c r="BQJ2" s="4" t="s">
        <v>1872</v>
      </c>
      <c r="BQK2" s="4" t="s">
        <v>1873</v>
      </c>
      <c r="BQL2" s="4" t="s">
        <v>1874</v>
      </c>
      <c r="BQM2" s="4" t="s">
        <v>1875</v>
      </c>
      <c r="BQN2" s="4" t="s">
        <v>1876</v>
      </c>
      <c r="BQO2" s="4" t="s">
        <v>1877</v>
      </c>
      <c r="BQP2" s="4" t="s">
        <v>1878</v>
      </c>
      <c r="BQQ2" s="4" t="s">
        <v>1879</v>
      </c>
      <c r="BQR2" s="4" t="s">
        <v>1880</v>
      </c>
      <c r="BQS2" s="4" t="s">
        <v>1881</v>
      </c>
      <c r="BQT2" s="4" t="s">
        <v>1882</v>
      </c>
      <c r="BQU2" s="4" t="s">
        <v>1883</v>
      </c>
      <c r="BQV2" s="4" t="s">
        <v>1884</v>
      </c>
      <c r="BQW2" s="4" t="s">
        <v>1885</v>
      </c>
      <c r="BQX2" s="4" t="s">
        <v>1886</v>
      </c>
      <c r="BQY2" s="4" t="s">
        <v>1887</v>
      </c>
      <c r="BQZ2" s="4" t="s">
        <v>1888</v>
      </c>
      <c r="BRA2" s="4" t="s">
        <v>1889</v>
      </c>
      <c r="BRB2" s="4" t="s">
        <v>1890</v>
      </c>
      <c r="BRC2" s="4" t="s">
        <v>1891</v>
      </c>
      <c r="BRD2" s="4" t="s">
        <v>1892</v>
      </c>
      <c r="BRE2" s="4" t="s">
        <v>1893</v>
      </c>
      <c r="BRF2" s="4" t="s">
        <v>1894</v>
      </c>
      <c r="BRG2" s="4" t="s">
        <v>1895</v>
      </c>
      <c r="BRH2" s="4" t="s">
        <v>1896</v>
      </c>
      <c r="BRI2" s="4" t="s">
        <v>1897</v>
      </c>
      <c r="BRJ2" s="4" t="s">
        <v>1898</v>
      </c>
      <c r="BRK2" s="4" t="s">
        <v>1899</v>
      </c>
      <c r="BRL2" s="4" t="s">
        <v>1900</v>
      </c>
      <c r="BRM2" s="4" t="s">
        <v>1901</v>
      </c>
      <c r="BRN2" s="4" t="s">
        <v>1902</v>
      </c>
      <c r="BRO2" s="4" t="s">
        <v>1903</v>
      </c>
      <c r="BRP2" s="4" t="s">
        <v>1904</v>
      </c>
      <c r="BRQ2" s="4" t="s">
        <v>1905</v>
      </c>
      <c r="BRR2" s="4" t="s">
        <v>1906</v>
      </c>
      <c r="BRS2" s="4" t="s">
        <v>1907</v>
      </c>
      <c r="BRT2" s="4" t="s">
        <v>1908</v>
      </c>
      <c r="BRU2" s="4" t="s">
        <v>1909</v>
      </c>
      <c r="BRV2" s="4" t="s">
        <v>1910</v>
      </c>
      <c r="BRW2" s="4" t="s">
        <v>1911</v>
      </c>
      <c r="BRX2" s="4" t="s">
        <v>1912</v>
      </c>
      <c r="BRY2" s="4" t="s">
        <v>1913</v>
      </c>
      <c r="BRZ2" s="4" t="s">
        <v>1914</v>
      </c>
      <c r="BSA2" s="4" t="s">
        <v>1915</v>
      </c>
      <c r="BSB2" s="4" t="s">
        <v>1916</v>
      </c>
      <c r="BSC2" s="4" t="s">
        <v>1917</v>
      </c>
      <c r="BSD2" s="4" t="s">
        <v>1918</v>
      </c>
      <c r="BSE2" s="4" t="s">
        <v>1919</v>
      </c>
      <c r="BSF2" s="4" t="s">
        <v>1920</v>
      </c>
      <c r="BSG2" s="4" t="s">
        <v>1921</v>
      </c>
      <c r="BSH2" s="4" t="s">
        <v>1922</v>
      </c>
      <c r="BSI2" s="4" t="s">
        <v>1923</v>
      </c>
      <c r="BSJ2" s="4" t="s">
        <v>1924</v>
      </c>
      <c r="BSK2" s="4" t="s">
        <v>1925</v>
      </c>
      <c r="BSL2" s="4" t="s">
        <v>1926</v>
      </c>
      <c r="BSM2" s="4" t="s">
        <v>1927</v>
      </c>
      <c r="BSN2" s="4" t="s">
        <v>1928</v>
      </c>
      <c r="BSO2" s="4" t="s">
        <v>1929</v>
      </c>
      <c r="BSP2" s="4" t="s">
        <v>1930</v>
      </c>
      <c r="BSQ2" s="4" t="s">
        <v>1931</v>
      </c>
      <c r="BSR2" s="4" t="s">
        <v>1932</v>
      </c>
      <c r="BSS2" s="4" t="s">
        <v>1933</v>
      </c>
      <c r="BST2" s="4" t="s">
        <v>1934</v>
      </c>
      <c r="BSU2" s="4" t="s">
        <v>1935</v>
      </c>
      <c r="BSV2" s="4" t="s">
        <v>1936</v>
      </c>
      <c r="BSW2" s="4" t="s">
        <v>1937</v>
      </c>
      <c r="BSX2" s="4" t="s">
        <v>1938</v>
      </c>
      <c r="BSY2" s="4" t="s">
        <v>1939</v>
      </c>
      <c r="BSZ2" s="4" t="s">
        <v>1940</v>
      </c>
      <c r="BTA2" s="4" t="s">
        <v>1941</v>
      </c>
      <c r="BTB2" s="4" t="s">
        <v>1942</v>
      </c>
      <c r="BTC2" s="4" t="s">
        <v>1943</v>
      </c>
      <c r="BTD2" s="4" t="s">
        <v>1944</v>
      </c>
      <c r="BTE2" s="4" t="s">
        <v>1945</v>
      </c>
      <c r="BTF2" s="4" t="s">
        <v>1946</v>
      </c>
      <c r="BTG2" s="4" t="s">
        <v>1947</v>
      </c>
      <c r="BTH2" s="4" t="s">
        <v>1948</v>
      </c>
      <c r="BTI2" s="4" t="s">
        <v>1949</v>
      </c>
      <c r="BTJ2" s="4" t="s">
        <v>1950</v>
      </c>
      <c r="BTK2" s="4" t="s">
        <v>1951</v>
      </c>
      <c r="BTL2" s="4" t="s">
        <v>1952</v>
      </c>
      <c r="BTM2" s="4" t="s">
        <v>1953</v>
      </c>
      <c r="BTN2" s="4" t="s">
        <v>1954</v>
      </c>
      <c r="BTO2" s="4" t="s">
        <v>1955</v>
      </c>
      <c r="BTP2" s="4" t="s">
        <v>1956</v>
      </c>
      <c r="BTQ2" s="4" t="s">
        <v>1957</v>
      </c>
      <c r="BTR2" s="4" t="s">
        <v>1958</v>
      </c>
      <c r="BTS2" s="4" t="s">
        <v>1959</v>
      </c>
      <c r="BTT2" s="4" t="s">
        <v>1960</v>
      </c>
      <c r="BTU2" s="4" t="s">
        <v>1961</v>
      </c>
      <c r="BTV2" s="4" t="s">
        <v>1962</v>
      </c>
      <c r="BTW2" s="4" t="s">
        <v>1963</v>
      </c>
      <c r="BTX2" s="4" t="s">
        <v>1964</v>
      </c>
      <c r="BTY2" s="4" t="s">
        <v>1965</v>
      </c>
      <c r="BTZ2" s="4" t="s">
        <v>1966</v>
      </c>
      <c r="BUA2" s="4" t="s">
        <v>1967</v>
      </c>
      <c r="BUB2" s="4" t="s">
        <v>1968</v>
      </c>
      <c r="BUC2" s="4" t="s">
        <v>1969</v>
      </c>
      <c r="BUD2" s="4" t="s">
        <v>1970</v>
      </c>
      <c r="BUE2" s="4" t="s">
        <v>1971</v>
      </c>
      <c r="BUF2" s="4" t="s">
        <v>1972</v>
      </c>
      <c r="BUG2" s="4" t="s">
        <v>1973</v>
      </c>
      <c r="BUH2" s="4" t="s">
        <v>1974</v>
      </c>
      <c r="BUI2" s="4" t="s">
        <v>1975</v>
      </c>
      <c r="BUJ2" s="4" t="s">
        <v>1976</v>
      </c>
      <c r="BUK2" s="4" t="s">
        <v>1977</v>
      </c>
      <c r="BUL2" s="4" t="s">
        <v>1978</v>
      </c>
      <c r="BUM2" s="4" t="s">
        <v>1979</v>
      </c>
      <c r="BUN2" s="4" t="s">
        <v>1980</v>
      </c>
      <c r="BUO2" s="4" t="s">
        <v>1981</v>
      </c>
      <c r="BUP2" s="4" t="s">
        <v>1982</v>
      </c>
      <c r="BUQ2" s="4" t="s">
        <v>1983</v>
      </c>
      <c r="BUR2" s="4" t="s">
        <v>1984</v>
      </c>
      <c r="BUS2" s="4" t="s">
        <v>1985</v>
      </c>
      <c r="BUT2" s="4" t="s">
        <v>1986</v>
      </c>
      <c r="BUU2" s="4" t="s">
        <v>1987</v>
      </c>
      <c r="BUV2" s="4" t="s">
        <v>1988</v>
      </c>
      <c r="BUW2" s="4" t="s">
        <v>1989</v>
      </c>
      <c r="BUX2" s="4" t="s">
        <v>1990</v>
      </c>
      <c r="BUY2" s="4" t="s">
        <v>1991</v>
      </c>
      <c r="BUZ2" s="4" t="s">
        <v>1992</v>
      </c>
      <c r="BVA2" s="4" t="s">
        <v>1993</v>
      </c>
      <c r="BVB2" s="4" t="s">
        <v>1994</v>
      </c>
      <c r="BVC2" s="4" t="s">
        <v>1995</v>
      </c>
      <c r="BVD2" s="4" t="s">
        <v>1996</v>
      </c>
      <c r="BVE2" s="4" t="s">
        <v>1997</v>
      </c>
      <c r="BVF2" s="4" t="s">
        <v>1998</v>
      </c>
      <c r="BVG2" s="4" t="s">
        <v>1999</v>
      </c>
      <c r="BVH2" s="4" t="s">
        <v>2000</v>
      </c>
      <c r="BVI2" s="4" t="s">
        <v>2001</v>
      </c>
      <c r="BVJ2" s="4" t="s">
        <v>2002</v>
      </c>
      <c r="BVK2" s="4" t="s">
        <v>2003</v>
      </c>
      <c r="BVL2" s="4" t="s">
        <v>2004</v>
      </c>
      <c r="BVM2" s="4" t="s">
        <v>2005</v>
      </c>
      <c r="BVN2" s="4" t="s">
        <v>2006</v>
      </c>
      <c r="BVO2" s="4" t="s">
        <v>2007</v>
      </c>
      <c r="BVP2" s="4" t="s">
        <v>2008</v>
      </c>
      <c r="BVQ2" s="4" t="s">
        <v>2009</v>
      </c>
      <c r="BVR2" s="4" t="s">
        <v>2010</v>
      </c>
      <c r="BVS2" s="4" t="s">
        <v>2011</v>
      </c>
      <c r="BVT2" s="4" t="s">
        <v>2012</v>
      </c>
      <c r="BVU2" s="4" t="s">
        <v>2013</v>
      </c>
      <c r="BVV2" s="4" t="s">
        <v>2014</v>
      </c>
      <c r="BVW2" s="4" t="s">
        <v>2015</v>
      </c>
      <c r="BVX2" s="4" t="s">
        <v>2016</v>
      </c>
      <c r="BVY2" s="4" t="s">
        <v>2017</v>
      </c>
      <c r="BVZ2" s="4" t="s">
        <v>2018</v>
      </c>
      <c r="BWA2" s="4" t="s">
        <v>2019</v>
      </c>
      <c r="BWB2" s="4" t="s">
        <v>2020</v>
      </c>
      <c r="BWC2" s="4" t="s">
        <v>2021</v>
      </c>
      <c r="BWD2" s="4" t="s">
        <v>2022</v>
      </c>
      <c r="BWE2" s="4" t="s">
        <v>2023</v>
      </c>
      <c r="BWF2" s="4" t="s">
        <v>2024</v>
      </c>
      <c r="BWG2" s="4" t="s">
        <v>2025</v>
      </c>
      <c r="BWH2" s="4" t="s">
        <v>2026</v>
      </c>
      <c r="BWI2" s="4" t="s">
        <v>2027</v>
      </c>
      <c r="BWJ2" s="4" t="s">
        <v>2028</v>
      </c>
      <c r="BWK2" s="4" t="s">
        <v>2029</v>
      </c>
      <c r="BWL2" s="4" t="s">
        <v>2030</v>
      </c>
      <c r="BWM2" s="4" t="s">
        <v>2031</v>
      </c>
      <c r="BWN2" s="4" t="s">
        <v>2032</v>
      </c>
      <c r="BWO2" s="4" t="s">
        <v>2033</v>
      </c>
      <c r="BWP2" s="4" t="s">
        <v>2034</v>
      </c>
      <c r="BWQ2" s="4" t="s">
        <v>2035</v>
      </c>
      <c r="BWR2" s="4" t="s">
        <v>2036</v>
      </c>
      <c r="BWS2" s="4" t="s">
        <v>2037</v>
      </c>
      <c r="BWT2" s="4" t="s">
        <v>2038</v>
      </c>
      <c r="BWU2" s="4" t="s">
        <v>2039</v>
      </c>
      <c r="BWV2" s="4" t="s">
        <v>2040</v>
      </c>
      <c r="BWW2" s="4" t="s">
        <v>2041</v>
      </c>
      <c r="BWX2" s="4" t="s">
        <v>2042</v>
      </c>
      <c r="BWY2" s="4" t="s">
        <v>2043</v>
      </c>
      <c r="BWZ2" s="4" t="s">
        <v>2044</v>
      </c>
      <c r="BXA2" s="4" t="s">
        <v>2045</v>
      </c>
      <c r="BXB2" s="4" t="s">
        <v>2046</v>
      </c>
      <c r="BXC2" s="4" t="s">
        <v>2047</v>
      </c>
      <c r="BXD2" s="4" t="s">
        <v>2048</v>
      </c>
      <c r="BXE2" s="4" t="s">
        <v>2049</v>
      </c>
      <c r="BXF2" s="4" t="s">
        <v>2050</v>
      </c>
      <c r="BXG2" s="4" t="s">
        <v>2051</v>
      </c>
      <c r="BXH2" s="4" t="s">
        <v>2052</v>
      </c>
      <c r="BXI2" s="4" t="s">
        <v>2053</v>
      </c>
      <c r="BXJ2" s="4" t="s">
        <v>2054</v>
      </c>
      <c r="BXK2" s="4" t="s">
        <v>2055</v>
      </c>
      <c r="BXL2" s="4" t="s">
        <v>2056</v>
      </c>
      <c r="BXM2" s="4" t="s">
        <v>2057</v>
      </c>
      <c r="BXN2" s="4" t="s">
        <v>2058</v>
      </c>
      <c r="BXO2" s="4" t="s">
        <v>2059</v>
      </c>
      <c r="BXP2" s="4" t="s">
        <v>2060</v>
      </c>
      <c r="BXQ2" s="4" t="s">
        <v>2061</v>
      </c>
      <c r="BXR2" s="4" t="s">
        <v>2062</v>
      </c>
      <c r="BXS2" s="4" t="s">
        <v>2063</v>
      </c>
      <c r="BXT2" s="4" t="s">
        <v>2064</v>
      </c>
      <c r="BXU2" s="4" t="s">
        <v>2065</v>
      </c>
      <c r="BXV2" s="4" t="s">
        <v>2066</v>
      </c>
      <c r="BXW2" s="4" t="s">
        <v>2067</v>
      </c>
      <c r="BXX2" s="4" t="s">
        <v>2068</v>
      </c>
      <c r="BXY2" s="4" t="s">
        <v>2069</v>
      </c>
      <c r="BXZ2" s="4" t="s">
        <v>2070</v>
      </c>
      <c r="BYA2" s="4" t="s">
        <v>2071</v>
      </c>
      <c r="BYB2" s="4" t="s">
        <v>2072</v>
      </c>
      <c r="BYC2" s="4" t="s">
        <v>2073</v>
      </c>
      <c r="BYD2" s="4" t="s">
        <v>2074</v>
      </c>
      <c r="BYE2" s="4" t="s">
        <v>2075</v>
      </c>
      <c r="BYF2" s="4" t="s">
        <v>2076</v>
      </c>
      <c r="BYG2" s="4" t="s">
        <v>2077</v>
      </c>
      <c r="BYH2" s="4" t="s">
        <v>2078</v>
      </c>
      <c r="BYI2" s="4" t="s">
        <v>2079</v>
      </c>
      <c r="BYJ2" s="4" t="s">
        <v>2080</v>
      </c>
      <c r="BYK2" s="4" t="s">
        <v>2081</v>
      </c>
      <c r="BYL2" s="4" t="s">
        <v>2082</v>
      </c>
      <c r="BYM2" s="4" t="s">
        <v>2083</v>
      </c>
      <c r="BYN2" s="4" t="s">
        <v>2084</v>
      </c>
      <c r="BYO2" s="4" t="s">
        <v>2085</v>
      </c>
      <c r="BYP2" s="4" t="s">
        <v>2086</v>
      </c>
      <c r="BYQ2" s="4" t="s">
        <v>2087</v>
      </c>
      <c r="BYR2" s="4" t="s">
        <v>2088</v>
      </c>
      <c r="BYS2" s="4" t="s">
        <v>2089</v>
      </c>
      <c r="BYT2" s="4" t="s">
        <v>2090</v>
      </c>
      <c r="BYU2" s="4" t="s">
        <v>2091</v>
      </c>
      <c r="BYV2" s="4" t="s">
        <v>2092</v>
      </c>
      <c r="BYW2" s="4" t="s">
        <v>2093</v>
      </c>
      <c r="BYX2" s="4" t="s">
        <v>2094</v>
      </c>
      <c r="BYY2" s="4" t="s">
        <v>2095</v>
      </c>
      <c r="BYZ2" s="4" t="s">
        <v>2096</v>
      </c>
      <c r="BZA2" s="4" t="s">
        <v>2097</v>
      </c>
      <c r="BZB2" s="4" t="s">
        <v>2098</v>
      </c>
      <c r="BZC2" s="4" t="s">
        <v>2099</v>
      </c>
      <c r="BZD2" s="4" t="s">
        <v>2100</v>
      </c>
      <c r="BZE2" s="4" t="s">
        <v>2101</v>
      </c>
      <c r="BZF2" s="4" t="s">
        <v>2102</v>
      </c>
      <c r="BZG2" s="4" t="s">
        <v>2103</v>
      </c>
      <c r="BZH2" s="4" t="s">
        <v>2104</v>
      </c>
      <c r="BZI2" s="4" t="s">
        <v>2105</v>
      </c>
      <c r="BZJ2" s="4" t="s">
        <v>2106</v>
      </c>
      <c r="BZK2" s="4" t="s">
        <v>2107</v>
      </c>
      <c r="BZL2" s="4" t="s">
        <v>2108</v>
      </c>
      <c r="BZM2" s="4" t="s">
        <v>2109</v>
      </c>
      <c r="BZN2" s="4" t="s">
        <v>2110</v>
      </c>
      <c r="BZO2" s="4" t="s">
        <v>2111</v>
      </c>
      <c r="BZP2" s="4" t="s">
        <v>2112</v>
      </c>
      <c r="BZQ2" s="4" t="s">
        <v>2113</v>
      </c>
      <c r="BZR2" s="4" t="s">
        <v>2114</v>
      </c>
      <c r="BZS2" s="4" t="s">
        <v>2115</v>
      </c>
      <c r="BZT2" s="4" t="s">
        <v>2116</v>
      </c>
      <c r="BZU2" s="4" t="s">
        <v>2117</v>
      </c>
      <c r="BZV2" s="4" t="s">
        <v>2118</v>
      </c>
      <c r="BZW2" s="4" t="s">
        <v>2119</v>
      </c>
      <c r="BZX2" s="4" t="s">
        <v>2120</v>
      </c>
      <c r="BZY2" s="4" t="s">
        <v>2121</v>
      </c>
      <c r="BZZ2" s="4" t="s">
        <v>2122</v>
      </c>
      <c r="CAA2" s="4" t="s">
        <v>2123</v>
      </c>
      <c r="CAB2" s="4" t="s">
        <v>2124</v>
      </c>
      <c r="CAC2" s="4" t="s">
        <v>2125</v>
      </c>
      <c r="CAD2" s="4" t="s">
        <v>2126</v>
      </c>
      <c r="CAE2" s="4" t="s">
        <v>2127</v>
      </c>
      <c r="CAF2" s="4" t="s">
        <v>2128</v>
      </c>
      <c r="CAG2" s="4" t="s">
        <v>2129</v>
      </c>
      <c r="CAH2" s="4" t="s">
        <v>2130</v>
      </c>
      <c r="CAI2" s="4" t="s">
        <v>2131</v>
      </c>
      <c r="CAJ2" s="4" t="s">
        <v>2132</v>
      </c>
      <c r="CAK2" s="4" t="s">
        <v>2133</v>
      </c>
      <c r="CAL2" s="4" t="s">
        <v>2134</v>
      </c>
      <c r="CAM2" s="4" t="s">
        <v>2135</v>
      </c>
      <c r="CAN2" s="4" t="s">
        <v>2136</v>
      </c>
      <c r="CAO2" s="4" t="s">
        <v>2137</v>
      </c>
      <c r="CAP2" s="4" t="s">
        <v>2138</v>
      </c>
      <c r="CAQ2" s="4" t="s">
        <v>2139</v>
      </c>
      <c r="CAR2" s="4" t="s">
        <v>2140</v>
      </c>
      <c r="CAS2" s="4" t="s">
        <v>2141</v>
      </c>
      <c r="CAT2" s="4" t="s">
        <v>2142</v>
      </c>
      <c r="CAU2" s="4" t="s">
        <v>2143</v>
      </c>
      <c r="CAV2" s="4" t="s">
        <v>2144</v>
      </c>
      <c r="CAW2" s="4" t="s">
        <v>2145</v>
      </c>
      <c r="CAX2" s="4" t="s">
        <v>2146</v>
      </c>
      <c r="CAY2" s="4" t="s">
        <v>2147</v>
      </c>
      <c r="CAZ2" s="4" t="s">
        <v>2148</v>
      </c>
      <c r="CBA2" s="4" t="s">
        <v>2149</v>
      </c>
      <c r="CBB2" s="4" t="s">
        <v>2150</v>
      </c>
      <c r="CBC2" s="4" t="s">
        <v>2151</v>
      </c>
      <c r="CBD2" s="4" t="s">
        <v>2152</v>
      </c>
      <c r="CBE2" s="4" t="s">
        <v>2153</v>
      </c>
      <c r="CBF2" s="4" t="s">
        <v>2154</v>
      </c>
      <c r="CBG2" s="4" t="s">
        <v>2155</v>
      </c>
      <c r="CBH2" s="4" t="s">
        <v>2156</v>
      </c>
      <c r="CBI2" s="4" t="s">
        <v>2157</v>
      </c>
      <c r="CBJ2" s="4" t="s">
        <v>2158</v>
      </c>
      <c r="CBK2" s="4" t="s">
        <v>2159</v>
      </c>
      <c r="CBL2" s="4" t="s">
        <v>2160</v>
      </c>
      <c r="CBM2" s="4" t="s">
        <v>2161</v>
      </c>
      <c r="CBN2" s="4" t="s">
        <v>2162</v>
      </c>
      <c r="CBO2" s="4" t="s">
        <v>2163</v>
      </c>
      <c r="CBP2" s="4" t="s">
        <v>2164</v>
      </c>
      <c r="CBQ2" s="4" t="s">
        <v>2165</v>
      </c>
      <c r="CBR2" s="4" t="s">
        <v>2166</v>
      </c>
      <c r="CBS2" s="4" t="s">
        <v>2167</v>
      </c>
      <c r="CBT2" s="4" t="s">
        <v>2168</v>
      </c>
      <c r="CBU2" s="4" t="s">
        <v>2169</v>
      </c>
      <c r="CBV2" s="4" t="s">
        <v>2170</v>
      </c>
      <c r="CBW2" s="4" t="s">
        <v>2171</v>
      </c>
      <c r="CBX2" s="4" t="s">
        <v>2172</v>
      </c>
      <c r="CBY2" s="4" t="s">
        <v>2173</v>
      </c>
      <c r="CBZ2" s="4" t="s">
        <v>2174</v>
      </c>
      <c r="CCA2" s="4" t="s">
        <v>2175</v>
      </c>
      <c r="CCB2" s="4" t="s">
        <v>2176</v>
      </c>
      <c r="CCC2" s="4" t="s">
        <v>2177</v>
      </c>
      <c r="CCD2" s="4" t="s">
        <v>2178</v>
      </c>
      <c r="CCE2" s="4" t="s">
        <v>2179</v>
      </c>
      <c r="CCF2" s="4" t="s">
        <v>2180</v>
      </c>
      <c r="CCG2" s="4" t="s">
        <v>2181</v>
      </c>
      <c r="CCH2" s="4" t="s">
        <v>2182</v>
      </c>
      <c r="CCI2" s="4" t="s">
        <v>2183</v>
      </c>
      <c r="CCJ2" s="4" t="s">
        <v>2184</v>
      </c>
      <c r="CCK2" s="4" t="s">
        <v>2185</v>
      </c>
      <c r="CCL2" s="4" t="s">
        <v>2186</v>
      </c>
      <c r="CCM2" s="4" t="s">
        <v>2187</v>
      </c>
      <c r="CCN2" s="4" t="s">
        <v>2188</v>
      </c>
      <c r="CCO2" s="4" t="s">
        <v>2189</v>
      </c>
      <c r="CCP2" s="4" t="s">
        <v>2190</v>
      </c>
      <c r="CCQ2" s="4" t="s">
        <v>2191</v>
      </c>
      <c r="CCR2" s="4" t="s">
        <v>2192</v>
      </c>
      <c r="CCS2" s="4" t="s">
        <v>2193</v>
      </c>
      <c r="CCT2" s="4" t="s">
        <v>2194</v>
      </c>
      <c r="CCU2" s="4" t="s">
        <v>2195</v>
      </c>
      <c r="CCV2" s="4" t="s">
        <v>2196</v>
      </c>
      <c r="CCW2" s="4" t="s">
        <v>2197</v>
      </c>
      <c r="CCX2" s="4" t="s">
        <v>2198</v>
      </c>
      <c r="CCY2" s="4" t="s">
        <v>2199</v>
      </c>
      <c r="CCZ2" s="4" t="s">
        <v>2200</v>
      </c>
      <c r="CDA2" s="4" t="s">
        <v>2201</v>
      </c>
      <c r="CDB2" s="4" t="s">
        <v>2202</v>
      </c>
      <c r="CDC2" s="4" t="s">
        <v>2203</v>
      </c>
      <c r="CDD2" s="4" t="s">
        <v>2204</v>
      </c>
      <c r="CDE2" s="4" t="s">
        <v>2205</v>
      </c>
      <c r="CDF2" s="4" t="s">
        <v>2206</v>
      </c>
      <c r="CDG2" s="4" t="s">
        <v>2207</v>
      </c>
      <c r="CDH2" s="4" t="s">
        <v>2208</v>
      </c>
      <c r="CDI2" s="4" t="s">
        <v>2209</v>
      </c>
      <c r="CDJ2" s="4" t="s">
        <v>2210</v>
      </c>
      <c r="CDK2" s="4" t="s">
        <v>2211</v>
      </c>
      <c r="CDL2" s="4" t="s">
        <v>2212</v>
      </c>
      <c r="CDM2" s="4" t="s">
        <v>2213</v>
      </c>
      <c r="CDN2" s="4" t="s">
        <v>2214</v>
      </c>
      <c r="CDO2" s="4" t="s">
        <v>2215</v>
      </c>
      <c r="CDP2" s="4" t="s">
        <v>2216</v>
      </c>
      <c r="CDQ2" s="4" t="s">
        <v>2217</v>
      </c>
      <c r="CDR2" s="4" t="s">
        <v>2218</v>
      </c>
      <c r="CDS2" s="4" t="s">
        <v>2219</v>
      </c>
      <c r="CDT2" s="4" t="s">
        <v>2220</v>
      </c>
      <c r="CDU2" s="4" t="s">
        <v>2221</v>
      </c>
      <c r="CDV2" s="4" t="s">
        <v>2222</v>
      </c>
      <c r="CDW2" s="4" t="s">
        <v>2223</v>
      </c>
      <c r="CDX2" s="4" t="s">
        <v>2224</v>
      </c>
      <c r="CDY2" s="4" t="s">
        <v>2225</v>
      </c>
      <c r="CDZ2" s="4" t="s">
        <v>2226</v>
      </c>
      <c r="CEA2" s="4" t="s">
        <v>2227</v>
      </c>
      <c r="CEB2" s="4" t="s">
        <v>2228</v>
      </c>
      <c r="CEC2" s="4" t="s">
        <v>2229</v>
      </c>
      <c r="CED2" s="4" t="s">
        <v>2230</v>
      </c>
      <c r="CEE2" s="4" t="s">
        <v>2231</v>
      </c>
      <c r="CEF2" s="4" t="s">
        <v>2232</v>
      </c>
      <c r="CEG2" s="4" t="s">
        <v>2233</v>
      </c>
      <c r="CEH2" s="4" t="s">
        <v>2234</v>
      </c>
      <c r="CEI2" s="4" t="s">
        <v>2235</v>
      </c>
      <c r="CEJ2" s="4" t="s">
        <v>2236</v>
      </c>
      <c r="CEK2" s="4" t="s">
        <v>2237</v>
      </c>
      <c r="CEL2" s="4" t="s">
        <v>2238</v>
      </c>
      <c r="CEM2" s="4" t="s">
        <v>2239</v>
      </c>
      <c r="CEN2" s="4" t="s">
        <v>2240</v>
      </c>
      <c r="CEO2" s="4" t="s">
        <v>2241</v>
      </c>
      <c r="CEP2" s="4" t="s">
        <v>2242</v>
      </c>
      <c r="CEQ2" s="4" t="s">
        <v>2243</v>
      </c>
      <c r="CER2" s="4" t="s">
        <v>2244</v>
      </c>
      <c r="CES2" s="4" t="s">
        <v>2245</v>
      </c>
      <c r="CET2" s="4" t="s">
        <v>2246</v>
      </c>
      <c r="CEU2" s="4" t="s">
        <v>2247</v>
      </c>
      <c r="CEV2" s="4" t="s">
        <v>2248</v>
      </c>
      <c r="CEW2" s="4" t="s">
        <v>2249</v>
      </c>
      <c r="CEX2" s="4" t="s">
        <v>2250</v>
      </c>
      <c r="CEY2" s="4" t="s">
        <v>2251</v>
      </c>
      <c r="CEZ2" s="4" t="s">
        <v>2252</v>
      </c>
      <c r="CFA2" s="4" t="s">
        <v>2253</v>
      </c>
      <c r="CFB2" s="4" t="s">
        <v>2254</v>
      </c>
      <c r="CFC2" s="4" t="s">
        <v>2255</v>
      </c>
      <c r="CFD2" s="4" t="s">
        <v>2256</v>
      </c>
      <c r="CFE2" s="4" t="s">
        <v>2257</v>
      </c>
      <c r="CFF2" s="4" t="s">
        <v>2258</v>
      </c>
      <c r="CFG2" s="4" t="s">
        <v>2259</v>
      </c>
      <c r="CFH2" s="4" t="s">
        <v>2260</v>
      </c>
      <c r="CFI2" s="4" t="s">
        <v>2261</v>
      </c>
      <c r="CFJ2" s="4" t="s">
        <v>2262</v>
      </c>
      <c r="CFK2" s="4" t="s">
        <v>2263</v>
      </c>
      <c r="CFL2" s="4" t="s">
        <v>2264</v>
      </c>
      <c r="CFM2" s="4" t="s">
        <v>2265</v>
      </c>
      <c r="CFN2" s="4" t="s">
        <v>2266</v>
      </c>
      <c r="CFO2" s="4" t="s">
        <v>2267</v>
      </c>
      <c r="CFP2" s="4" t="s">
        <v>2268</v>
      </c>
      <c r="CFQ2" s="4" t="s">
        <v>2269</v>
      </c>
      <c r="CFR2" s="4" t="s">
        <v>2270</v>
      </c>
      <c r="CFS2" s="4" t="s">
        <v>2271</v>
      </c>
      <c r="CFT2" s="4" t="s">
        <v>2272</v>
      </c>
      <c r="CFU2" s="4" t="s">
        <v>2273</v>
      </c>
      <c r="CFV2" s="4" t="s">
        <v>2274</v>
      </c>
      <c r="CFW2" s="4" t="s">
        <v>2275</v>
      </c>
      <c r="CFX2" s="4" t="s">
        <v>2276</v>
      </c>
      <c r="CFY2" s="4" t="s">
        <v>2277</v>
      </c>
      <c r="CFZ2" s="4" t="s">
        <v>2278</v>
      </c>
      <c r="CGA2" s="4" t="s">
        <v>2279</v>
      </c>
      <c r="CGB2" s="4" t="s">
        <v>2280</v>
      </c>
      <c r="CGC2" s="4" t="s">
        <v>2281</v>
      </c>
      <c r="CGD2" s="4" t="s">
        <v>2282</v>
      </c>
      <c r="CGE2" s="4" t="s">
        <v>2283</v>
      </c>
      <c r="CGF2" s="4" t="s">
        <v>2284</v>
      </c>
      <c r="CGG2" s="4" t="s">
        <v>2285</v>
      </c>
      <c r="CGH2" s="4" t="s">
        <v>2286</v>
      </c>
      <c r="CGI2" s="4" t="s">
        <v>2287</v>
      </c>
      <c r="CGJ2" s="4" t="s">
        <v>2288</v>
      </c>
      <c r="CGK2" s="4" t="s">
        <v>2289</v>
      </c>
      <c r="CGL2" s="4" t="s">
        <v>2290</v>
      </c>
      <c r="CGM2" s="4" t="s">
        <v>2291</v>
      </c>
      <c r="CGN2" s="4" t="s">
        <v>2292</v>
      </c>
      <c r="CGO2" s="4" t="s">
        <v>2293</v>
      </c>
      <c r="CGP2" s="4" t="s">
        <v>2294</v>
      </c>
      <c r="CGQ2" s="4" t="s">
        <v>2295</v>
      </c>
      <c r="CGR2" s="4" t="s">
        <v>2296</v>
      </c>
      <c r="CGS2" s="4" t="s">
        <v>2297</v>
      </c>
      <c r="CGT2" s="4" t="s">
        <v>2298</v>
      </c>
      <c r="CGU2" s="4" t="s">
        <v>2299</v>
      </c>
      <c r="CGV2" s="4" t="s">
        <v>2300</v>
      </c>
      <c r="CGW2" s="4" t="s">
        <v>2301</v>
      </c>
      <c r="CGX2" s="4" t="s">
        <v>2302</v>
      </c>
      <c r="CGY2" s="4" t="s">
        <v>2303</v>
      </c>
      <c r="CGZ2" s="4" t="s">
        <v>2304</v>
      </c>
      <c r="CHA2" s="4" t="s">
        <v>2305</v>
      </c>
      <c r="CHB2" s="4" t="s">
        <v>2306</v>
      </c>
      <c r="CHC2" s="4" t="s">
        <v>2307</v>
      </c>
      <c r="CHD2" s="4" t="s">
        <v>2308</v>
      </c>
      <c r="CHE2" s="4" t="s">
        <v>2309</v>
      </c>
      <c r="CHF2" s="4" t="s">
        <v>2310</v>
      </c>
      <c r="CHG2" s="4" t="s">
        <v>2311</v>
      </c>
      <c r="CHH2" s="4" t="s">
        <v>2312</v>
      </c>
      <c r="CHI2" s="4" t="s">
        <v>2313</v>
      </c>
      <c r="CHJ2" s="4" t="s">
        <v>2314</v>
      </c>
      <c r="CHK2" s="4" t="s">
        <v>2315</v>
      </c>
      <c r="CHL2" s="4" t="s">
        <v>2316</v>
      </c>
      <c r="CHM2" s="4" t="s">
        <v>2317</v>
      </c>
      <c r="CHN2" s="4" t="s">
        <v>2318</v>
      </c>
      <c r="CHO2" s="4" t="s">
        <v>2319</v>
      </c>
      <c r="CHP2" s="4" t="s">
        <v>2320</v>
      </c>
      <c r="CHQ2" s="4" t="s">
        <v>2321</v>
      </c>
      <c r="CHR2" s="4" t="s">
        <v>2322</v>
      </c>
      <c r="CHS2" s="4" t="s">
        <v>2323</v>
      </c>
      <c r="CHT2" s="4" t="s">
        <v>2324</v>
      </c>
      <c r="CHU2" s="4" t="s">
        <v>2325</v>
      </c>
      <c r="CHV2" s="4" t="s">
        <v>2326</v>
      </c>
      <c r="CHW2" s="4" t="s">
        <v>2327</v>
      </c>
      <c r="CHX2" s="4" t="s">
        <v>2328</v>
      </c>
      <c r="CHY2" s="4" t="s">
        <v>2329</v>
      </c>
      <c r="CHZ2" s="4" t="s">
        <v>2330</v>
      </c>
      <c r="CIA2" s="4" t="s">
        <v>2331</v>
      </c>
      <c r="CIB2" s="4" t="s">
        <v>2332</v>
      </c>
      <c r="CIC2" s="4" t="s">
        <v>2333</v>
      </c>
      <c r="CID2" s="4" t="s">
        <v>2334</v>
      </c>
      <c r="CIE2" s="4" t="s">
        <v>2335</v>
      </c>
      <c r="CIF2" s="4" t="s">
        <v>2336</v>
      </c>
      <c r="CIG2" s="4" t="s">
        <v>2337</v>
      </c>
      <c r="CIH2" s="4" t="s">
        <v>2338</v>
      </c>
      <c r="CII2" s="4" t="s">
        <v>2339</v>
      </c>
      <c r="CIJ2" s="4" t="s">
        <v>2340</v>
      </c>
      <c r="CIK2" s="4" t="s">
        <v>2341</v>
      </c>
      <c r="CIL2" s="4" t="s">
        <v>2342</v>
      </c>
      <c r="CIM2" s="4" t="s">
        <v>2343</v>
      </c>
      <c r="CIN2" s="4" t="s">
        <v>2344</v>
      </c>
      <c r="CIO2" s="4" t="s">
        <v>2345</v>
      </c>
      <c r="CIP2" s="4" t="s">
        <v>2346</v>
      </c>
      <c r="CIQ2" s="4" t="s">
        <v>2347</v>
      </c>
      <c r="CIR2" s="4" t="s">
        <v>2348</v>
      </c>
      <c r="CIS2" s="4" t="s">
        <v>2349</v>
      </c>
      <c r="CIT2" s="4" t="s">
        <v>2350</v>
      </c>
      <c r="CIU2" s="4" t="s">
        <v>2351</v>
      </c>
      <c r="CIV2" s="4" t="s">
        <v>2352</v>
      </c>
      <c r="CIW2" s="4" t="s">
        <v>2353</v>
      </c>
      <c r="CIX2" s="4" t="s">
        <v>2354</v>
      </c>
      <c r="CIY2" s="4" t="s">
        <v>2355</v>
      </c>
      <c r="CIZ2" s="4" t="s">
        <v>2356</v>
      </c>
      <c r="CJA2" s="4" t="s">
        <v>2357</v>
      </c>
      <c r="CJB2" s="4" t="s">
        <v>2358</v>
      </c>
      <c r="CJC2" s="4" t="s">
        <v>2359</v>
      </c>
      <c r="CJD2" s="4" t="s">
        <v>2360</v>
      </c>
      <c r="CJE2" s="4" t="s">
        <v>2361</v>
      </c>
      <c r="CJF2" s="4" t="s">
        <v>2362</v>
      </c>
      <c r="CJG2" s="4" t="s">
        <v>2363</v>
      </c>
      <c r="CJH2" s="4" t="s">
        <v>2364</v>
      </c>
      <c r="CJI2" s="4" t="s">
        <v>2365</v>
      </c>
      <c r="CJJ2" s="4" t="s">
        <v>2366</v>
      </c>
      <c r="CJK2" s="4" t="s">
        <v>2367</v>
      </c>
      <c r="CJL2" s="4" t="s">
        <v>2368</v>
      </c>
      <c r="CJM2" s="4" t="s">
        <v>2369</v>
      </c>
      <c r="CJN2" s="4" t="s">
        <v>2370</v>
      </c>
      <c r="CJO2" s="4" t="s">
        <v>2371</v>
      </c>
      <c r="CJP2" s="4" t="s">
        <v>2372</v>
      </c>
      <c r="CJQ2" s="4" t="s">
        <v>2373</v>
      </c>
      <c r="CJR2" s="4" t="s">
        <v>2374</v>
      </c>
      <c r="CJS2" s="4" t="s">
        <v>2375</v>
      </c>
      <c r="CJT2" s="4" t="s">
        <v>2376</v>
      </c>
      <c r="CJU2" s="4" t="s">
        <v>2377</v>
      </c>
      <c r="CJV2" s="4" t="s">
        <v>2378</v>
      </c>
      <c r="CJW2" s="4" t="s">
        <v>2379</v>
      </c>
      <c r="CJX2" s="4" t="s">
        <v>2380</v>
      </c>
      <c r="CJY2" s="4" t="s">
        <v>2381</v>
      </c>
      <c r="CJZ2" s="4" t="s">
        <v>2382</v>
      </c>
      <c r="CKA2" s="4" t="s">
        <v>2383</v>
      </c>
      <c r="CKB2" s="4" t="s">
        <v>2384</v>
      </c>
      <c r="CKC2" s="4" t="s">
        <v>2385</v>
      </c>
      <c r="CKD2" s="4" t="s">
        <v>2386</v>
      </c>
      <c r="CKE2" s="4" t="s">
        <v>2387</v>
      </c>
      <c r="CKF2" s="4" t="s">
        <v>2388</v>
      </c>
      <c r="CKG2" s="4" t="s">
        <v>2389</v>
      </c>
      <c r="CKH2" s="4" t="s">
        <v>2390</v>
      </c>
      <c r="CKI2" s="4" t="s">
        <v>2391</v>
      </c>
      <c r="CKJ2" s="4" t="s">
        <v>2392</v>
      </c>
      <c r="CKK2" s="4" t="s">
        <v>2393</v>
      </c>
      <c r="CKL2" s="4" t="s">
        <v>2394</v>
      </c>
      <c r="CKM2" s="4" t="s">
        <v>2395</v>
      </c>
      <c r="CKN2" s="4" t="s">
        <v>2396</v>
      </c>
      <c r="CKO2" s="4" t="s">
        <v>2397</v>
      </c>
      <c r="CKP2" s="4" t="s">
        <v>2398</v>
      </c>
      <c r="CKQ2" s="4" t="s">
        <v>2399</v>
      </c>
      <c r="CKR2" s="4" t="s">
        <v>2400</v>
      </c>
      <c r="CKS2" s="4" t="s">
        <v>2401</v>
      </c>
      <c r="CKT2" s="4" t="s">
        <v>2402</v>
      </c>
      <c r="CKU2" s="4" t="s">
        <v>2403</v>
      </c>
      <c r="CKV2" s="4" t="s">
        <v>2404</v>
      </c>
      <c r="CKW2" s="4" t="s">
        <v>2405</v>
      </c>
      <c r="CKX2" s="4" t="s">
        <v>2406</v>
      </c>
      <c r="CKY2" s="4" t="s">
        <v>2407</v>
      </c>
      <c r="CKZ2" s="4" t="s">
        <v>2408</v>
      </c>
      <c r="CLA2" s="4" t="s">
        <v>2409</v>
      </c>
      <c r="CLB2" s="4" t="s">
        <v>2410</v>
      </c>
      <c r="CLC2" s="4" t="s">
        <v>2411</v>
      </c>
      <c r="CLD2" s="4" t="s">
        <v>2412</v>
      </c>
      <c r="CLE2" s="4" t="s">
        <v>2413</v>
      </c>
      <c r="CLF2" s="4" t="s">
        <v>2414</v>
      </c>
      <c r="CLG2" s="4" t="s">
        <v>2415</v>
      </c>
      <c r="CLH2" s="4" t="s">
        <v>2416</v>
      </c>
      <c r="CLI2" s="4" t="s">
        <v>2417</v>
      </c>
      <c r="CLJ2" s="4" t="s">
        <v>2418</v>
      </c>
      <c r="CLK2" s="4" t="s">
        <v>2419</v>
      </c>
      <c r="CLL2" s="4" t="s">
        <v>2420</v>
      </c>
      <c r="CLM2" s="4" t="s">
        <v>2421</v>
      </c>
      <c r="CLN2" s="4" t="s">
        <v>2422</v>
      </c>
      <c r="CLO2" s="4" t="s">
        <v>2423</v>
      </c>
      <c r="CLP2" s="4" t="s">
        <v>2424</v>
      </c>
      <c r="CLQ2" s="4" t="s">
        <v>2425</v>
      </c>
      <c r="CLR2" s="4" t="s">
        <v>2426</v>
      </c>
      <c r="CLS2" s="4" t="s">
        <v>2427</v>
      </c>
      <c r="CLT2" s="4" t="s">
        <v>2428</v>
      </c>
      <c r="CLU2" s="4" t="s">
        <v>2429</v>
      </c>
      <c r="CLV2" s="4" t="s">
        <v>2430</v>
      </c>
      <c r="CLW2" s="4" t="s">
        <v>2431</v>
      </c>
      <c r="CLX2" s="4" t="s">
        <v>2432</v>
      </c>
      <c r="CLY2" s="4" t="s">
        <v>2433</v>
      </c>
      <c r="CLZ2" s="4" t="s">
        <v>2434</v>
      </c>
      <c r="CMA2" s="4" t="s">
        <v>2435</v>
      </c>
      <c r="CMB2" s="4" t="s">
        <v>2436</v>
      </c>
      <c r="CMC2" s="4" t="s">
        <v>2437</v>
      </c>
      <c r="CMD2" s="4" t="s">
        <v>2438</v>
      </c>
      <c r="CME2" s="4" t="s">
        <v>2439</v>
      </c>
      <c r="CMF2" s="4" t="s">
        <v>2440</v>
      </c>
      <c r="CMG2" s="4" t="s">
        <v>2441</v>
      </c>
      <c r="CMH2" s="4" t="s">
        <v>2442</v>
      </c>
      <c r="CMI2" s="4" t="s">
        <v>2443</v>
      </c>
      <c r="CMJ2" s="4" t="s">
        <v>2444</v>
      </c>
      <c r="CMK2" s="4" t="s">
        <v>2445</v>
      </c>
      <c r="CML2" s="4" t="s">
        <v>2446</v>
      </c>
      <c r="CMM2" s="4" t="s">
        <v>2447</v>
      </c>
      <c r="CMN2" s="4" t="s">
        <v>2448</v>
      </c>
      <c r="CMO2" s="4" t="s">
        <v>2449</v>
      </c>
      <c r="CMP2" s="4" t="s">
        <v>2450</v>
      </c>
      <c r="CMQ2" s="4" t="s">
        <v>2451</v>
      </c>
      <c r="CMR2" s="4" t="s">
        <v>2452</v>
      </c>
      <c r="CMS2" s="4" t="s">
        <v>2453</v>
      </c>
      <c r="CMT2" s="4" t="s">
        <v>2454</v>
      </c>
      <c r="CMU2" s="4" t="s">
        <v>2455</v>
      </c>
      <c r="CMV2" s="4" t="s">
        <v>2456</v>
      </c>
      <c r="CMW2" s="4" t="s">
        <v>2457</v>
      </c>
      <c r="CMX2" s="4" t="s">
        <v>2458</v>
      </c>
      <c r="CMY2" s="4" t="s">
        <v>2459</v>
      </c>
      <c r="CMZ2" s="4" t="s">
        <v>2460</v>
      </c>
      <c r="CNA2" s="4" t="s">
        <v>2461</v>
      </c>
      <c r="CNB2" s="4" t="s">
        <v>2462</v>
      </c>
      <c r="CNC2" s="4" t="s">
        <v>2463</v>
      </c>
      <c r="CND2" s="4" t="s">
        <v>2464</v>
      </c>
      <c r="CNE2" s="4" t="s">
        <v>2465</v>
      </c>
      <c r="CNF2" s="4" t="s">
        <v>2466</v>
      </c>
      <c r="CNG2" s="4" t="s">
        <v>2467</v>
      </c>
      <c r="CNH2" s="4" t="s">
        <v>2468</v>
      </c>
      <c r="CNI2" s="4" t="s">
        <v>2469</v>
      </c>
      <c r="CNJ2" s="4" t="s">
        <v>2470</v>
      </c>
      <c r="CNK2" s="4" t="s">
        <v>2471</v>
      </c>
      <c r="CNL2" s="4" t="s">
        <v>2472</v>
      </c>
      <c r="CNM2" s="4" t="s">
        <v>2473</v>
      </c>
      <c r="CNN2" s="4" t="s">
        <v>2474</v>
      </c>
      <c r="CNO2" s="4" t="s">
        <v>2475</v>
      </c>
      <c r="CNP2" s="4" t="s">
        <v>2476</v>
      </c>
      <c r="CNQ2" s="4" t="s">
        <v>2477</v>
      </c>
      <c r="CNR2" s="4" t="s">
        <v>2478</v>
      </c>
      <c r="CNS2" s="4" t="s">
        <v>2479</v>
      </c>
      <c r="CNT2" s="4" t="s">
        <v>2480</v>
      </c>
      <c r="CNU2" s="4" t="s">
        <v>2481</v>
      </c>
      <c r="CNV2" s="4" t="s">
        <v>2482</v>
      </c>
      <c r="CNW2" s="4" t="s">
        <v>2483</v>
      </c>
      <c r="CNX2" s="4" t="s">
        <v>2484</v>
      </c>
      <c r="CNY2" s="4" t="s">
        <v>2485</v>
      </c>
      <c r="CNZ2" s="4" t="s">
        <v>2486</v>
      </c>
      <c r="COA2" s="4" t="s">
        <v>2487</v>
      </c>
      <c r="COB2" s="4" t="s">
        <v>2488</v>
      </c>
      <c r="COC2" s="4" t="s">
        <v>2489</v>
      </c>
      <c r="COD2" s="4" t="s">
        <v>2490</v>
      </c>
      <c r="COE2" s="4" t="s">
        <v>2491</v>
      </c>
      <c r="COF2" s="4" t="s">
        <v>2492</v>
      </c>
      <c r="COG2" s="4" t="s">
        <v>2493</v>
      </c>
      <c r="COH2" s="4" t="s">
        <v>2494</v>
      </c>
      <c r="COI2" s="4" t="s">
        <v>2495</v>
      </c>
      <c r="COJ2" s="4" t="s">
        <v>2496</v>
      </c>
      <c r="COK2" s="4" t="s">
        <v>2497</v>
      </c>
      <c r="COL2" s="4" t="s">
        <v>2498</v>
      </c>
      <c r="COM2" s="4" t="s">
        <v>2499</v>
      </c>
      <c r="CON2" s="4" t="s">
        <v>2500</v>
      </c>
      <c r="COO2" s="4" t="s">
        <v>2501</v>
      </c>
      <c r="COP2" s="4" t="s">
        <v>2502</v>
      </c>
      <c r="COQ2" s="4" t="s">
        <v>2503</v>
      </c>
      <c r="COR2" s="4" t="s">
        <v>2504</v>
      </c>
      <c r="COS2" s="4" t="s">
        <v>2505</v>
      </c>
      <c r="COT2" s="4" t="s">
        <v>2506</v>
      </c>
      <c r="COU2" s="4" t="s">
        <v>2507</v>
      </c>
      <c r="COV2" s="4" t="s">
        <v>2508</v>
      </c>
      <c r="COW2" s="4" t="s">
        <v>2509</v>
      </c>
      <c r="COX2" s="4" t="s">
        <v>2510</v>
      </c>
      <c r="COY2" s="4" t="s">
        <v>2511</v>
      </c>
      <c r="COZ2" s="4" t="s">
        <v>2512</v>
      </c>
      <c r="CPA2" s="4" t="s">
        <v>2513</v>
      </c>
      <c r="CPB2" s="4" t="s">
        <v>2514</v>
      </c>
      <c r="CPC2" s="4" t="s">
        <v>2515</v>
      </c>
      <c r="CPD2" s="4" t="s">
        <v>2516</v>
      </c>
      <c r="CPE2" s="4" t="s">
        <v>2517</v>
      </c>
      <c r="CPF2" s="4" t="s">
        <v>2518</v>
      </c>
      <c r="CPG2" s="4" t="s">
        <v>2519</v>
      </c>
      <c r="CPH2" s="4" t="s">
        <v>2520</v>
      </c>
      <c r="CPI2" s="4" t="s">
        <v>2521</v>
      </c>
      <c r="CPJ2" s="4" t="s">
        <v>2522</v>
      </c>
      <c r="CPK2" s="4" t="s">
        <v>2523</v>
      </c>
      <c r="CPL2" s="4" t="s">
        <v>2524</v>
      </c>
      <c r="CPM2" s="4" t="s">
        <v>2525</v>
      </c>
      <c r="CPN2" s="4" t="s">
        <v>2526</v>
      </c>
      <c r="CPO2" s="4" t="s">
        <v>2527</v>
      </c>
      <c r="CPP2" s="4" t="s">
        <v>2528</v>
      </c>
      <c r="CPQ2" s="4" t="s">
        <v>2529</v>
      </c>
      <c r="CPR2" s="4" t="s">
        <v>2530</v>
      </c>
      <c r="CPS2" s="4" t="s">
        <v>2531</v>
      </c>
      <c r="CPT2" s="4" t="s">
        <v>2532</v>
      </c>
      <c r="CPU2" s="4" t="s">
        <v>2533</v>
      </c>
      <c r="CPV2" s="4" t="s">
        <v>2534</v>
      </c>
      <c r="CPW2" s="4" t="s">
        <v>2535</v>
      </c>
      <c r="CPX2" s="4" t="s">
        <v>2536</v>
      </c>
      <c r="CPY2" s="4" t="s">
        <v>2537</v>
      </c>
      <c r="CPZ2" s="4" t="s">
        <v>2538</v>
      </c>
      <c r="CQA2" s="4" t="s">
        <v>2539</v>
      </c>
      <c r="CQB2" s="4" t="s">
        <v>2540</v>
      </c>
      <c r="CQC2" s="4" t="s">
        <v>2541</v>
      </c>
      <c r="CQD2" s="4" t="s">
        <v>2542</v>
      </c>
      <c r="CQE2" s="4" t="s">
        <v>2543</v>
      </c>
      <c r="CQF2" s="4" t="s">
        <v>2544</v>
      </c>
      <c r="CQG2" s="4" t="s">
        <v>2545</v>
      </c>
      <c r="CQH2" s="4" t="s">
        <v>2546</v>
      </c>
      <c r="CQI2" s="4" t="s">
        <v>2547</v>
      </c>
      <c r="CQJ2" s="4" t="s">
        <v>2548</v>
      </c>
      <c r="CQK2" s="4" t="s">
        <v>2549</v>
      </c>
      <c r="CQL2" s="4" t="s">
        <v>2550</v>
      </c>
      <c r="CQM2" s="4" t="s">
        <v>2551</v>
      </c>
      <c r="CQN2" s="4" t="s">
        <v>2552</v>
      </c>
      <c r="CQO2" s="4" t="s">
        <v>2553</v>
      </c>
      <c r="CQP2" s="4" t="s">
        <v>2554</v>
      </c>
      <c r="CQQ2" s="4" t="s">
        <v>2555</v>
      </c>
      <c r="CQR2" s="4" t="s">
        <v>2556</v>
      </c>
      <c r="CQS2" s="4" t="s">
        <v>2557</v>
      </c>
      <c r="CQT2" s="4" t="s">
        <v>2558</v>
      </c>
      <c r="CQU2" s="4" t="s">
        <v>2559</v>
      </c>
      <c r="CQV2" s="4" t="s">
        <v>2560</v>
      </c>
      <c r="CQW2" s="4" t="s">
        <v>2561</v>
      </c>
      <c r="CQX2" s="4" t="s">
        <v>2562</v>
      </c>
      <c r="CQY2" s="4" t="s">
        <v>2563</v>
      </c>
      <c r="CQZ2" s="4" t="s">
        <v>2564</v>
      </c>
      <c r="CRA2" s="4" t="s">
        <v>2565</v>
      </c>
      <c r="CRB2" s="4" t="s">
        <v>2566</v>
      </c>
      <c r="CRC2" s="4" t="s">
        <v>2567</v>
      </c>
      <c r="CRD2" s="4" t="s">
        <v>2568</v>
      </c>
      <c r="CRE2" s="4" t="s">
        <v>2569</v>
      </c>
      <c r="CRF2" s="4" t="s">
        <v>2570</v>
      </c>
      <c r="CRG2" s="4" t="s">
        <v>2571</v>
      </c>
      <c r="CRH2" s="4" t="s">
        <v>2572</v>
      </c>
      <c r="CRI2" s="4" t="s">
        <v>2573</v>
      </c>
      <c r="CRJ2" s="4" t="s">
        <v>2574</v>
      </c>
      <c r="CRK2" s="4" t="s">
        <v>2575</v>
      </c>
      <c r="CRL2" s="4" t="s">
        <v>2576</v>
      </c>
      <c r="CRM2" s="4" t="s">
        <v>2577</v>
      </c>
      <c r="CRN2" s="4" t="s">
        <v>2578</v>
      </c>
      <c r="CRO2" s="4" t="s">
        <v>2579</v>
      </c>
      <c r="CRP2" s="4" t="s">
        <v>2580</v>
      </c>
      <c r="CRQ2" s="4" t="s">
        <v>2581</v>
      </c>
      <c r="CRR2" s="4" t="s">
        <v>2582</v>
      </c>
      <c r="CRS2" s="4" t="s">
        <v>2583</v>
      </c>
      <c r="CRT2" s="4" t="s">
        <v>2584</v>
      </c>
      <c r="CRU2" s="4" t="s">
        <v>2585</v>
      </c>
      <c r="CRV2" s="4" t="s">
        <v>2586</v>
      </c>
      <c r="CRW2" s="4" t="s">
        <v>2587</v>
      </c>
      <c r="CRX2" s="4" t="s">
        <v>2588</v>
      </c>
      <c r="CRY2" s="4" t="s">
        <v>2589</v>
      </c>
      <c r="CRZ2" s="4" t="s">
        <v>2590</v>
      </c>
      <c r="CSA2" s="4" t="s">
        <v>2591</v>
      </c>
      <c r="CSB2" s="4" t="s">
        <v>2592</v>
      </c>
      <c r="CSC2" s="4" t="s">
        <v>2593</v>
      </c>
      <c r="CSD2" s="4" t="s">
        <v>2594</v>
      </c>
      <c r="CSE2" s="4" t="s">
        <v>2595</v>
      </c>
      <c r="CSF2" s="4" t="s">
        <v>2596</v>
      </c>
      <c r="CSG2" s="4" t="s">
        <v>2597</v>
      </c>
      <c r="CSH2" s="4" t="s">
        <v>2598</v>
      </c>
      <c r="CSI2" s="4" t="s">
        <v>2599</v>
      </c>
      <c r="CSJ2" s="4" t="s">
        <v>2600</v>
      </c>
      <c r="CSK2" s="4" t="s">
        <v>2601</v>
      </c>
      <c r="CSL2" s="4" t="s">
        <v>2602</v>
      </c>
      <c r="CSM2" s="4" t="s">
        <v>2603</v>
      </c>
      <c r="CSN2" s="4" t="s">
        <v>2604</v>
      </c>
      <c r="CSO2" s="4" t="s">
        <v>2605</v>
      </c>
      <c r="CSP2" s="4" t="s">
        <v>2606</v>
      </c>
      <c r="CSQ2" s="4" t="s">
        <v>2607</v>
      </c>
      <c r="CSR2" s="4" t="s">
        <v>2608</v>
      </c>
      <c r="CSS2" s="4" t="s">
        <v>2609</v>
      </c>
      <c r="CST2" s="4" t="s">
        <v>2610</v>
      </c>
      <c r="CSU2" s="4" t="s">
        <v>2611</v>
      </c>
      <c r="CSV2" s="4" t="s">
        <v>2612</v>
      </c>
      <c r="CSW2" s="4" t="s">
        <v>2613</v>
      </c>
      <c r="CSX2" s="4" t="s">
        <v>2614</v>
      </c>
      <c r="CSY2" s="4" t="s">
        <v>2615</v>
      </c>
      <c r="CSZ2" s="4" t="s">
        <v>2616</v>
      </c>
      <c r="CTA2" s="4" t="s">
        <v>2617</v>
      </c>
      <c r="CTB2" s="4" t="s">
        <v>2618</v>
      </c>
      <c r="CTC2" s="4" t="s">
        <v>2619</v>
      </c>
      <c r="CTD2" s="4" t="s">
        <v>2620</v>
      </c>
      <c r="CTE2" s="4" t="s">
        <v>2621</v>
      </c>
      <c r="CTF2" s="4" t="s">
        <v>2622</v>
      </c>
      <c r="CTG2" s="4" t="s">
        <v>2623</v>
      </c>
      <c r="CTH2" s="4" t="s">
        <v>2624</v>
      </c>
      <c r="CTI2" s="4" t="s">
        <v>2625</v>
      </c>
      <c r="CTJ2" s="4" t="s">
        <v>2626</v>
      </c>
      <c r="CTK2" s="4" t="s">
        <v>2627</v>
      </c>
      <c r="CTL2" s="4" t="s">
        <v>2628</v>
      </c>
      <c r="CTM2" s="4" t="s">
        <v>2629</v>
      </c>
      <c r="CTN2" s="4" t="s">
        <v>2630</v>
      </c>
      <c r="CTO2" s="4" t="s">
        <v>2631</v>
      </c>
      <c r="CTP2" s="4" t="s">
        <v>2632</v>
      </c>
      <c r="CTQ2" s="4" t="s">
        <v>2633</v>
      </c>
      <c r="CTR2" s="4" t="s">
        <v>2634</v>
      </c>
      <c r="CTS2" s="4" t="s">
        <v>2635</v>
      </c>
      <c r="CTT2" s="4" t="s">
        <v>2636</v>
      </c>
      <c r="CTU2" s="4" t="s">
        <v>2637</v>
      </c>
      <c r="CTV2" s="4" t="s">
        <v>2638</v>
      </c>
      <c r="CTW2" s="4" t="s">
        <v>2639</v>
      </c>
      <c r="CTX2" s="4" t="s">
        <v>2640</v>
      </c>
      <c r="CTY2" s="4" t="s">
        <v>2641</v>
      </c>
      <c r="CTZ2" s="4" t="s">
        <v>2642</v>
      </c>
      <c r="CUA2" s="4" t="s">
        <v>2643</v>
      </c>
      <c r="CUB2" s="4" t="s">
        <v>2644</v>
      </c>
      <c r="CUC2" s="4" t="s">
        <v>2645</v>
      </c>
      <c r="CUD2" s="4" t="s">
        <v>2646</v>
      </c>
      <c r="CUE2" s="4" t="s">
        <v>2647</v>
      </c>
      <c r="CUF2" s="4" t="s">
        <v>2648</v>
      </c>
      <c r="CUG2" s="4" t="s">
        <v>2649</v>
      </c>
      <c r="CUH2" s="4" t="s">
        <v>2650</v>
      </c>
      <c r="CUI2" s="4" t="s">
        <v>2651</v>
      </c>
      <c r="CUJ2" s="4" t="s">
        <v>2652</v>
      </c>
      <c r="CUK2" s="4" t="s">
        <v>2653</v>
      </c>
      <c r="CUL2" s="4" t="s">
        <v>2654</v>
      </c>
      <c r="CUM2" s="4" t="s">
        <v>2655</v>
      </c>
      <c r="CUN2" s="4" t="s">
        <v>2656</v>
      </c>
      <c r="CUO2" s="4" t="s">
        <v>2657</v>
      </c>
      <c r="CUP2" s="4" t="s">
        <v>2658</v>
      </c>
      <c r="CUQ2" s="4" t="s">
        <v>2659</v>
      </c>
      <c r="CUR2" s="4" t="s">
        <v>2660</v>
      </c>
      <c r="CUS2" s="4" t="s">
        <v>2661</v>
      </c>
      <c r="CUT2" s="4" t="s">
        <v>2662</v>
      </c>
      <c r="CUU2" s="4" t="s">
        <v>2663</v>
      </c>
      <c r="CUV2" s="4" t="s">
        <v>2664</v>
      </c>
      <c r="CUW2" s="4" t="s">
        <v>2665</v>
      </c>
      <c r="CUX2" s="4" t="s">
        <v>2666</v>
      </c>
      <c r="CUY2" s="4" t="s">
        <v>2667</v>
      </c>
      <c r="CUZ2" s="4" t="s">
        <v>2668</v>
      </c>
      <c r="CVA2" s="4" t="s">
        <v>2669</v>
      </c>
      <c r="CVB2" s="4" t="s">
        <v>2670</v>
      </c>
      <c r="CVC2" s="4" t="s">
        <v>2671</v>
      </c>
      <c r="CVD2" s="4" t="s">
        <v>2672</v>
      </c>
      <c r="CVE2" s="4" t="s">
        <v>2673</v>
      </c>
      <c r="CVF2" s="4" t="s">
        <v>2674</v>
      </c>
      <c r="CVG2" s="4" t="s">
        <v>2675</v>
      </c>
      <c r="CVH2" s="4" t="s">
        <v>2676</v>
      </c>
      <c r="CVI2" s="4" t="s">
        <v>2677</v>
      </c>
      <c r="CVJ2" s="4" t="s">
        <v>2678</v>
      </c>
      <c r="CVK2" s="4" t="s">
        <v>2679</v>
      </c>
      <c r="CVL2" s="4" t="s">
        <v>2680</v>
      </c>
      <c r="CVM2" s="4" t="s">
        <v>2681</v>
      </c>
      <c r="CVN2" s="4" t="s">
        <v>2682</v>
      </c>
      <c r="CVO2" s="4" t="s">
        <v>2683</v>
      </c>
      <c r="CVP2" s="4" t="s">
        <v>2684</v>
      </c>
      <c r="CVQ2" s="4" t="s">
        <v>2685</v>
      </c>
      <c r="CVR2" s="4" t="s">
        <v>2686</v>
      </c>
      <c r="CVS2" s="4" t="s">
        <v>2687</v>
      </c>
      <c r="CVT2" s="4" t="s">
        <v>2688</v>
      </c>
      <c r="CVU2" s="4" t="s">
        <v>2689</v>
      </c>
      <c r="CVV2" s="4" t="s">
        <v>2690</v>
      </c>
      <c r="CVW2" s="4" t="s">
        <v>2691</v>
      </c>
      <c r="CVX2" s="4" t="s">
        <v>2692</v>
      </c>
      <c r="CVY2" s="4" t="s">
        <v>2693</v>
      </c>
      <c r="CVZ2" s="4" t="s">
        <v>2694</v>
      </c>
      <c r="CWA2" s="4" t="s">
        <v>2695</v>
      </c>
      <c r="CWB2" s="4" t="s">
        <v>2696</v>
      </c>
      <c r="CWC2" s="4" t="s">
        <v>2697</v>
      </c>
      <c r="CWD2" s="4" t="s">
        <v>2698</v>
      </c>
      <c r="CWE2" s="4" t="s">
        <v>2699</v>
      </c>
      <c r="CWF2" s="4" t="s">
        <v>2700</v>
      </c>
      <c r="CWG2" s="4" t="s">
        <v>2701</v>
      </c>
      <c r="CWH2" s="4" t="s">
        <v>2702</v>
      </c>
      <c r="CWI2" s="4" t="s">
        <v>2703</v>
      </c>
      <c r="CWJ2" s="4" t="s">
        <v>2704</v>
      </c>
      <c r="CWK2" s="4" t="s">
        <v>2705</v>
      </c>
      <c r="CWL2" s="4" t="s">
        <v>2706</v>
      </c>
      <c r="CWM2" s="4" t="s">
        <v>2707</v>
      </c>
      <c r="CWN2" s="4" t="s">
        <v>2708</v>
      </c>
      <c r="CWO2" s="4" t="s">
        <v>2709</v>
      </c>
      <c r="CWP2" s="4" t="s">
        <v>2710</v>
      </c>
      <c r="CWQ2" s="4" t="s">
        <v>2711</v>
      </c>
      <c r="CWR2" s="4" t="s">
        <v>2712</v>
      </c>
      <c r="CWS2" s="4" t="s">
        <v>2713</v>
      </c>
      <c r="CWT2" s="4" t="s">
        <v>2714</v>
      </c>
      <c r="CWU2" s="4" t="s">
        <v>2715</v>
      </c>
      <c r="CWV2" s="4" t="s">
        <v>2716</v>
      </c>
      <c r="CWW2" s="4" t="s">
        <v>2717</v>
      </c>
      <c r="CWX2" s="4" t="s">
        <v>2718</v>
      </c>
      <c r="CWY2" s="4" t="s">
        <v>2719</v>
      </c>
      <c r="CWZ2" s="4" t="s">
        <v>2720</v>
      </c>
      <c r="CXA2" s="4" t="s">
        <v>2721</v>
      </c>
      <c r="CXB2" s="4" t="s">
        <v>2722</v>
      </c>
      <c r="CXC2" s="4" t="s">
        <v>2723</v>
      </c>
      <c r="CXD2" s="4" t="s">
        <v>2724</v>
      </c>
      <c r="CXE2" s="4" t="s">
        <v>2725</v>
      </c>
      <c r="CXF2" s="4" t="s">
        <v>2726</v>
      </c>
      <c r="CXG2" s="4" t="s">
        <v>2727</v>
      </c>
      <c r="CXH2" s="4" t="s">
        <v>2728</v>
      </c>
      <c r="CXI2" s="4" t="s">
        <v>2729</v>
      </c>
      <c r="CXJ2" s="4" t="s">
        <v>2730</v>
      </c>
      <c r="CXK2" s="4" t="s">
        <v>2731</v>
      </c>
      <c r="CXL2" s="4" t="s">
        <v>2732</v>
      </c>
      <c r="CXM2" s="4" t="s">
        <v>2733</v>
      </c>
      <c r="CXN2" s="4" t="s">
        <v>2734</v>
      </c>
      <c r="CXO2" s="4" t="s">
        <v>2735</v>
      </c>
      <c r="CXP2" s="4" t="s">
        <v>2736</v>
      </c>
      <c r="CXQ2" s="4" t="s">
        <v>2737</v>
      </c>
      <c r="CXR2" s="4" t="s">
        <v>2738</v>
      </c>
      <c r="CXS2" s="4" t="s">
        <v>2739</v>
      </c>
      <c r="CXT2" s="4" t="s">
        <v>2740</v>
      </c>
      <c r="CXU2" s="4" t="s">
        <v>2741</v>
      </c>
      <c r="CXV2" s="4" t="s">
        <v>2742</v>
      </c>
      <c r="CXW2" s="4" t="s">
        <v>2743</v>
      </c>
      <c r="CXX2" s="4" t="s">
        <v>2744</v>
      </c>
      <c r="CXY2" s="4" t="s">
        <v>2745</v>
      </c>
      <c r="CXZ2" s="4" t="s">
        <v>2746</v>
      </c>
      <c r="CYA2" s="4" t="s">
        <v>2747</v>
      </c>
      <c r="CYB2" s="4" t="s">
        <v>2748</v>
      </c>
      <c r="CYC2" s="4" t="s">
        <v>2749</v>
      </c>
      <c r="CYD2" s="4" t="s">
        <v>2750</v>
      </c>
      <c r="CYE2" s="4" t="s">
        <v>2751</v>
      </c>
      <c r="CYF2" s="4" t="s">
        <v>2752</v>
      </c>
      <c r="CYG2" s="4" t="s">
        <v>2753</v>
      </c>
      <c r="CYH2" s="4" t="s">
        <v>2754</v>
      </c>
      <c r="CYI2" s="4" t="s">
        <v>2755</v>
      </c>
      <c r="CYJ2" s="4" t="s">
        <v>2756</v>
      </c>
      <c r="CYK2" s="4" t="s">
        <v>2757</v>
      </c>
      <c r="CYL2" s="4" t="s">
        <v>2758</v>
      </c>
      <c r="CYM2" s="4" t="s">
        <v>2759</v>
      </c>
      <c r="CYN2" s="4" t="s">
        <v>2760</v>
      </c>
      <c r="CYO2" s="4" t="s">
        <v>2761</v>
      </c>
      <c r="CYP2" s="4" t="s">
        <v>2762</v>
      </c>
      <c r="CYQ2" s="4" t="s">
        <v>2763</v>
      </c>
      <c r="CYR2" s="4" t="s">
        <v>2764</v>
      </c>
      <c r="CYS2" s="4" t="s">
        <v>2765</v>
      </c>
      <c r="CYT2" s="4" t="s">
        <v>2766</v>
      </c>
      <c r="CYU2" s="4" t="s">
        <v>2767</v>
      </c>
      <c r="CYV2" s="4" t="s">
        <v>2768</v>
      </c>
      <c r="CYW2" s="4" t="s">
        <v>2769</v>
      </c>
      <c r="CYX2" s="4" t="s">
        <v>2770</v>
      </c>
      <c r="CYY2" s="4" t="s">
        <v>2771</v>
      </c>
      <c r="CYZ2" s="4" t="s">
        <v>2772</v>
      </c>
      <c r="CZA2" s="4" t="s">
        <v>2773</v>
      </c>
      <c r="CZB2" s="4" t="s">
        <v>2774</v>
      </c>
      <c r="CZC2" s="4" t="s">
        <v>2775</v>
      </c>
      <c r="CZD2" s="4" t="s">
        <v>2776</v>
      </c>
      <c r="CZE2" s="4" t="s">
        <v>2777</v>
      </c>
      <c r="CZF2" s="4" t="s">
        <v>2778</v>
      </c>
      <c r="CZG2" s="4" t="s">
        <v>2779</v>
      </c>
      <c r="CZH2" s="4" t="s">
        <v>2780</v>
      </c>
      <c r="CZI2" s="4" t="s">
        <v>2781</v>
      </c>
      <c r="CZJ2" s="4" t="s">
        <v>2782</v>
      </c>
      <c r="CZK2" s="4" t="s">
        <v>2783</v>
      </c>
      <c r="CZL2" s="4" t="s">
        <v>2784</v>
      </c>
      <c r="CZM2" s="4" t="s">
        <v>2785</v>
      </c>
      <c r="CZN2" s="4" t="s">
        <v>2786</v>
      </c>
      <c r="CZO2" s="4" t="s">
        <v>2787</v>
      </c>
      <c r="CZP2" s="4" t="s">
        <v>2788</v>
      </c>
      <c r="CZQ2" s="4" t="s">
        <v>2789</v>
      </c>
      <c r="CZR2" s="4" t="s">
        <v>2790</v>
      </c>
      <c r="CZS2" s="4" t="s">
        <v>2791</v>
      </c>
      <c r="CZT2" s="4" t="s">
        <v>2792</v>
      </c>
      <c r="CZU2" s="4" t="s">
        <v>2793</v>
      </c>
      <c r="CZV2" s="4" t="s">
        <v>2794</v>
      </c>
      <c r="CZW2" s="4" t="s">
        <v>2795</v>
      </c>
      <c r="CZX2" s="4" t="s">
        <v>2796</v>
      </c>
      <c r="CZY2" s="4" t="s">
        <v>2797</v>
      </c>
      <c r="CZZ2" s="4" t="s">
        <v>2798</v>
      </c>
      <c r="DAA2" s="4" t="s">
        <v>2799</v>
      </c>
      <c r="DAB2" s="4" t="s">
        <v>2800</v>
      </c>
      <c r="DAC2" s="4" t="s">
        <v>2801</v>
      </c>
      <c r="DAD2" s="4" t="s">
        <v>2802</v>
      </c>
      <c r="DAE2" s="4" t="s">
        <v>2803</v>
      </c>
      <c r="DAF2" s="4" t="s">
        <v>2804</v>
      </c>
      <c r="DAG2" s="4" t="s">
        <v>2805</v>
      </c>
      <c r="DAH2" s="4" t="s">
        <v>2806</v>
      </c>
      <c r="DAI2" s="4" t="s">
        <v>2807</v>
      </c>
      <c r="DAJ2" s="4" t="s">
        <v>2808</v>
      </c>
      <c r="DAK2" s="4" t="s">
        <v>2809</v>
      </c>
      <c r="DAL2" s="4" t="s">
        <v>2810</v>
      </c>
      <c r="DAM2" s="4" t="s">
        <v>2811</v>
      </c>
      <c r="DAN2" s="4" t="s">
        <v>2812</v>
      </c>
      <c r="DAO2" s="4" t="s">
        <v>2813</v>
      </c>
      <c r="DAP2" s="4" t="s">
        <v>2814</v>
      </c>
      <c r="DAQ2" s="4" t="s">
        <v>2815</v>
      </c>
      <c r="DAR2" s="4" t="s">
        <v>2816</v>
      </c>
      <c r="DAS2" s="4" t="s">
        <v>2817</v>
      </c>
      <c r="DAT2" s="4" t="s">
        <v>2818</v>
      </c>
      <c r="DAU2" s="4" t="s">
        <v>2819</v>
      </c>
      <c r="DAV2" s="4" t="s">
        <v>2820</v>
      </c>
      <c r="DAW2" s="4" t="s">
        <v>2821</v>
      </c>
      <c r="DAX2" s="4" t="s">
        <v>2822</v>
      </c>
      <c r="DAY2" s="4" t="s">
        <v>2823</v>
      </c>
      <c r="DAZ2" s="4" t="s">
        <v>2824</v>
      </c>
      <c r="DBA2" s="4" t="s">
        <v>2825</v>
      </c>
      <c r="DBB2" s="4" t="s">
        <v>2826</v>
      </c>
      <c r="DBC2" s="4" t="s">
        <v>2827</v>
      </c>
      <c r="DBD2" s="4" t="s">
        <v>2828</v>
      </c>
      <c r="DBE2" s="4" t="s">
        <v>2829</v>
      </c>
      <c r="DBF2" s="4" t="s">
        <v>2830</v>
      </c>
      <c r="DBG2" s="4" t="s">
        <v>2831</v>
      </c>
      <c r="DBH2" s="4" t="s">
        <v>2832</v>
      </c>
      <c r="DBI2" s="4" t="s">
        <v>2833</v>
      </c>
      <c r="DBJ2" s="4" t="s">
        <v>2834</v>
      </c>
      <c r="DBK2" s="4" t="s">
        <v>2835</v>
      </c>
      <c r="DBL2" s="4" t="s">
        <v>2836</v>
      </c>
      <c r="DBM2" s="4" t="s">
        <v>2837</v>
      </c>
      <c r="DBN2" s="4" t="s">
        <v>2838</v>
      </c>
      <c r="DBO2" s="4" t="s">
        <v>2839</v>
      </c>
      <c r="DBP2" s="4" t="s">
        <v>2840</v>
      </c>
      <c r="DBQ2" s="4" t="s">
        <v>2841</v>
      </c>
      <c r="DBR2" s="4" t="s">
        <v>2842</v>
      </c>
      <c r="DBS2" s="4" t="s">
        <v>2843</v>
      </c>
      <c r="DBT2" s="4" t="s">
        <v>2844</v>
      </c>
      <c r="DBU2" s="4" t="s">
        <v>2845</v>
      </c>
      <c r="DBV2" s="4" t="s">
        <v>2846</v>
      </c>
      <c r="DBW2" s="4" t="s">
        <v>2847</v>
      </c>
      <c r="DBX2" s="4" t="s">
        <v>2848</v>
      </c>
      <c r="DBY2" s="4" t="s">
        <v>2849</v>
      </c>
      <c r="DBZ2" s="4" t="s">
        <v>2850</v>
      </c>
      <c r="DCA2" s="4" t="s">
        <v>2851</v>
      </c>
      <c r="DCB2" s="4" t="s">
        <v>2852</v>
      </c>
      <c r="DCC2" s="4" t="s">
        <v>2853</v>
      </c>
      <c r="DCD2" s="4" t="s">
        <v>2854</v>
      </c>
      <c r="DCE2" s="4" t="s">
        <v>2855</v>
      </c>
      <c r="DCF2" s="4" t="s">
        <v>2856</v>
      </c>
      <c r="DCG2" s="4" t="s">
        <v>2857</v>
      </c>
      <c r="DCH2" s="4" t="s">
        <v>2858</v>
      </c>
      <c r="DCI2" s="4" t="s">
        <v>2859</v>
      </c>
      <c r="DCJ2" s="4" t="s">
        <v>2860</v>
      </c>
      <c r="DCK2" s="4" t="s">
        <v>2861</v>
      </c>
      <c r="DCL2" s="4" t="s">
        <v>2862</v>
      </c>
      <c r="DCM2" s="4" t="s">
        <v>2863</v>
      </c>
      <c r="DCN2" s="4" t="s">
        <v>2864</v>
      </c>
      <c r="DCO2" s="4" t="s">
        <v>2865</v>
      </c>
      <c r="DCP2" s="4" t="s">
        <v>2866</v>
      </c>
      <c r="DCQ2" s="4" t="s">
        <v>2867</v>
      </c>
      <c r="DCR2" s="4" t="s">
        <v>2868</v>
      </c>
      <c r="DCS2" s="4" t="s">
        <v>2869</v>
      </c>
      <c r="DCT2" s="4" t="s">
        <v>2870</v>
      </c>
      <c r="DCU2" s="4" t="s">
        <v>2871</v>
      </c>
      <c r="DCV2" s="4" t="s">
        <v>2872</v>
      </c>
      <c r="DCW2" s="4" t="s">
        <v>2873</v>
      </c>
      <c r="DCX2" s="4" t="s">
        <v>2874</v>
      </c>
      <c r="DCY2" s="4" t="s">
        <v>2875</v>
      </c>
      <c r="DCZ2" s="4" t="s">
        <v>2876</v>
      </c>
      <c r="DDA2" s="4" t="s">
        <v>2877</v>
      </c>
      <c r="DDB2" s="4" t="s">
        <v>2878</v>
      </c>
      <c r="DDC2" s="4" t="s">
        <v>2879</v>
      </c>
      <c r="DDD2" s="4" t="s">
        <v>2880</v>
      </c>
      <c r="DDE2" s="4" t="s">
        <v>2881</v>
      </c>
      <c r="DDF2" s="4" t="s">
        <v>2882</v>
      </c>
      <c r="DDG2" s="4" t="s">
        <v>2883</v>
      </c>
      <c r="DDH2" s="4" t="s">
        <v>2884</v>
      </c>
      <c r="DDI2" s="4" t="s">
        <v>2885</v>
      </c>
      <c r="DDJ2" s="4" t="s">
        <v>2886</v>
      </c>
      <c r="DDK2" s="4" t="s">
        <v>2887</v>
      </c>
      <c r="DDL2" s="4" t="s">
        <v>2888</v>
      </c>
      <c r="DDM2" s="4" t="s">
        <v>2889</v>
      </c>
      <c r="DDN2" s="4" t="s">
        <v>2890</v>
      </c>
      <c r="DDO2" s="4" t="s">
        <v>2891</v>
      </c>
      <c r="DDP2" s="4" t="s">
        <v>2892</v>
      </c>
      <c r="DDQ2" s="4" t="s">
        <v>2893</v>
      </c>
      <c r="DDR2" s="4" t="s">
        <v>2894</v>
      </c>
      <c r="DDS2" s="4" t="s">
        <v>2895</v>
      </c>
      <c r="DDT2" s="4" t="s">
        <v>2896</v>
      </c>
      <c r="DDU2" s="4" t="s">
        <v>2897</v>
      </c>
      <c r="DDV2" s="4" t="s">
        <v>2898</v>
      </c>
      <c r="DDW2" s="4" t="s">
        <v>2899</v>
      </c>
      <c r="DDX2" s="4" t="s">
        <v>2900</v>
      </c>
      <c r="DDY2" s="4" t="s">
        <v>2901</v>
      </c>
      <c r="DDZ2" s="4" t="s">
        <v>2902</v>
      </c>
      <c r="DEA2" s="4" t="s">
        <v>2903</v>
      </c>
      <c r="DEB2" s="4" t="s">
        <v>2904</v>
      </c>
      <c r="DEC2" s="4" t="s">
        <v>2905</v>
      </c>
      <c r="DED2" s="4" t="s">
        <v>2906</v>
      </c>
      <c r="DEE2" s="4" t="s">
        <v>2907</v>
      </c>
      <c r="DEF2" s="4" t="s">
        <v>2908</v>
      </c>
      <c r="DEG2" s="4" t="s">
        <v>2909</v>
      </c>
      <c r="DEH2" s="4" t="s">
        <v>2910</v>
      </c>
      <c r="DEI2" s="4" t="s">
        <v>2911</v>
      </c>
      <c r="DEJ2" s="4" t="s">
        <v>2912</v>
      </c>
      <c r="DEK2" s="4" t="s">
        <v>2913</v>
      </c>
      <c r="DEL2" s="4" t="s">
        <v>2914</v>
      </c>
      <c r="DEM2" s="4" t="s">
        <v>2915</v>
      </c>
      <c r="DEN2" s="4" t="s">
        <v>2916</v>
      </c>
      <c r="DEO2" s="4" t="s">
        <v>2917</v>
      </c>
      <c r="DEP2" s="4" t="s">
        <v>2918</v>
      </c>
      <c r="DEQ2" s="4" t="s">
        <v>2919</v>
      </c>
      <c r="DER2" s="4" t="s">
        <v>2920</v>
      </c>
      <c r="DES2" s="4" t="s">
        <v>2921</v>
      </c>
      <c r="DET2" s="4" t="s">
        <v>2922</v>
      </c>
      <c r="DEU2" s="4" t="s">
        <v>2923</v>
      </c>
      <c r="DEV2" s="4" t="s">
        <v>2924</v>
      </c>
      <c r="DEW2" s="4" t="s">
        <v>2925</v>
      </c>
      <c r="DEX2" s="4" t="s">
        <v>2926</v>
      </c>
      <c r="DEY2" s="4" t="s">
        <v>2927</v>
      </c>
      <c r="DEZ2" s="4" t="s">
        <v>2928</v>
      </c>
      <c r="DFA2" s="4" t="s">
        <v>2929</v>
      </c>
      <c r="DFB2" s="4" t="s">
        <v>2930</v>
      </c>
      <c r="DFC2" s="4" t="s">
        <v>2931</v>
      </c>
      <c r="DFD2" s="4" t="s">
        <v>2932</v>
      </c>
      <c r="DFE2" s="4" t="s">
        <v>2933</v>
      </c>
      <c r="DFF2" s="4" t="s">
        <v>2934</v>
      </c>
      <c r="DFG2" s="4" t="s">
        <v>2935</v>
      </c>
      <c r="DFH2" s="4" t="s">
        <v>2936</v>
      </c>
      <c r="DFI2" s="4" t="s">
        <v>2937</v>
      </c>
      <c r="DFJ2" s="4" t="s">
        <v>2938</v>
      </c>
      <c r="DFK2" s="4" t="s">
        <v>2939</v>
      </c>
      <c r="DFL2" s="4" t="s">
        <v>2940</v>
      </c>
      <c r="DFM2" s="4" t="s">
        <v>2941</v>
      </c>
      <c r="DFN2" s="4" t="s">
        <v>2942</v>
      </c>
      <c r="DFO2" s="4" t="s">
        <v>2943</v>
      </c>
      <c r="DFP2" s="4" t="s">
        <v>2944</v>
      </c>
      <c r="DFQ2" s="4" t="s">
        <v>2945</v>
      </c>
      <c r="DFR2" s="4" t="s">
        <v>2946</v>
      </c>
      <c r="DFS2" s="4" t="s">
        <v>2947</v>
      </c>
      <c r="DFT2" s="4" t="s">
        <v>2948</v>
      </c>
      <c r="DFU2" s="4" t="s">
        <v>2949</v>
      </c>
      <c r="DFV2" s="4" t="s">
        <v>2950</v>
      </c>
      <c r="DFW2" s="4" t="s">
        <v>2951</v>
      </c>
      <c r="DFX2" s="4" t="s">
        <v>2952</v>
      </c>
      <c r="DFY2" s="4" t="s">
        <v>2953</v>
      </c>
      <c r="DFZ2" s="4" t="s">
        <v>2954</v>
      </c>
      <c r="DGA2" s="4" t="s">
        <v>2955</v>
      </c>
      <c r="DGB2" s="4" t="s">
        <v>2956</v>
      </c>
      <c r="DGC2" s="4" t="s">
        <v>2957</v>
      </c>
      <c r="DGD2" s="4" t="s">
        <v>2958</v>
      </c>
      <c r="DGE2" s="4" t="s">
        <v>2959</v>
      </c>
      <c r="DGF2" s="4" t="s">
        <v>2960</v>
      </c>
      <c r="DGG2" s="4" t="s">
        <v>2961</v>
      </c>
      <c r="DGH2" s="4" t="s">
        <v>2962</v>
      </c>
      <c r="DGI2" s="4" t="s">
        <v>2963</v>
      </c>
      <c r="DGJ2" s="4" t="s">
        <v>2964</v>
      </c>
      <c r="DGK2" s="4" t="s">
        <v>2965</v>
      </c>
      <c r="DGL2" s="4" t="s">
        <v>2966</v>
      </c>
      <c r="DGM2" s="4" t="s">
        <v>2967</v>
      </c>
      <c r="DGN2" s="4" t="s">
        <v>2968</v>
      </c>
      <c r="DGO2" s="4" t="s">
        <v>2969</v>
      </c>
      <c r="DGP2" s="4" t="s">
        <v>2970</v>
      </c>
      <c r="DGQ2" s="4" t="s">
        <v>2971</v>
      </c>
      <c r="DGR2" s="4" t="s">
        <v>2972</v>
      </c>
      <c r="DGS2" s="4" t="s">
        <v>2973</v>
      </c>
      <c r="DGT2" s="4" t="s">
        <v>2974</v>
      </c>
      <c r="DGU2" s="4" t="s">
        <v>2975</v>
      </c>
      <c r="DGV2" s="4" t="s">
        <v>2976</v>
      </c>
      <c r="DGW2" s="4" t="s">
        <v>2977</v>
      </c>
      <c r="DGX2" s="4" t="s">
        <v>2978</v>
      </c>
      <c r="DGY2" s="4" t="s">
        <v>2979</v>
      </c>
      <c r="DGZ2" s="4" t="s">
        <v>2980</v>
      </c>
      <c r="DHA2" s="4" t="s">
        <v>2981</v>
      </c>
      <c r="DHB2" s="4" t="s">
        <v>2982</v>
      </c>
      <c r="DHC2" s="4" t="s">
        <v>2983</v>
      </c>
      <c r="DHD2" s="4" t="s">
        <v>2984</v>
      </c>
      <c r="DHE2" s="4" t="s">
        <v>2985</v>
      </c>
      <c r="DHF2" s="4" t="s">
        <v>2986</v>
      </c>
      <c r="DHG2" s="4" t="s">
        <v>2987</v>
      </c>
      <c r="DHH2" s="4" t="s">
        <v>2988</v>
      </c>
      <c r="DHI2" s="4" t="s">
        <v>2989</v>
      </c>
      <c r="DHJ2" s="4" t="s">
        <v>2990</v>
      </c>
      <c r="DHK2" s="4" t="s">
        <v>2991</v>
      </c>
      <c r="DHL2" s="4" t="s">
        <v>2992</v>
      </c>
      <c r="DHM2" s="4" t="s">
        <v>2993</v>
      </c>
      <c r="DHN2" s="4" t="s">
        <v>2994</v>
      </c>
      <c r="DHO2" s="4" t="s">
        <v>2995</v>
      </c>
      <c r="DHP2" s="4" t="s">
        <v>2996</v>
      </c>
      <c r="DHQ2" s="4" t="s">
        <v>2997</v>
      </c>
      <c r="DHR2" s="4" t="s">
        <v>2998</v>
      </c>
      <c r="DHS2" s="4" t="s">
        <v>2999</v>
      </c>
      <c r="DHT2" s="4" t="s">
        <v>3000</v>
      </c>
      <c r="DHU2" s="4" t="s">
        <v>3001</v>
      </c>
      <c r="DHV2" s="4" t="s">
        <v>3002</v>
      </c>
      <c r="DHW2" s="4" t="s">
        <v>3003</v>
      </c>
      <c r="DHX2" s="4" t="s">
        <v>3004</v>
      </c>
      <c r="DHY2" s="4" t="s">
        <v>3005</v>
      </c>
      <c r="DHZ2" s="4" t="s">
        <v>3006</v>
      </c>
      <c r="DIA2" s="4" t="s">
        <v>3007</v>
      </c>
      <c r="DIB2" s="4" t="s">
        <v>3008</v>
      </c>
      <c r="DIC2" s="4" t="s">
        <v>3009</v>
      </c>
      <c r="DID2" s="4" t="s">
        <v>3010</v>
      </c>
      <c r="DIE2" s="4" t="s">
        <v>3011</v>
      </c>
      <c r="DIF2" s="4" t="s">
        <v>3012</v>
      </c>
      <c r="DIG2" s="4" t="s">
        <v>3013</v>
      </c>
      <c r="DIH2" s="4" t="s">
        <v>3014</v>
      </c>
      <c r="DII2" s="4" t="s">
        <v>3015</v>
      </c>
      <c r="DIJ2" s="4" t="s">
        <v>3016</v>
      </c>
      <c r="DIK2" s="4" t="s">
        <v>3017</v>
      </c>
      <c r="DIL2" s="4" t="s">
        <v>3018</v>
      </c>
      <c r="DIM2" s="4" t="s">
        <v>3019</v>
      </c>
      <c r="DIN2" s="4" t="s">
        <v>3020</v>
      </c>
      <c r="DIO2" s="4" t="s">
        <v>3021</v>
      </c>
      <c r="DIP2" s="4" t="s">
        <v>3022</v>
      </c>
      <c r="DIQ2" s="4" t="s">
        <v>3023</v>
      </c>
      <c r="DIR2" s="4" t="s">
        <v>3024</v>
      </c>
      <c r="DIS2" s="4" t="s">
        <v>3025</v>
      </c>
      <c r="DIT2" s="4" t="s">
        <v>3026</v>
      </c>
      <c r="DIU2" s="4" t="s">
        <v>3027</v>
      </c>
      <c r="DIV2" s="4" t="s">
        <v>3028</v>
      </c>
      <c r="DIW2" s="4" t="s">
        <v>3029</v>
      </c>
      <c r="DIX2" s="4" t="s">
        <v>3030</v>
      </c>
      <c r="DIY2" s="4" t="s">
        <v>3031</v>
      </c>
      <c r="DIZ2" s="4" t="s">
        <v>3032</v>
      </c>
      <c r="DJA2" s="4" t="s">
        <v>3033</v>
      </c>
      <c r="DJB2" s="4" t="s">
        <v>3034</v>
      </c>
      <c r="DJC2" s="4" t="s">
        <v>3035</v>
      </c>
      <c r="DJD2" s="4" t="s">
        <v>3036</v>
      </c>
      <c r="DJE2" s="4" t="s">
        <v>3037</v>
      </c>
      <c r="DJF2" s="4" t="s">
        <v>3038</v>
      </c>
      <c r="DJG2" s="4" t="s">
        <v>3039</v>
      </c>
      <c r="DJH2" s="4" t="s">
        <v>3040</v>
      </c>
      <c r="DJI2" s="4" t="s">
        <v>3041</v>
      </c>
      <c r="DJJ2" s="4" t="s">
        <v>3042</v>
      </c>
      <c r="DJK2" s="4" t="s">
        <v>3043</v>
      </c>
      <c r="DJL2" s="4" t="s">
        <v>3044</v>
      </c>
      <c r="DJM2" s="4" t="s">
        <v>3045</v>
      </c>
      <c r="DJN2" s="4" t="s">
        <v>3046</v>
      </c>
      <c r="DJO2" s="4" t="s">
        <v>3047</v>
      </c>
      <c r="DJP2" s="4" t="s">
        <v>3048</v>
      </c>
      <c r="DJQ2" s="4" t="s">
        <v>3049</v>
      </c>
      <c r="DJR2" s="4" t="s">
        <v>3050</v>
      </c>
      <c r="DJS2" s="4" t="s">
        <v>3051</v>
      </c>
      <c r="DJT2" s="4" t="s">
        <v>3052</v>
      </c>
      <c r="DJU2" s="4" t="s">
        <v>3053</v>
      </c>
      <c r="DJV2" s="4" t="s">
        <v>3054</v>
      </c>
      <c r="DJW2" s="4" t="s">
        <v>3055</v>
      </c>
      <c r="DJX2" s="4" t="s">
        <v>3056</v>
      </c>
      <c r="DJY2" s="4" t="s">
        <v>3057</v>
      </c>
      <c r="DJZ2" s="4" t="s">
        <v>3058</v>
      </c>
      <c r="DKA2" s="4" t="s">
        <v>3059</v>
      </c>
      <c r="DKB2" s="4" t="s">
        <v>3060</v>
      </c>
      <c r="DKC2" s="4" t="s">
        <v>3061</v>
      </c>
      <c r="DKD2" s="4" t="s">
        <v>3062</v>
      </c>
      <c r="DKE2" s="4" t="s">
        <v>3063</v>
      </c>
      <c r="DKF2" s="4" t="s">
        <v>3064</v>
      </c>
      <c r="DKG2" s="4" t="s">
        <v>3065</v>
      </c>
      <c r="DKH2" s="4" t="s">
        <v>3066</v>
      </c>
      <c r="DKI2" s="4" t="s">
        <v>3067</v>
      </c>
      <c r="DKJ2" s="4" t="s">
        <v>3068</v>
      </c>
      <c r="DKK2" s="4" t="s">
        <v>3069</v>
      </c>
      <c r="DKL2" s="4" t="s">
        <v>3070</v>
      </c>
      <c r="DKM2" s="4" t="s">
        <v>3071</v>
      </c>
      <c r="DKN2" s="4" t="s">
        <v>3072</v>
      </c>
      <c r="DKO2" s="4" t="s">
        <v>3073</v>
      </c>
      <c r="DKP2" s="4" t="s">
        <v>3074</v>
      </c>
      <c r="DKQ2" s="4" t="s">
        <v>3075</v>
      </c>
      <c r="DKR2" s="4" t="s">
        <v>3076</v>
      </c>
      <c r="DKS2" s="4" t="s">
        <v>3077</v>
      </c>
      <c r="DKT2" s="4" t="s">
        <v>3078</v>
      </c>
      <c r="DKU2" s="4" t="s">
        <v>3079</v>
      </c>
      <c r="DKV2" s="4" t="s">
        <v>3080</v>
      </c>
      <c r="DKW2" s="4" t="s">
        <v>3081</v>
      </c>
      <c r="DKX2" s="4" t="s">
        <v>3082</v>
      </c>
      <c r="DKY2" s="4" t="s">
        <v>3083</v>
      </c>
      <c r="DKZ2" s="4" t="s">
        <v>3084</v>
      </c>
      <c r="DLA2" s="4" t="s">
        <v>3085</v>
      </c>
      <c r="DLB2" s="4" t="s">
        <v>3086</v>
      </c>
      <c r="DLC2" s="4" t="s">
        <v>3087</v>
      </c>
      <c r="DLD2" s="4" t="s">
        <v>3088</v>
      </c>
      <c r="DLE2" s="4" t="s">
        <v>3089</v>
      </c>
      <c r="DLF2" s="4" t="s">
        <v>3090</v>
      </c>
      <c r="DLG2" s="4" t="s">
        <v>3091</v>
      </c>
      <c r="DLH2" s="4" t="s">
        <v>3092</v>
      </c>
      <c r="DLI2" s="4" t="s">
        <v>3093</v>
      </c>
      <c r="DLJ2" s="4" t="s">
        <v>3094</v>
      </c>
      <c r="DLK2" s="4" t="s">
        <v>3095</v>
      </c>
      <c r="DLL2" s="4" t="s">
        <v>3096</v>
      </c>
      <c r="DLM2" s="4" t="s">
        <v>3097</v>
      </c>
      <c r="DLN2" s="4" t="s">
        <v>3098</v>
      </c>
      <c r="DLO2" s="4" t="s">
        <v>3099</v>
      </c>
      <c r="DLP2" s="4" t="s">
        <v>3100</v>
      </c>
      <c r="DLQ2" s="4" t="s">
        <v>3101</v>
      </c>
      <c r="DLR2" s="4" t="s">
        <v>3102</v>
      </c>
      <c r="DLS2" s="4" t="s">
        <v>3103</v>
      </c>
      <c r="DLT2" s="4" t="s">
        <v>3104</v>
      </c>
      <c r="DLU2" s="4" t="s">
        <v>3105</v>
      </c>
      <c r="DLV2" s="4" t="s">
        <v>3106</v>
      </c>
      <c r="DLW2" s="4" t="s">
        <v>3107</v>
      </c>
      <c r="DLX2" s="4" t="s">
        <v>3108</v>
      </c>
      <c r="DLY2" s="4" t="s">
        <v>3109</v>
      </c>
      <c r="DLZ2" s="4" t="s">
        <v>3110</v>
      </c>
      <c r="DMA2" s="4" t="s">
        <v>3111</v>
      </c>
      <c r="DMB2" s="4" t="s">
        <v>3112</v>
      </c>
      <c r="DMC2" s="4" t="s">
        <v>3113</v>
      </c>
      <c r="DMD2" s="4" t="s">
        <v>3114</v>
      </c>
      <c r="DME2" s="4" t="s">
        <v>3115</v>
      </c>
      <c r="DMF2" s="4" t="s">
        <v>3116</v>
      </c>
      <c r="DMG2" s="4" t="s">
        <v>3117</v>
      </c>
      <c r="DMH2" s="4" t="s">
        <v>3118</v>
      </c>
      <c r="DMI2" s="4" t="s">
        <v>3119</v>
      </c>
      <c r="DMJ2" s="4" t="s">
        <v>3120</v>
      </c>
      <c r="DMK2" s="4" t="s">
        <v>3121</v>
      </c>
      <c r="DML2" s="4" t="s">
        <v>3122</v>
      </c>
      <c r="DMM2" s="4" t="s">
        <v>3123</v>
      </c>
      <c r="DMN2" s="4" t="s">
        <v>3124</v>
      </c>
      <c r="DMO2" s="4" t="s">
        <v>3125</v>
      </c>
      <c r="DMP2" s="4" t="s">
        <v>3126</v>
      </c>
      <c r="DMQ2" s="4" t="s">
        <v>3127</v>
      </c>
      <c r="DMR2" s="4" t="s">
        <v>3128</v>
      </c>
      <c r="DMS2" s="4" t="s">
        <v>3129</v>
      </c>
      <c r="DMT2" s="4" t="s">
        <v>3130</v>
      </c>
      <c r="DMU2" s="4" t="s">
        <v>3131</v>
      </c>
      <c r="DMV2" s="4" t="s">
        <v>3132</v>
      </c>
      <c r="DMW2" s="4" t="s">
        <v>3133</v>
      </c>
      <c r="DMX2" s="4" t="s">
        <v>3134</v>
      </c>
      <c r="DMY2" s="4" t="s">
        <v>3135</v>
      </c>
      <c r="DMZ2" s="4" t="s">
        <v>3136</v>
      </c>
      <c r="DNA2" s="4" t="s">
        <v>3137</v>
      </c>
      <c r="DNB2" s="4" t="s">
        <v>3138</v>
      </c>
      <c r="DNC2" s="4" t="s">
        <v>3139</v>
      </c>
      <c r="DND2" s="4" t="s">
        <v>3140</v>
      </c>
      <c r="DNE2" s="4" t="s">
        <v>3141</v>
      </c>
      <c r="DNF2" s="4" t="s">
        <v>3142</v>
      </c>
      <c r="DNG2" s="4" t="s">
        <v>3143</v>
      </c>
      <c r="DNH2" s="4" t="s">
        <v>3144</v>
      </c>
      <c r="DNI2" s="4" t="s">
        <v>3145</v>
      </c>
      <c r="DNJ2" s="4" t="s">
        <v>3146</v>
      </c>
      <c r="DNK2" s="4" t="s">
        <v>3147</v>
      </c>
      <c r="DNL2" s="4" t="s">
        <v>3148</v>
      </c>
      <c r="DNM2" s="4" t="s">
        <v>3149</v>
      </c>
      <c r="DNN2" s="4" t="s">
        <v>3150</v>
      </c>
      <c r="DNO2" s="4" t="s">
        <v>3151</v>
      </c>
      <c r="DNP2" s="4" t="s">
        <v>3152</v>
      </c>
      <c r="DNQ2" s="4" t="s">
        <v>3153</v>
      </c>
      <c r="DNR2" s="4" t="s">
        <v>3154</v>
      </c>
      <c r="DNS2" s="4" t="s">
        <v>3155</v>
      </c>
      <c r="DNT2" s="4" t="s">
        <v>3156</v>
      </c>
      <c r="DNU2" s="4" t="s">
        <v>3157</v>
      </c>
      <c r="DNV2" s="4" t="s">
        <v>3158</v>
      </c>
      <c r="DNW2" s="4" t="s">
        <v>3159</v>
      </c>
      <c r="DNX2" s="4" t="s">
        <v>3160</v>
      </c>
      <c r="DNY2" s="4" t="s">
        <v>3161</v>
      </c>
      <c r="DNZ2" s="4" t="s">
        <v>3162</v>
      </c>
      <c r="DOA2" s="4" t="s">
        <v>3163</v>
      </c>
      <c r="DOB2" s="4" t="s">
        <v>3164</v>
      </c>
      <c r="DOC2" s="4" t="s">
        <v>3165</v>
      </c>
      <c r="DOD2" s="4" t="s">
        <v>3166</v>
      </c>
      <c r="DOE2" s="4" t="s">
        <v>3167</v>
      </c>
      <c r="DOF2" s="4" t="s">
        <v>3168</v>
      </c>
      <c r="DOG2" s="4" t="s">
        <v>3169</v>
      </c>
      <c r="DOH2" s="4" t="s">
        <v>3170</v>
      </c>
      <c r="DOI2" s="4" t="s">
        <v>3171</v>
      </c>
      <c r="DOJ2" s="4" t="s">
        <v>3172</v>
      </c>
      <c r="DOK2" s="4" t="s">
        <v>3173</v>
      </c>
      <c r="DOL2" s="4" t="s">
        <v>3174</v>
      </c>
      <c r="DOM2" s="4" t="s">
        <v>3175</v>
      </c>
      <c r="DON2" s="4" t="s">
        <v>3176</v>
      </c>
      <c r="DOO2" s="4" t="s">
        <v>3177</v>
      </c>
      <c r="DOP2" s="4" t="s">
        <v>3178</v>
      </c>
      <c r="DOQ2" s="4" t="s">
        <v>3179</v>
      </c>
      <c r="DOR2" s="4" t="s">
        <v>3180</v>
      </c>
      <c r="DOS2" s="4" t="s">
        <v>3181</v>
      </c>
      <c r="DOT2" s="4" t="s">
        <v>3182</v>
      </c>
      <c r="DOU2" s="4" t="s">
        <v>3183</v>
      </c>
      <c r="DOV2" s="4" t="s">
        <v>3184</v>
      </c>
      <c r="DOW2" s="4" t="s">
        <v>3185</v>
      </c>
      <c r="DOX2" s="4" t="s">
        <v>3186</v>
      </c>
      <c r="DOY2" s="4" t="s">
        <v>3187</v>
      </c>
      <c r="DOZ2" s="4" t="s">
        <v>3188</v>
      </c>
      <c r="DPA2" s="4" t="s">
        <v>3189</v>
      </c>
      <c r="DPB2" s="4" t="s">
        <v>3190</v>
      </c>
      <c r="DPC2" s="4" t="s">
        <v>3191</v>
      </c>
      <c r="DPD2" s="4" t="s">
        <v>3192</v>
      </c>
      <c r="DPE2" s="4" t="s">
        <v>3193</v>
      </c>
      <c r="DPF2" s="4" t="s">
        <v>3194</v>
      </c>
      <c r="DPG2" s="4" t="s">
        <v>3195</v>
      </c>
      <c r="DPH2" s="4" t="s">
        <v>3196</v>
      </c>
      <c r="DPI2" s="4" t="s">
        <v>3197</v>
      </c>
      <c r="DPJ2" s="4" t="s">
        <v>3198</v>
      </c>
      <c r="DPK2" s="4" t="s">
        <v>3199</v>
      </c>
      <c r="DPL2" s="4" t="s">
        <v>3200</v>
      </c>
      <c r="DPM2" s="4" t="s">
        <v>3201</v>
      </c>
      <c r="DPN2" s="4" t="s">
        <v>3202</v>
      </c>
      <c r="DPO2" s="4" t="s">
        <v>3203</v>
      </c>
      <c r="DPP2" s="4" t="s">
        <v>3204</v>
      </c>
      <c r="DPQ2" s="4" t="s">
        <v>3205</v>
      </c>
      <c r="DPR2" s="4" t="s">
        <v>3206</v>
      </c>
      <c r="DPS2" s="4" t="s">
        <v>3207</v>
      </c>
      <c r="DPT2" s="4" t="s">
        <v>3208</v>
      </c>
      <c r="DPU2" s="4" t="s">
        <v>3209</v>
      </c>
      <c r="DPV2" s="4" t="s">
        <v>3210</v>
      </c>
      <c r="DPW2" s="4" t="s">
        <v>3211</v>
      </c>
      <c r="DPX2" s="4" t="s">
        <v>3212</v>
      </c>
      <c r="DPY2" s="4" t="s">
        <v>3213</v>
      </c>
      <c r="DPZ2" s="4" t="s">
        <v>3214</v>
      </c>
      <c r="DQA2" s="4" t="s">
        <v>3215</v>
      </c>
      <c r="DQB2" s="4" t="s">
        <v>3216</v>
      </c>
      <c r="DQC2" s="4" t="s">
        <v>3217</v>
      </c>
      <c r="DQD2" s="4" t="s">
        <v>3218</v>
      </c>
      <c r="DQE2" s="4" t="s">
        <v>3219</v>
      </c>
      <c r="DQF2" s="4" t="s">
        <v>3220</v>
      </c>
      <c r="DQG2" s="4" t="s">
        <v>3221</v>
      </c>
      <c r="DQH2" s="4" t="s">
        <v>3222</v>
      </c>
      <c r="DQI2" s="4" t="s">
        <v>3223</v>
      </c>
      <c r="DQJ2" s="4" t="s">
        <v>3224</v>
      </c>
      <c r="DQK2" s="4" t="s">
        <v>3225</v>
      </c>
      <c r="DQL2" s="4" t="s">
        <v>3226</v>
      </c>
      <c r="DQM2" s="4" t="s">
        <v>3227</v>
      </c>
      <c r="DQN2" s="4" t="s">
        <v>3228</v>
      </c>
      <c r="DQO2" s="4" t="s">
        <v>3229</v>
      </c>
      <c r="DQP2" s="4" t="s">
        <v>3230</v>
      </c>
      <c r="DQQ2" s="4" t="s">
        <v>3231</v>
      </c>
      <c r="DQR2" s="4" t="s">
        <v>3232</v>
      </c>
      <c r="DQS2" s="4" t="s">
        <v>3233</v>
      </c>
      <c r="DQT2" s="4" t="s">
        <v>3234</v>
      </c>
      <c r="DQU2" s="4" t="s">
        <v>3235</v>
      </c>
      <c r="DQV2" s="4" t="s">
        <v>3236</v>
      </c>
      <c r="DQW2" s="4" t="s">
        <v>3237</v>
      </c>
      <c r="DQX2" s="4" t="s">
        <v>3238</v>
      </c>
      <c r="DQY2" s="4" t="s">
        <v>3239</v>
      </c>
      <c r="DQZ2" s="4" t="s">
        <v>3240</v>
      </c>
      <c r="DRA2" s="4" t="s">
        <v>3241</v>
      </c>
      <c r="DRB2" s="4" t="s">
        <v>3242</v>
      </c>
      <c r="DRC2" s="4" t="s">
        <v>3243</v>
      </c>
      <c r="DRD2" s="4" t="s">
        <v>3244</v>
      </c>
      <c r="DRE2" s="4" t="s">
        <v>3245</v>
      </c>
      <c r="DRF2" s="4" t="s">
        <v>3246</v>
      </c>
      <c r="DRG2" s="4" t="s">
        <v>3247</v>
      </c>
      <c r="DRH2" s="4" t="s">
        <v>3248</v>
      </c>
      <c r="DRI2" s="4" t="s">
        <v>3249</v>
      </c>
      <c r="DRJ2" s="4" t="s">
        <v>3250</v>
      </c>
      <c r="DRK2" s="4" t="s">
        <v>3251</v>
      </c>
      <c r="DRL2" s="4" t="s">
        <v>3252</v>
      </c>
      <c r="DRM2" s="4" t="s">
        <v>3253</v>
      </c>
      <c r="DRN2" s="4" t="s">
        <v>3254</v>
      </c>
      <c r="DRO2" s="4" t="s">
        <v>3255</v>
      </c>
      <c r="DRP2" s="4" t="s">
        <v>3256</v>
      </c>
      <c r="DRQ2" s="4" t="s">
        <v>3257</v>
      </c>
      <c r="DRR2" s="4" t="s">
        <v>3258</v>
      </c>
      <c r="DRS2" s="4" t="s">
        <v>3259</v>
      </c>
      <c r="DRT2" s="4" t="s">
        <v>3260</v>
      </c>
      <c r="DRU2" s="4" t="s">
        <v>3261</v>
      </c>
      <c r="DRV2" s="4" t="s">
        <v>3262</v>
      </c>
      <c r="DRW2" s="4" t="s">
        <v>3263</v>
      </c>
      <c r="DRX2" s="4" t="s">
        <v>3264</v>
      </c>
      <c r="DRY2" s="4" t="s">
        <v>3265</v>
      </c>
      <c r="DRZ2" s="4" t="s">
        <v>3266</v>
      </c>
      <c r="DSA2" s="4" t="s">
        <v>3267</v>
      </c>
      <c r="DSB2" s="4" t="s">
        <v>3268</v>
      </c>
      <c r="DSC2" s="4" t="s">
        <v>3269</v>
      </c>
      <c r="DSD2" s="4" t="s">
        <v>3270</v>
      </c>
      <c r="DSE2" s="4" t="s">
        <v>3271</v>
      </c>
      <c r="DSF2" s="4" t="s">
        <v>3272</v>
      </c>
      <c r="DSG2" s="4" t="s">
        <v>3273</v>
      </c>
      <c r="DSH2" s="4" t="s">
        <v>3274</v>
      </c>
      <c r="DSI2" s="4" t="s">
        <v>3275</v>
      </c>
      <c r="DSJ2" s="4" t="s">
        <v>3276</v>
      </c>
      <c r="DSK2" s="4" t="s">
        <v>3277</v>
      </c>
      <c r="DSL2" s="4" t="s">
        <v>3278</v>
      </c>
      <c r="DSM2" s="4" t="s">
        <v>3279</v>
      </c>
      <c r="DSN2" s="4" t="s">
        <v>3280</v>
      </c>
      <c r="DSO2" s="4" t="s">
        <v>3281</v>
      </c>
      <c r="DSP2" s="4" t="s">
        <v>3282</v>
      </c>
      <c r="DSQ2" s="4" t="s">
        <v>3283</v>
      </c>
      <c r="DSR2" s="4" t="s">
        <v>3284</v>
      </c>
      <c r="DSS2" s="4" t="s">
        <v>3285</v>
      </c>
      <c r="DST2" s="4" t="s">
        <v>3286</v>
      </c>
      <c r="DSU2" s="4" t="s">
        <v>3287</v>
      </c>
      <c r="DSV2" s="4" t="s">
        <v>3288</v>
      </c>
      <c r="DSW2" s="4" t="s">
        <v>3289</v>
      </c>
      <c r="DSX2" s="4" t="s">
        <v>3290</v>
      </c>
      <c r="DSY2" s="4" t="s">
        <v>3291</v>
      </c>
      <c r="DSZ2" s="4" t="s">
        <v>3292</v>
      </c>
      <c r="DTA2" s="4" t="s">
        <v>3293</v>
      </c>
      <c r="DTB2" s="4" t="s">
        <v>3294</v>
      </c>
      <c r="DTC2" s="4" t="s">
        <v>3295</v>
      </c>
      <c r="DTD2" s="4" t="s">
        <v>3296</v>
      </c>
      <c r="DTE2" s="4" t="s">
        <v>3297</v>
      </c>
      <c r="DTF2" s="4" t="s">
        <v>3298</v>
      </c>
      <c r="DTG2" s="4" t="s">
        <v>3299</v>
      </c>
      <c r="DTH2" s="4" t="s">
        <v>3300</v>
      </c>
      <c r="DTI2" s="4" t="s">
        <v>3301</v>
      </c>
      <c r="DTJ2" s="4" t="s">
        <v>3302</v>
      </c>
      <c r="DTK2" s="4" t="s">
        <v>3303</v>
      </c>
      <c r="DTL2" s="4" t="s">
        <v>3304</v>
      </c>
      <c r="DTM2" s="4" t="s">
        <v>3305</v>
      </c>
      <c r="DTN2" s="4" t="s">
        <v>3306</v>
      </c>
      <c r="DTO2" s="4" t="s">
        <v>3307</v>
      </c>
      <c r="DTP2" s="4" t="s">
        <v>3308</v>
      </c>
      <c r="DTQ2" s="4" t="s">
        <v>3309</v>
      </c>
      <c r="DTR2" s="4" t="s">
        <v>3310</v>
      </c>
      <c r="DTS2" s="4" t="s">
        <v>3311</v>
      </c>
      <c r="DTT2" s="4" t="s">
        <v>3312</v>
      </c>
      <c r="DTU2" s="4" t="s">
        <v>3313</v>
      </c>
      <c r="DTV2" s="4" t="s">
        <v>3314</v>
      </c>
      <c r="DTW2" s="4" t="s">
        <v>3315</v>
      </c>
      <c r="DTX2" s="4" t="s">
        <v>3316</v>
      </c>
      <c r="DTY2" s="4" t="s">
        <v>3317</v>
      </c>
      <c r="DTZ2" s="4" t="s">
        <v>3318</v>
      </c>
      <c r="DUA2" s="4" t="s">
        <v>3319</v>
      </c>
      <c r="DUB2" s="4" t="s">
        <v>3320</v>
      </c>
      <c r="DUC2" s="4" t="s">
        <v>3321</v>
      </c>
      <c r="DUD2" s="4" t="s">
        <v>3322</v>
      </c>
      <c r="DUE2" s="4" t="s">
        <v>3323</v>
      </c>
      <c r="DUF2" s="4" t="s">
        <v>3324</v>
      </c>
      <c r="DUG2" s="4" t="s">
        <v>3325</v>
      </c>
      <c r="DUH2" s="4" t="s">
        <v>3326</v>
      </c>
      <c r="DUI2" s="4" t="s">
        <v>3327</v>
      </c>
      <c r="DUJ2" s="4" t="s">
        <v>3328</v>
      </c>
      <c r="DUK2" s="4" t="s">
        <v>3329</v>
      </c>
      <c r="DUL2" s="4" t="s">
        <v>3330</v>
      </c>
      <c r="DUM2" s="4" t="s">
        <v>3331</v>
      </c>
      <c r="DUN2" s="4" t="s">
        <v>3332</v>
      </c>
      <c r="DUO2" s="4" t="s">
        <v>3333</v>
      </c>
      <c r="DUP2" s="4" t="s">
        <v>3334</v>
      </c>
      <c r="DUQ2" s="4" t="s">
        <v>3335</v>
      </c>
      <c r="DUR2" s="4" t="s">
        <v>3336</v>
      </c>
      <c r="DUS2" s="4" t="s">
        <v>3337</v>
      </c>
      <c r="DUT2" s="4" t="s">
        <v>3338</v>
      </c>
      <c r="DUU2" s="4" t="s">
        <v>3339</v>
      </c>
      <c r="DUV2" s="4" t="s">
        <v>3340</v>
      </c>
      <c r="DUW2" s="4" t="s">
        <v>3341</v>
      </c>
      <c r="DUX2" s="4" t="s">
        <v>3342</v>
      </c>
      <c r="DUY2" s="4" t="s">
        <v>3343</v>
      </c>
      <c r="DUZ2" s="4" t="s">
        <v>3344</v>
      </c>
      <c r="DVA2" s="4" t="s">
        <v>3345</v>
      </c>
      <c r="DVB2" s="4" t="s">
        <v>3346</v>
      </c>
      <c r="DVC2" s="4" t="s">
        <v>3347</v>
      </c>
      <c r="DVD2" s="4" t="s">
        <v>3348</v>
      </c>
      <c r="DVE2" s="4" t="s">
        <v>3349</v>
      </c>
      <c r="DVF2" s="4" t="s">
        <v>3350</v>
      </c>
      <c r="DVG2" s="4" t="s">
        <v>3351</v>
      </c>
      <c r="DVH2" s="4" t="s">
        <v>3352</v>
      </c>
      <c r="DVI2" s="4" t="s">
        <v>3353</v>
      </c>
      <c r="DVJ2" s="4" t="s">
        <v>3354</v>
      </c>
      <c r="DVK2" s="4" t="s">
        <v>3355</v>
      </c>
      <c r="DVL2" s="4" t="s">
        <v>3356</v>
      </c>
      <c r="DVM2" s="4" t="s">
        <v>3357</v>
      </c>
      <c r="DVN2" s="4" t="s">
        <v>3358</v>
      </c>
      <c r="DVO2" s="4" t="s">
        <v>3359</v>
      </c>
      <c r="DVP2" s="4" t="s">
        <v>3360</v>
      </c>
      <c r="DVQ2" s="4" t="s">
        <v>3361</v>
      </c>
      <c r="DVR2" s="4" t="s">
        <v>3362</v>
      </c>
      <c r="DVS2" s="4" t="s">
        <v>3363</v>
      </c>
      <c r="DVT2" s="4" t="s">
        <v>3364</v>
      </c>
      <c r="DVU2" s="4" t="s">
        <v>3365</v>
      </c>
      <c r="DVV2" s="4" t="s">
        <v>3366</v>
      </c>
      <c r="DVW2" s="4" t="s">
        <v>3367</v>
      </c>
      <c r="DVX2" s="4" t="s">
        <v>3368</v>
      </c>
      <c r="DVY2" s="4" t="s">
        <v>3369</v>
      </c>
      <c r="DVZ2" s="4" t="s">
        <v>3370</v>
      </c>
      <c r="DWA2" s="4" t="s">
        <v>3371</v>
      </c>
      <c r="DWB2" s="4" t="s">
        <v>3372</v>
      </c>
      <c r="DWC2" s="4" t="s">
        <v>3373</v>
      </c>
      <c r="DWD2" s="4" t="s">
        <v>3374</v>
      </c>
      <c r="DWE2" s="4" t="s">
        <v>3375</v>
      </c>
      <c r="DWF2" s="4" t="s">
        <v>3376</v>
      </c>
      <c r="DWG2" s="4" t="s">
        <v>3377</v>
      </c>
      <c r="DWH2" s="4" t="s">
        <v>3378</v>
      </c>
      <c r="DWI2" s="4" t="s">
        <v>3379</v>
      </c>
      <c r="DWJ2" s="4" t="s">
        <v>3380</v>
      </c>
      <c r="DWK2" s="4" t="s">
        <v>3381</v>
      </c>
      <c r="DWL2" s="4" t="s">
        <v>3382</v>
      </c>
      <c r="DWM2" s="4" t="s">
        <v>3383</v>
      </c>
      <c r="DWN2" s="4" t="s">
        <v>3384</v>
      </c>
      <c r="DWO2" s="4" t="s">
        <v>3385</v>
      </c>
      <c r="DWP2" s="4" t="s">
        <v>3386</v>
      </c>
      <c r="DWQ2" s="4" t="s">
        <v>3387</v>
      </c>
      <c r="DWR2" s="4" t="s">
        <v>3388</v>
      </c>
      <c r="DWS2" s="4" t="s">
        <v>3389</v>
      </c>
      <c r="DWT2" s="4" t="s">
        <v>3390</v>
      </c>
      <c r="DWU2" s="4" t="s">
        <v>3391</v>
      </c>
      <c r="DWV2" s="4" t="s">
        <v>3392</v>
      </c>
      <c r="DWW2" s="4" t="s">
        <v>3393</v>
      </c>
      <c r="DWX2" s="4" t="s">
        <v>3394</v>
      </c>
      <c r="DWY2" s="4" t="s">
        <v>3395</v>
      </c>
      <c r="DWZ2" s="4" t="s">
        <v>3396</v>
      </c>
      <c r="DXA2" s="4" t="s">
        <v>3397</v>
      </c>
      <c r="DXB2" s="4" t="s">
        <v>3398</v>
      </c>
      <c r="DXC2" s="4" t="s">
        <v>3399</v>
      </c>
      <c r="DXD2" s="4" t="s">
        <v>3400</v>
      </c>
      <c r="DXE2" s="4" t="s">
        <v>3401</v>
      </c>
      <c r="DXF2" s="4" t="s">
        <v>3402</v>
      </c>
      <c r="DXG2" s="4" t="s">
        <v>3403</v>
      </c>
      <c r="DXH2" s="4" t="s">
        <v>3404</v>
      </c>
      <c r="DXI2" s="4" t="s">
        <v>3405</v>
      </c>
      <c r="DXJ2" s="4" t="s">
        <v>3406</v>
      </c>
      <c r="DXK2" s="4" t="s">
        <v>3407</v>
      </c>
      <c r="DXL2" s="4" t="s">
        <v>3408</v>
      </c>
      <c r="DXM2" s="4" t="s">
        <v>3409</v>
      </c>
      <c r="DXN2" s="4" t="s">
        <v>3410</v>
      </c>
      <c r="DXO2" s="4" t="s">
        <v>3411</v>
      </c>
      <c r="DXP2" s="4" t="s">
        <v>3412</v>
      </c>
      <c r="DXQ2" s="4" t="s">
        <v>3413</v>
      </c>
      <c r="DXR2" s="4" t="s">
        <v>3414</v>
      </c>
      <c r="DXS2" s="4" t="s">
        <v>3415</v>
      </c>
      <c r="DXT2" s="4" t="s">
        <v>3416</v>
      </c>
      <c r="DXU2" s="4" t="s">
        <v>3417</v>
      </c>
      <c r="DXV2" s="4" t="s">
        <v>3418</v>
      </c>
      <c r="DXW2" s="4" t="s">
        <v>3419</v>
      </c>
      <c r="DXX2" s="4" t="s">
        <v>3420</v>
      </c>
      <c r="DXY2" s="4" t="s">
        <v>3421</v>
      </c>
      <c r="DXZ2" s="4" t="s">
        <v>3422</v>
      </c>
      <c r="DYA2" s="4" t="s">
        <v>3423</v>
      </c>
      <c r="DYB2" s="4" t="s">
        <v>3424</v>
      </c>
      <c r="DYC2" s="4" t="s">
        <v>3425</v>
      </c>
      <c r="DYD2" s="4" t="s">
        <v>3426</v>
      </c>
      <c r="DYE2" s="4" t="s">
        <v>3427</v>
      </c>
      <c r="DYF2" s="4" t="s">
        <v>3428</v>
      </c>
      <c r="DYG2" s="4" t="s">
        <v>3429</v>
      </c>
      <c r="DYH2" s="4" t="s">
        <v>3430</v>
      </c>
      <c r="DYI2" s="4" t="s">
        <v>3431</v>
      </c>
      <c r="DYJ2" s="4" t="s">
        <v>3432</v>
      </c>
      <c r="DYK2" s="4" t="s">
        <v>3433</v>
      </c>
      <c r="DYL2" s="4" t="s">
        <v>3434</v>
      </c>
      <c r="DYM2" s="4" t="s">
        <v>3435</v>
      </c>
      <c r="DYN2" s="4" t="s">
        <v>3436</v>
      </c>
      <c r="DYO2" s="4" t="s">
        <v>3437</v>
      </c>
      <c r="DYP2" s="4" t="s">
        <v>3438</v>
      </c>
      <c r="DYQ2" s="4" t="s">
        <v>3439</v>
      </c>
      <c r="DYR2" s="4" t="s">
        <v>3440</v>
      </c>
      <c r="DYS2" s="4" t="s">
        <v>3441</v>
      </c>
      <c r="DYT2" s="4" t="s">
        <v>3442</v>
      </c>
      <c r="DYU2" s="4" t="s">
        <v>3443</v>
      </c>
      <c r="DYV2" s="4" t="s">
        <v>3444</v>
      </c>
      <c r="DYW2" s="4" t="s">
        <v>3445</v>
      </c>
      <c r="DYX2" s="4" t="s">
        <v>3446</v>
      </c>
      <c r="DYY2" s="4" t="s">
        <v>3447</v>
      </c>
      <c r="DYZ2" s="4" t="s">
        <v>3448</v>
      </c>
      <c r="DZA2" s="4" t="s">
        <v>3449</v>
      </c>
      <c r="DZB2" s="4" t="s">
        <v>3450</v>
      </c>
      <c r="DZC2" s="4" t="s">
        <v>3451</v>
      </c>
      <c r="DZD2" s="4" t="s">
        <v>3452</v>
      </c>
      <c r="DZE2" s="4" t="s">
        <v>3453</v>
      </c>
      <c r="DZF2" s="4" t="s">
        <v>3454</v>
      </c>
      <c r="DZG2" s="4" t="s">
        <v>3455</v>
      </c>
      <c r="DZH2" s="4" t="s">
        <v>3456</v>
      </c>
      <c r="DZI2" s="4" t="s">
        <v>3457</v>
      </c>
      <c r="DZJ2" s="4" t="s">
        <v>3458</v>
      </c>
      <c r="DZK2" s="4" t="s">
        <v>3459</v>
      </c>
      <c r="DZL2" s="4" t="s">
        <v>3460</v>
      </c>
      <c r="DZM2" s="4" t="s">
        <v>3461</v>
      </c>
      <c r="DZN2" s="4" t="s">
        <v>3462</v>
      </c>
      <c r="DZO2" s="4" t="s">
        <v>3463</v>
      </c>
      <c r="DZP2" s="4" t="s">
        <v>3464</v>
      </c>
      <c r="DZQ2" s="4" t="s">
        <v>3465</v>
      </c>
      <c r="DZR2" s="4" t="s">
        <v>3466</v>
      </c>
      <c r="DZS2" s="4" t="s">
        <v>3467</v>
      </c>
      <c r="DZT2" s="4" t="s">
        <v>3468</v>
      </c>
      <c r="DZU2" s="4" t="s">
        <v>3469</v>
      </c>
      <c r="DZV2" s="4" t="s">
        <v>3470</v>
      </c>
      <c r="DZW2" s="4" t="s">
        <v>3471</v>
      </c>
      <c r="DZX2" s="4" t="s">
        <v>3472</v>
      </c>
      <c r="DZY2" s="4" t="s">
        <v>3473</v>
      </c>
      <c r="DZZ2" s="4" t="s">
        <v>3474</v>
      </c>
      <c r="EAA2" s="4" t="s">
        <v>3475</v>
      </c>
      <c r="EAB2" s="4" t="s">
        <v>3476</v>
      </c>
      <c r="EAC2" s="4" t="s">
        <v>3477</v>
      </c>
      <c r="EAD2" s="4" t="s">
        <v>3478</v>
      </c>
      <c r="EAE2" s="4" t="s">
        <v>3479</v>
      </c>
      <c r="EAF2" s="4" t="s">
        <v>3480</v>
      </c>
      <c r="EAG2" s="4" t="s">
        <v>3481</v>
      </c>
      <c r="EAH2" s="4" t="s">
        <v>3482</v>
      </c>
      <c r="EAI2" s="4" t="s">
        <v>3483</v>
      </c>
      <c r="EAJ2" s="4" t="s">
        <v>3484</v>
      </c>
      <c r="EAK2" s="4" t="s">
        <v>3485</v>
      </c>
      <c r="EAL2" s="4" t="s">
        <v>3486</v>
      </c>
      <c r="EAM2" s="4" t="s">
        <v>3487</v>
      </c>
      <c r="EAN2" s="4" t="s">
        <v>3488</v>
      </c>
      <c r="EAO2" s="4" t="s">
        <v>3489</v>
      </c>
      <c r="EAP2" s="4" t="s">
        <v>3490</v>
      </c>
      <c r="EAQ2" s="4" t="s">
        <v>3491</v>
      </c>
      <c r="EAR2" s="4" t="s">
        <v>3492</v>
      </c>
      <c r="EAS2" s="4" t="s">
        <v>3493</v>
      </c>
      <c r="EAT2" s="4" t="s">
        <v>3494</v>
      </c>
      <c r="EAU2" s="4" t="s">
        <v>3495</v>
      </c>
      <c r="EAV2" s="4" t="s">
        <v>3496</v>
      </c>
      <c r="EAW2" s="4" t="s">
        <v>3497</v>
      </c>
      <c r="EAX2" s="4" t="s">
        <v>3498</v>
      </c>
      <c r="EAY2" s="4" t="s">
        <v>3499</v>
      </c>
      <c r="EAZ2" s="4" t="s">
        <v>3500</v>
      </c>
      <c r="EBA2" s="4" t="s">
        <v>3501</v>
      </c>
      <c r="EBB2" s="4" t="s">
        <v>3502</v>
      </c>
      <c r="EBC2" s="4" t="s">
        <v>3503</v>
      </c>
      <c r="EBD2" s="4" t="s">
        <v>3504</v>
      </c>
      <c r="EBE2" s="4" t="s">
        <v>3505</v>
      </c>
      <c r="EBF2" s="4" t="s">
        <v>3506</v>
      </c>
      <c r="EBG2" s="4" t="s">
        <v>3507</v>
      </c>
      <c r="EBH2" s="4" t="s">
        <v>3508</v>
      </c>
      <c r="EBI2" s="4" t="s">
        <v>3509</v>
      </c>
      <c r="EBJ2" s="4" t="s">
        <v>3510</v>
      </c>
      <c r="EBK2" s="4" t="s">
        <v>3511</v>
      </c>
      <c r="EBL2" s="4" t="s">
        <v>3512</v>
      </c>
      <c r="EBM2" s="4" t="s">
        <v>3513</v>
      </c>
      <c r="EBN2" s="4" t="s">
        <v>3514</v>
      </c>
      <c r="EBO2" s="4" t="s">
        <v>3515</v>
      </c>
      <c r="EBP2" s="4" t="s">
        <v>3516</v>
      </c>
      <c r="EBQ2" s="4" t="s">
        <v>3517</v>
      </c>
      <c r="EBR2" s="4" t="s">
        <v>3518</v>
      </c>
      <c r="EBS2" s="4" t="s">
        <v>3519</v>
      </c>
      <c r="EBT2" s="4" t="s">
        <v>3520</v>
      </c>
      <c r="EBU2" s="4" t="s">
        <v>3521</v>
      </c>
      <c r="EBV2" s="4" t="s">
        <v>3522</v>
      </c>
      <c r="EBW2" s="4" t="s">
        <v>3523</v>
      </c>
      <c r="EBX2" s="4" t="s">
        <v>3524</v>
      </c>
      <c r="EBY2" s="4" t="s">
        <v>3525</v>
      </c>
      <c r="EBZ2" s="4" t="s">
        <v>3526</v>
      </c>
      <c r="ECA2" s="4" t="s">
        <v>3527</v>
      </c>
      <c r="ECB2" s="4" t="s">
        <v>3528</v>
      </c>
      <c r="ECC2" s="4" t="s">
        <v>3529</v>
      </c>
      <c r="ECD2" s="4" t="s">
        <v>3530</v>
      </c>
      <c r="ECE2" s="4" t="s">
        <v>3531</v>
      </c>
      <c r="ECF2" s="4" t="s">
        <v>3532</v>
      </c>
      <c r="ECG2" s="4" t="s">
        <v>3533</v>
      </c>
      <c r="ECH2" s="4" t="s">
        <v>3534</v>
      </c>
      <c r="ECI2" s="4" t="s">
        <v>3535</v>
      </c>
      <c r="ECJ2" s="4" t="s">
        <v>3536</v>
      </c>
      <c r="ECK2" s="4" t="s">
        <v>3537</v>
      </c>
      <c r="ECL2" s="4" t="s">
        <v>3538</v>
      </c>
      <c r="ECM2" s="4" t="s">
        <v>3539</v>
      </c>
      <c r="ECN2" s="4" t="s">
        <v>3540</v>
      </c>
      <c r="ECO2" s="4" t="s">
        <v>3541</v>
      </c>
      <c r="ECP2" s="4" t="s">
        <v>3542</v>
      </c>
      <c r="ECQ2" s="4" t="s">
        <v>3543</v>
      </c>
      <c r="ECR2" s="4" t="s">
        <v>3544</v>
      </c>
      <c r="ECS2" s="4" t="s">
        <v>3545</v>
      </c>
      <c r="ECT2" s="4" t="s">
        <v>3546</v>
      </c>
      <c r="ECU2" s="4" t="s">
        <v>3547</v>
      </c>
      <c r="ECV2" s="4" t="s">
        <v>3548</v>
      </c>
      <c r="ECW2" s="4" t="s">
        <v>3549</v>
      </c>
      <c r="ECX2" s="4" t="s">
        <v>3550</v>
      </c>
      <c r="ECY2" s="4" t="s">
        <v>3551</v>
      </c>
      <c r="ECZ2" s="4" t="s">
        <v>3552</v>
      </c>
      <c r="EDA2" s="4" t="s">
        <v>3553</v>
      </c>
      <c r="EDB2" s="4" t="s">
        <v>3554</v>
      </c>
      <c r="EDC2" s="4" t="s">
        <v>3555</v>
      </c>
      <c r="EDD2" s="4" t="s">
        <v>3556</v>
      </c>
      <c r="EDE2" s="4" t="s">
        <v>3557</v>
      </c>
      <c r="EDF2" s="4" t="s">
        <v>3558</v>
      </c>
      <c r="EDG2" s="4" t="s">
        <v>3559</v>
      </c>
      <c r="EDH2" s="4" t="s">
        <v>3560</v>
      </c>
      <c r="EDI2" s="4" t="s">
        <v>3561</v>
      </c>
      <c r="EDJ2" s="4" t="s">
        <v>3562</v>
      </c>
      <c r="EDK2" s="4" t="s">
        <v>3563</v>
      </c>
      <c r="EDL2" s="4" t="s">
        <v>3564</v>
      </c>
      <c r="EDM2" s="4" t="s">
        <v>3565</v>
      </c>
      <c r="EDN2" s="4" t="s">
        <v>3566</v>
      </c>
      <c r="EDO2" s="4" t="s">
        <v>3567</v>
      </c>
      <c r="EDP2" s="4" t="s">
        <v>3568</v>
      </c>
      <c r="EDQ2" s="4" t="s">
        <v>3569</v>
      </c>
      <c r="EDR2" s="4" t="s">
        <v>3570</v>
      </c>
      <c r="EDS2" s="4" t="s">
        <v>3571</v>
      </c>
      <c r="EDT2" s="4" t="s">
        <v>3572</v>
      </c>
      <c r="EDU2" s="4" t="s">
        <v>3573</v>
      </c>
      <c r="EDV2" s="4" t="s">
        <v>3574</v>
      </c>
      <c r="EDW2" s="4" t="s">
        <v>3575</v>
      </c>
      <c r="EDX2" s="4" t="s">
        <v>3576</v>
      </c>
      <c r="EDY2" s="4" t="s">
        <v>3577</v>
      </c>
      <c r="EDZ2" s="4" t="s">
        <v>3578</v>
      </c>
      <c r="EEA2" s="4" t="s">
        <v>3579</v>
      </c>
      <c r="EEB2" s="4" t="s">
        <v>3580</v>
      </c>
      <c r="EEC2" s="4" t="s">
        <v>3581</v>
      </c>
      <c r="EED2" s="4" t="s">
        <v>3582</v>
      </c>
      <c r="EEE2" s="4" t="s">
        <v>3583</v>
      </c>
      <c r="EEF2" s="4" t="s">
        <v>3584</v>
      </c>
      <c r="EEG2" s="4" t="s">
        <v>3585</v>
      </c>
      <c r="EEH2" s="4" t="s">
        <v>3586</v>
      </c>
      <c r="EEI2" s="4" t="s">
        <v>3587</v>
      </c>
      <c r="EEJ2" s="4" t="s">
        <v>3588</v>
      </c>
      <c r="EEK2" s="4" t="s">
        <v>3589</v>
      </c>
      <c r="EEL2" s="4" t="s">
        <v>3590</v>
      </c>
      <c r="EEM2" s="4" t="s">
        <v>3591</v>
      </c>
      <c r="EEN2" s="4" t="s">
        <v>3592</v>
      </c>
      <c r="EEO2" s="4" t="s">
        <v>3593</v>
      </c>
      <c r="EEP2" s="4" t="s">
        <v>3594</v>
      </c>
      <c r="EEQ2" s="4" t="s">
        <v>3595</v>
      </c>
      <c r="EER2" s="4" t="s">
        <v>3596</v>
      </c>
      <c r="EES2" s="4" t="s">
        <v>3597</v>
      </c>
      <c r="EET2" s="4" t="s">
        <v>3598</v>
      </c>
      <c r="EEU2" s="4" t="s">
        <v>3599</v>
      </c>
      <c r="EEV2" s="4" t="s">
        <v>3600</v>
      </c>
      <c r="EEW2" s="4" t="s">
        <v>3601</v>
      </c>
      <c r="EEX2" s="4" t="s">
        <v>3602</v>
      </c>
      <c r="EEY2" s="4" t="s">
        <v>3603</v>
      </c>
      <c r="EEZ2" s="4" t="s">
        <v>3604</v>
      </c>
      <c r="EFA2" s="4" t="s">
        <v>3605</v>
      </c>
      <c r="EFB2" s="4" t="s">
        <v>3606</v>
      </c>
      <c r="EFC2" s="4" t="s">
        <v>3607</v>
      </c>
      <c r="EFD2" s="4" t="s">
        <v>3608</v>
      </c>
      <c r="EFE2" s="4" t="s">
        <v>3609</v>
      </c>
      <c r="EFF2" s="4" t="s">
        <v>3610</v>
      </c>
      <c r="EFG2" s="4" t="s">
        <v>3611</v>
      </c>
      <c r="EFH2" s="4" t="s">
        <v>3612</v>
      </c>
      <c r="EFI2" s="4" t="s">
        <v>3613</v>
      </c>
      <c r="EFJ2" s="4" t="s">
        <v>3614</v>
      </c>
      <c r="EFK2" s="4" t="s">
        <v>3615</v>
      </c>
      <c r="EFL2" s="4" t="s">
        <v>3616</v>
      </c>
      <c r="EFM2" s="4" t="s">
        <v>3617</v>
      </c>
      <c r="EFN2" s="4" t="s">
        <v>3618</v>
      </c>
      <c r="EFO2" s="4" t="s">
        <v>3619</v>
      </c>
      <c r="EFP2" s="4" t="s">
        <v>3620</v>
      </c>
      <c r="EFQ2" s="4" t="s">
        <v>3621</v>
      </c>
      <c r="EFR2" s="4" t="s">
        <v>3622</v>
      </c>
      <c r="EFS2" s="4" t="s">
        <v>3623</v>
      </c>
      <c r="EFT2" s="4" t="s">
        <v>3624</v>
      </c>
      <c r="EFU2" s="4" t="s">
        <v>3625</v>
      </c>
      <c r="EFV2" s="4" t="s">
        <v>3626</v>
      </c>
      <c r="EFW2" s="4" t="s">
        <v>3627</v>
      </c>
      <c r="EFX2" s="4" t="s">
        <v>3628</v>
      </c>
      <c r="EFY2" s="4" t="s">
        <v>3629</v>
      </c>
      <c r="EFZ2" s="4" t="s">
        <v>3630</v>
      </c>
      <c r="EGA2" s="4" t="s">
        <v>3631</v>
      </c>
      <c r="EGB2" s="4" t="s">
        <v>3632</v>
      </c>
      <c r="EGC2" s="4" t="s">
        <v>3633</v>
      </c>
      <c r="EGD2" s="4" t="s">
        <v>3634</v>
      </c>
      <c r="EGE2" s="4" t="s">
        <v>3635</v>
      </c>
      <c r="EGF2" s="4" t="s">
        <v>3636</v>
      </c>
      <c r="EGG2" s="4" t="s">
        <v>3637</v>
      </c>
      <c r="EGH2" s="4" t="s">
        <v>3638</v>
      </c>
      <c r="EGI2" s="4" t="s">
        <v>3639</v>
      </c>
      <c r="EGJ2" s="4" t="s">
        <v>3640</v>
      </c>
      <c r="EGK2" s="4" t="s">
        <v>3641</v>
      </c>
      <c r="EGL2" s="4" t="s">
        <v>3642</v>
      </c>
      <c r="EGM2" s="4" t="s">
        <v>3643</v>
      </c>
      <c r="EGN2" s="4" t="s">
        <v>3644</v>
      </c>
      <c r="EGO2" s="4" t="s">
        <v>3645</v>
      </c>
      <c r="EGP2" s="4" t="s">
        <v>3646</v>
      </c>
      <c r="EGQ2" s="4" t="s">
        <v>3647</v>
      </c>
      <c r="EGR2" s="4" t="s">
        <v>3648</v>
      </c>
      <c r="EGS2" s="4" t="s">
        <v>3649</v>
      </c>
      <c r="EGT2" s="4" t="s">
        <v>3650</v>
      </c>
      <c r="EGU2" s="4" t="s">
        <v>3651</v>
      </c>
      <c r="EGV2" s="4" t="s">
        <v>3652</v>
      </c>
      <c r="EGW2" s="4" t="s">
        <v>3653</v>
      </c>
      <c r="EGX2" s="4" t="s">
        <v>3654</v>
      </c>
      <c r="EGY2" s="4" t="s">
        <v>3655</v>
      </c>
      <c r="EGZ2" s="4" t="s">
        <v>3656</v>
      </c>
      <c r="EHA2" s="4" t="s">
        <v>3657</v>
      </c>
      <c r="EHB2" s="4" t="s">
        <v>3658</v>
      </c>
      <c r="EHC2" s="4" t="s">
        <v>3659</v>
      </c>
      <c r="EHD2" s="4" t="s">
        <v>3660</v>
      </c>
      <c r="EHE2" s="4" t="s">
        <v>3661</v>
      </c>
      <c r="EHF2" s="4" t="s">
        <v>3662</v>
      </c>
      <c r="EHG2" s="4" t="s">
        <v>3663</v>
      </c>
      <c r="EHH2" s="4" t="s">
        <v>3664</v>
      </c>
      <c r="EHI2" s="4" t="s">
        <v>3665</v>
      </c>
      <c r="EHJ2" s="4" t="s">
        <v>3666</v>
      </c>
      <c r="EHK2" s="4" t="s">
        <v>3667</v>
      </c>
      <c r="EHL2" s="4" t="s">
        <v>3668</v>
      </c>
      <c r="EHM2" s="4" t="s">
        <v>3669</v>
      </c>
      <c r="EHN2" s="4" t="s">
        <v>3670</v>
      </c>
      <c r="EHO2" s="4" t="s">
        <v>3671</v>
      </c>
      <c r="EHP2" s="4" t="s">
        <v>3672</v>
      </c>
      <c r="EHQ2" s="4" t="s">
        <v>3673</v>
      </c>
      <c r="EHR2" s="4" t="s">
        <v>3674</v>
      </c>
      <c r="EHS2" s="4" t="s">
        <v>3675</v>
      </c>
      <c r="EHT2" s="4" t="s">
        <v>3676</v>
      </c>
      <c r="EHU2" s="4" t="s">
        <v>3677</v>
      </c>
      <c r="EHV2" s="4" t="s">
        <v>3678</v>
      </c>
      <c r="EHW2" s="4" t="s">
        <v>3679</v>
      </c>
      <c r="EHX2" s="4" t="s">
        <v>3680</v>
      </c>
      <c r="EHY2" s="4" t="s">
        <v>3681</v>
      </c>
      <c r="EHZ2" s="4" t="s">
        <v>3682</v>
      </c>
      <c r="EIA2" s="4" t="s">
        <v>3683</v>
      </c>
      <c r="EIB2" s="4" t="s">
        <v>3684</v>
      </c>
      <c r="EIC2" s="4" t="s">
        <v>3685</v>
      </c>
      <c r="EID2" s="4" t="s">
        <v>3686</v>
      </c>
      <c r="EIE2" s="4" t="s">
        <v>3687</v>
      </c>
      <c r="EIF2" s="4" t="s">
        <v>3688</v>
      </c>
      <c r="EIG2" s="4" t="s">
        <v>3689</v>
      </c>
      <c r="EIH2" s="4" t="s">
        <v>3690</v>
      </c>
      <c r="EII2" s="4" t="s">
        <v>3691</v>
      </c>
      <c r="EIJ2" s="4" t="s">
        <v>3692</v>
      </c>
      <c r="EIK2" s="4" t="s">
        <v>3693</v>
      </c>
      <c r="EIL2" s="4" t="s">
        <v>3694</v>
      </c>
      <c r="EIM2" s="4" t="s">
        <v>3695</v>
      </c>
      <c r="EIN2" s="4" t="s">
        <v>3696</v>
      </c>
      <c r="EIO2" s="4" t="s">
        <v>3697</v>
      </c>
      <c r="EIP2" s="4" t="s">
        <v>3698</v>
      </c>
      <c r="EIQ2" s="4" t="s">
        <v>3699</v>
      </c>
      <c r="EIR2" s="4" t="s">
        <v>3700</v>
      </c>
      <c r="EIS2" s="4" t="s">
        <v>3701</v>
      </c>
      <c r="EIT2" s="4" t="s">
        <v>3702</v>
      </c>
      <c r="EIU2" s="4" t="s">
        <v>3703</v>
      </c>
      <c r="EIV2" s="4" t="s">
        <v>3704</v>
      </c>
      <c r="EIW2" s="4" t="s">
        <v>3705</v>
      </c>
      <c r="EIX2" s="4" t="s">
        <v>3706</v>
      </c>
      <c r="EIY2" s="4" t="s">
        <v>3707</v>
      </c>
      <c r="EIZ2" s="4" t="s">
        <v>3708</v>
      </c>
      <c r="EJA2" s="4" t="s">
        <v>3709</v>
      </c>
      <c r="EJB2" s="4" t="s">
        <v>3710</v>
      </c>
      <c r="EJC2" s="4" t="s">
        <v>3711</v>
      </c>
      <c r="EJD2" s="4" t="s">
        <v>3712</v>
      </c>
      <c r="EJE2" s="4" t="s">
        <v>3713</v>
      </c>
      <c r="EJF2" s="4" t="s">
        <v>3714</v>
      </c>
      <c r="EJG2" s="4" t="s">
        <v>3715</v>
      </c>
      <c r="EJH2" s="4" t="s">
        <v>3716</v>
      </c>
      <c r="EJI2" s="4" t="s">
        <v>3717</v>
      </c>
      <c r="EJJ2" s="4" t="s">
        <v>3718</v>
      </c>
      <c r="EJK2" s="4" t="s">
        <v>3719</v>
      </c>
      <c r="EJL2" s="4" t="s">
        <v>3720</v>
      </c>
      <c r="EJM2" s="4" t="s">
        <v>3721</v>
      </c>
      <c r="EJN2" s="4" t="s">
        <v>3722</v>
      </c>
      <c r="EJO2" s="4" t="s">
        <v>3723</v>
      </c>
      <c r="EJP2" s="4" t="s">
        <v>3724</v>
      </c>
      <c r="EJQ2" s="4" t="s">
        <v>3725</v>
      </c>
      <c r="EJR2" s="4" t="s">
        <v>3726</v>
      </c>
      <c r="EJS2" s="4" t="s">
        <v>3727</v>
      </c>
      <c r="EJT2" s="4" t="s">
        <v>3728</v>
      </c>
      <c r="EJU2" s="4" t="s">
        <v>3729</v>
      </c>
      <c r="EJV2" s="4" t="s">
        <v>3730</v>
      </c>
      <c r="EJW2" s="4" t="s">
        <v>3731</v>
      </c>
      <c r="EJX2" s="4" t="s">
        <v>3732</v>
      </c>
      <c r="EJY2" s="4" t="s">
        <v>3733</v>
      </c>
      <c r="EJZ2" s="4" t="s">
        <v>3734</v>
      </c>
      <c r="EKA2" s="4" t="s">
        <v>3735</v>
      </c>
      <c r="EKB2" s="4" t="s">
        <v>3736</v>
      </c>
      <c r="EKC2" s="4" t="s">
        <v>3737</v>
      </c>
      <c r="EKD2" s="4" t="s">
        <v>3738</v>
      </c>
      <c r="EKE2" s="4" t="s">
        <v>3739</v>
      </c>
      <c r="EKF2" s="4" t="s">
        <v>3740</v>
      </c>
      <c r="EKG2" s="4" t="s">
        <v>3741</v>
      </c>
      <c r="EKH2" s="4" t="s">
        <v>3742</v>
      </c>
      <c r="EKI2" s="4" t="s">
        <v>3743</v>
      </c>
      <c r="EKJ2" s="4" t="s">
        <v>3744</v>
      </c>
      <c r="EKK2" s="4" t="s">
        <v>3745</v>
      </c>
      <c r="EKL2" s="4" t="s">
        <v>3746</v>
      </c>
      <c r="EKM2" s="4" t="s">
        <v>3747</v>
      </c>
      <c r="EKN2" s="4" t="s">
        <v>3748</v>
      </c>
      <c r="EKO2" s="4" t="s">
        <v>3749</v>
      </c>
      <c r="EKP2" s="4" t="s">
        <v>3750</v>
      </c>
      <c r="EKQ2" s="4" t="s">
        <v>3751</v>
      </c>
      <c r="EKR2" s="4" t="s">
        <v>3752</v>
      </c>
      <c r="EKS2" s="4" t="s">
        <v>3753</v>
      </c>
      <c r="EKT2" s="4" t="s">
        <v>3754</v>
      </c>
      <c r="EKU2" s="4" t="s">
        <v>3755</v>
      </c>
      <c r="EKV2" s="4" t="s">
        <v>3756</v>
      </c>
      <c r="EKW2" s="4" t="s">
        <v>3757</v>
      </c>
      <c r="EKX2" s="4" t="s">
        <v>3758</v>
      </c>
      <c r="EKY2" s="4" t="s">
        <v>3759</v>
      </c>
      <c r="EKZ2" s="4" t="s">
        <v>3760</v>
      </c>
      <c r="ELA2" s="4" t="s">
        <v>3761</v>
      </c>
      <c r="ELB2" s="4" t="s">
        <v>3762</v>
      </c>
      <c r="ELC2" s="4" t="s">
        <v>3763</v>
      </c>
      <c r="ELD2" s="4" t="s">
        <v>3764</v>
      </c>
      <c r="ELE2" s="4" t="s">
        <v>3765</v>
      </c>
      <c r="ELF2" s="4" t="s">
        <v>3766</v>
      </c>
      <c r="ELG2" s="4" t="s">
        <v>3767</v>
      </c>
      <c r="ELH2" s="4" t="s">
        <v>3768</v>
      </c>
      <c r="ELI2" s="4" t="s">
        <v>3769</v>
      </c>
      <c r="ELJ2" s="4" t="s">
        <v>3770</v>
      </c>
      <c r="ELK2" s="4" t="s">
        <v>3771</v>
      </c>
      <c r="ELL2" s="4" t="s">
        <v>3772</v>
      </c>
      <c r="ELM2" s="4" t="s">
        <v>3773</v>
      </c>
      <c r="ELN2" s="4" t="s">
        <v>3774</v>
      </c>
      <c r="ELO2" s="4" t="s">
        <v>3775</v>
      </c>
      <c r="ELP2" s="4" t="s">
        <v>3776</v>
      </c>
      <c r="ELQ2" s="4" t="s">
        <v>3777</v>
      </c>
      <c r="ELR2" s="4" t="s">
        <v>3778</v>
      </c>
      <c r="ELS2" s="4" t="s">
        <v>3779</v>
      </c>
      <c r="ELT2" s="4" t="s">
        <v>3780</v>
      </c>
      <c r="ELU2" s="4" t="s">
        <v>3781</v>
      </c>
      <c r="ELV2" s="4" t="s">
        <v>3782</v>
      </c>
      <c r="ELW2" s="4" t="s">
        <v>3783</v>
      </c>
      <c r="ELX2" s="4" t="s">
        <v>3784</v>
      </c>
      <c r="ELY2" s="4" t="s">
        <v>3785</v>
      </c>
      <c r="ELZ2" s="4" t="s">
        <v>3786</v>
      </c>
      <c r="EMA2" s="4" t="s">
        <v>3787</v>
      </c>
      <c r="EMB2" s="4" t="s">
        <v>3788</v>
      </c>
      <c r="EMC2" s="4" t="s">
        <v>3789</v>
      </c>
      <c r="EMD2" s="4" t="s">
        <v>3790</v>
      </c>
      <c r="EME2" s="4" t="s">
        <v>3791</v>
      </c>
      <c r="EMF2" s="4" t="s">
        <v>3792</v>
      </c>
      <c r="EMG2" s="4" t="s">
        <v>3793</v>
      </c>
      <c r="EMH2" s="4" t="s">
        <v>3794</v>
      </c>
      <c r="EMI2" s="4" t="s">
        <v>3795</v>
      </c>
      <c r="EMJ2" s="4" t="s">
        <v>3796</v>
      </c>
      <c r="EMK2" s="4" t="s">
        <v>3797</v>
      </c>
      <c r="EML2" s="4" t="s">
        <v>3798</v>
      </c>
      <c r="EMM2" s="4" t="s">
        <v>3799</v>
      </c>
      <c r="EMN2" s="4" t="s">
        <v>3800</v>
      </c>
      <c r="EMO2" s="4" t="s">
        <v>3801</v>
      </c>
      <c r="EMP2" s="4" t="s">
        <v>3802</v>
      </c>
      <c r="EMQ2" s="4" t="s">
        <v>3803</v>
      </c>
      <c r="EMR2" s="4" t="s">
        <v>3804</v>
      </c>
      <c r="EMS2" s="4" t="s">
        <v>3805</v>
      </c>
      <c r="EMT2" s="4" t="s">
        <v>3806</v>
      </c>
      <c r="EMU2" s="4" t="s">
        <v>3807</v>
      </c>
      <c r="EMV2" s="4" t="s">
        <v>3808</v>
      </c>
      <c r="EMW2" s="4" t="s">
        <v>3809</v>
      </c>
      <c r="EMX2" s="4" t="s">
        <v>3810</v>
      </c>
      <c r="EMY2" s="4" t="s">
        <v>3811</v>
      </c>
      <c r="EMZ2" s="4" t="s">
        <v>3812</v>
      </c>
      <c r="ENA2" s="4" t="s">
        <v>3813</v>
      </c>
      <c r="ENB2" s="4" t="s">
        <v>3814</v>
      </c>
      <c r="ENC2" s="4" t="s">
        <v>3815</v>
      </c>
      <c r="END2" s="4" t="s">
        <v>3816</v>
      </c>
      <c r="ENE2" s="4" t="s">
        <v>3817</v>
      </c>
      <c r="ENF2" s="4" t="s">
        <v>3818</v>
      </c>
      <c r="ENG2" s="4" t="s">
        <v>3819</v>
      </c>
      <c r="ENH2" s="4" t="s">
        <v>3820</v>
      </c>
      <c r="ENI2" s="4" t="s">
        <v>3821</v>
      </c>
      <c r="ENJ2" s="4" t="s">
        <v>3822</v>
      </c>
      <c r="ENK2" s="4" t="s">
        <v>3823</v>
      </c>
      <c r="ENL2" s="4" t="s">
        <v>3824</v>
      </c>
      <c r="ENM2" s="4" t="s">
        <v>3825</v>
      </c>
      <c r="ENN2" s="4" t="s">
        <v>3826</v>
      </c>
      <c r="ENO2" s="4" t="s">
        <v>3827</v>
      </c>
      <c r="ENP2" s="4" t="s">
        <v>3828</v>
      </c>
      <c r="ENQ2" s="4" t="s">
        <v>3829</v>
      </c>
      <c r="ENR2" s="4" t="s">
        <v>3830</v>
      </c>
      <c r="ENS2" s="4" t="s">
        <v>3831</v>
      </c>
      <c r="ENT2" s="4" t="s">
        <v>3832</v>
      </c>
      <c r="ENU2" s="4" t="s">
        <v>3833</v>
      </c>
      <c r="ENV2" s="4" t="s">
        <v>3834</v>
      </c>
      <c r="ENW2" s="4" t="s">
        <v>3835</v>
      </c>
      <c r="ENX2" s="4" t="s">
        <v>3836</v>
      </c>
      <c r="ENY2" s="4" t="s">
        <v>3837</v>
      </c>
      <c r="ENZ2" s="4" t="s">
        <v>3838</v>
      </c>
      <c r="EOA2" s="4" t="s">
        <v>3839</v>
      </c>
      <c r="EOB2" s="4" t="s">
        <v>3840</v>
      </c>
      <c r="EOC2" s="4" t="s">
        <v>3841</v>
      </c>
      <c r="EOD2" s="4" t="s">
        <v>3842</v>
      </c>
      <c r="EOE2" s="4" t="s">
        <v>3843</v>
      </c>
      <c r="EOF2" s="4" t="s">
        <v>3844</v>
      </c>
      <c r="EOG2" s="4" t="s">
        <v>3845</v>
      </c>
      <c r="EOH2" s="4" t="s">
        <v>3846</v>
      </c>
      <c r="EOI2" s="4" t="s">
        <v>3847</v>
      </c>
      <c r="EOJ2" s="4" t="s">
        <v>3848</v>
      </c>
      <c r="EOK2" s="4" t="s">
        <v>3849</v>
      </c>
      <c r="EOL2" s="4" t="s">
        <v>3850</v>
      </c>
      <c r="EOM2" s="4" t="s">
        <v>3851</v>
      </c>
      <c r="EON2" s="4" t="s">
        <v>3852</v>
      </c>
      <c r="EOO2" s="4" t="s">
        <v>3853</v>
      </c>
      <c r="EOP2" s="4" t="s">
        <v>3854</v>
      </c>
      <c r="EOQ2" s="4" t="s">
        <v>3855</v>
      </c>
      <c r="EOR2" s="4" t="s">
        <v>3856</v>
      </c>
      <c r="EOS2" s="4" t="s">
        <v>3857</v>
      </c>
      <c r="EOT2" s="4" t="s">
        <v>3858</v>
      </c>
      <c r="EOU2" s="4" t="s">
        <v>3859</v>
      </c>
      <c r="EOV2" s="4" t="s">
        <v>3860</v>
      </c>
      <c r="EOW2" s="4" t="s">
        <v>3861</v>
      </c>
      <c r="EOX2" s="4" t="s">
        <v>3862</v>
      </c>
      <c r="EOY2" s="4" t="s">
        <v>3863</v>
      </c>
      <c r="EOZ2" s="4" t="s">
        <v>3864</v>
      </c>
      <c r="EPA2" s="4" t="s">
        <v>3865</v>
      </c>
      <c r="EPB2" s="4" t="s">
        <v>3866</v>
      </c>
      <c r="EPC2" s="4" t="s">
        <v>3867</v>
      </c>
      <c r="EPD2" s="4" t="s">
        <v>3868</v>
      </c>
      <c r="EPE2" s="4" t="s">
        <v>3869</v>
      </c>
      <c r="EPF2" s="4" t="s">
        <v>3870</v>
      </c>
      <c r="EPG2" s="4" t="s">
        <v>3871</v>
      </c>
      <c r="EPH2" s="4" t="s">
        <v>3872</v>
      </c>
      <c r="EPI2" s="4" t="s">
        <v>3873</v>
      </c>
      <c r="EPJ2" s="4" t="s">
        <v>3874</v>
      </c>
      <c r="EPK2" s="4" t="s">
        <v>3875</v>
      </c>
      <c r="EPL2" s="4" t="s">
        <v>3876</v>
      </c>
      <c r="EPM2" s="4" t="s">
        <v>3877</v>
      </c>
      <c r="EPN2" s="4" t="s">
        <v>3878</v>
      </c>
      <c r="EPO2" s="4" t="s">
        <v>3879</v>
      </c>
      <c r="EPP2" s="4" t="s">
        <v>3880</v>
      </c>
      <c r="EPQ2" s="4" t="s">
        <v>3881</v>
      </c>
      <c r="EPR2" s="4" t="s">
        <v>3882</v>
      </c>
      <c r="EPS2" s="4" t="s">
        <v>3883</v>
      </c>
      <c r="EPT2" s="4" t="s">
        <v>3884</v>
      </c>
      <c r="EPU2" s="4" t="s">
        <v>3885</v>
      </c>
      <c r="EPV2" s="4" t="s">
        <v>3886</v>
      </c>
      <c r="EPW2" s="4" t="s">
        <v>3887</v>
      </c>
      <c r="EPX2" s="4" t="s">
        <v>3888</v>
      </c>
      <c r="EPY2" s="4" t="s">
        <v>3889</v>
      </c>
      <c r="EPZ2" s="4" t="s">
        <v>3890</v>
      </c>
      <c r="EQA2" s="4" t="s">
        <v>3891</v>
      </c>
      <c r="EQB2" s="4" t="s">
        <v>3892</v>
      </c>
      <c r="EQC2" s="4" t="s">
        <v>3893</v>
      </c>
      <c r="EQD2" s="4" t="s">
        <v>3894</v>
      </c>
      <c r="EQE2" s="4" t="s">
        <v>3895</v>
      </c>
      <c r="EQF2" s="4" t="s">
        <v>3896</v>
      </c>
      <c r="EQG2" s="4" t="s">
        <v>3897</v>
      </c>
      <c r="EQH2" s="4" t="s">
        <v>3898</v>
      </c>
      <c r="EQI2" s="4" t="s">
        <v>3899</v>
      </c>
      <c r="EQJ2" s="4" t="s">
        <v>3900</v>
      </c>
      <c r="EQK2" s="4" t="s">
        <v>3901</v>
      </c>
      <c r="EQL2" s="4" t="s">
        <v>3902</v>
      </c>
      <c r="EQM2" s="4" t="s">
        <v>3903</v>
      </c>
      <c r="EQN2" s="4" t="s">
        <v>3904</v>
      </c>
      <c r="EQO2" s="4" t="s">
        <v>3905</v>
      </c>
      <c r="EQP2" s="4" t="s">
        <v>3906</v>
      </c>
      <c r="EQQ2" s="4" t="s">
        <v>3907</v>
      </c>
      <c r="EQR2" s="4" t="s">
        <v>3908</v>
      </c>
      <c r="EQS2" s="4" t="s">
        <v>3909</v>
      </c>
      <c r="EQT2" s="4" t="s">
        <v>3910</v>
      </c>
      <c r="EQU2" s="4" t="s">
        <v>3911</v>
      </c>
      <c r="EQV2" s="4" t="s">
        <v>3912</v>
      </c>
      <c r="EQW2" s="4" t="s">
        <v>3913</v>
      </c>
      <c r="EQX2" s="4" t="s">
        <v>3914</v>
      </c>
      <c r="EQY2" s="4" t="s">
        <v>3915</v>
      </c>
      <c r="EQZ2" s="4" t="s">
        <v>3916</v>
      </c>
      <c r="ERA2" s="4" t="s">
        <v>3917</v>
      </c>
      <c r="ERB2" s="4" t="s">
        <v>3918</v>
      </c>
      <c r="ERC2" s="4" t="s">
        <v>3919</v>
      </c>
      <c r="ERD2" s="4" t="s">
        <v>3920</v>
      </c>
      <c r="ERE2" s="4" t="s">
        <v>3921</v>
      </c>
      <c r="ERF2" s="4" t="s">
        <v>3922</v>
      </c>
      <c r="ERG2" s="4" t="s">
        <v>3923</v>
      </c>
      <c r="ERH2" s="4" t="s">
        <v>3924</v>
      </c>
      <c r="ERI2" s="4" t="s">
        <v>3925</v>
      </c>
      <c r="ERJ2" s="4" t="s">
        <v>3926</v>
      </c>
      <c r="ERK2" s="4" t="s">
        <v>3927</v>
      </c>
      <c r="ERL2" s="4" t="s">
        <v>3928</v>
      </c>
      <c r="ERM2" s="4" t="s">
        <v>3929</v>
      </c>
      <c r="ERN2" s="4" t="s">
        <v>3930</v>
      </c>
      <c r="ERO2" s="4" t="s">
        <v>3931</v>
      </c>
      <c r="ERP2" s="4" t="s">
        <v>3932</v>
      </c>
      <c r="ERQ2" s="4" t="s">
        <v>3933</v>
      </c>
      <c r="ERR2" s="4" t="s">
        <v>3934</v>
      </c>
      <c r="ERS2" s="4" t="s">
        <v>3935</v>
      </c>
      <c r="ERT2" s="4" t="s">
        <v>3936</v>
      </c>
      <c r="ERU2" s="4" t="s">
        <v>3937</v>
      </c>
      <c r="ERV2" s="4" t="s">
        <v>3938</v>
      </c>
      <c r="ERW2" s="4" t="s">
        <v>3939</v>
      </c>
      <c r="ERX2" s="4" t="s">
        <v>3940</v>
      </c>
      <c r="ERY2" s="4" t="s">
        <v>3941</v>
      </c>
      <c r="ERZ2" s="4" t="s">
        <v>3942</v>
      </c>
      <c r="ESA2" s="4" t="s">
        <v>3943</v>
      </c>
      <c r="ESB2" s="4" t="s">
        <v>3944</v>
      </c>
      <c r="ESC2" s="4" t="s">
        <v>3945</v>
      </c>
      <c r="ESD2" s="4" t="s">
        <v>3946</v>
      </c>
      <c r="ESE2" s="4" t="s">
        <v>3947</v>
      </c>
      <c r="ESF2" s="4" t="s">
        <v>3948</v>
      </c>
      <c r="ESG2" s="4" t="s">
        <v>3949</v>
      </c>
      <c r="ESH2" s="4" t="s">
        <v>3950</v>
      </c>
      <c r="ESI2" s="4" t="s">
        <v>3951</v>
      </c>
      <c r="ESJ2" s="4" t="s">
        <v>3952</v>
      </c>
      <c r="ESK2" s="4" t="s">
        <v>3953</v>
      </c>
      <c r="ESL2" s="4" t="s">
        <v>3954</v>
      </c>
      <c r="ESM2" s="4" t="s">
        <v>3955</v>
      </c>
      <c r="ESN2" s="4" t="s">
        <v>3956</v>
      </c>
      <c r="ESO2" s="4" t="s">
        <v>3957</v>
      </c>
      <c r="ESP2" s="4" t="s">
        <v>3958</v>
      </c>
      <c r="ESQ2" s="4" t="s">
        <v>3959</v>
      </c>
      <c r="ESR2" s="4" t="s">
        <v>3960</v>
      </c>
      <c r="ESS2" s="4" t="s">
        <v>3961</v>
      </c>
      <c r="EST2" s="4" t="s">
        <v>3962</v>
      </c>
      <c r="ESU2" s="4" t="s">
        <v>3963</v>
      </c>
      <c r="ESV2" s="4" t="s">
        <v>3964</v>
      </c>
      <c r="ESW2" s="4" t="s">
        <v>3965</v>
      </c>
      <c r="ESX2" s="4" t="s">
        <v>3966</v>
      </c>
      <c r="ESY2" s="4" t="s">
        <v>3967</v>
      </c>
      <c r="ESZ2" s="4" t="s">
        <v>3968</v>
      </c>
      <c r="ETA2" s="4" t="s">
        <v>3969</v>
      </c>
      <c r="ETB2" s="4" t="s">
        <v>3970</v>
      </c>
      <c r="ETC2" s="4" t="s">
        <v>3971</v>
      </c>
      <c r="ETD2" s="4" t="s">
        <v>3972</v>
      </c>
      <c r="ETE2" s="4" t="s">
        <v>3973</v>
      </c>
      <c r="ETF2" s="4" t="s">
        <v>3974</v>
      </c>
      <c r="ETG2" s="4" t="s">
        <v>3975</v>
      </c>
      <c r="ETH2" s="4" t="s">
        <v>3976</v>
      </c>
      <c r="ETI2" s="4" t="s">
        <v>3977</v>
      </c>
      <c r="ETJ2" s="4" t="s">
        <v>3978</v>
      </c>
      <c r="ETK2" s="4" t="s">
        <v>3979</v>
      </c>
      <c r="ETL2" s="4" t="s">
        <v>3980</v>
      </c>
      <c r="ETM2" s="4" t="s">
        <v>3981</v>
      </c>
      <c r="ETN2" s="4" t="s">
        <v>3982</v>
      </c>
      <c r="ETO2" s="4" t="s">
        <v>3983</v>
      </c>
      <c r="ETP2" s="4" t="s">
        <v>3984</v>
      </c>
      <c r="ETQ2" s="4" t="s">
        <v>3985</v>
      </c>
      <c r="ETR2" s="4" t="s">
        <v>3986</v>
      </c>
      <c r="ETS2" s="4" t="s">
        <v>3987</v>
      </c>
      <c r="ETT2" s="4" t="s">
        <v>3988</v>
      </c>
      <c r="ETU2" s="4" t="s">
        <v>3989</v>
      </c>
      <c r="ETV2" s="4" t="s">
        <v>3990</v>
      </c>
      <c r="ETW2" s="4" t="s">
        <v>3991</v>
      </c>
      <c r="ETX2" s="4" t="s">
        <v>3992</v>
      </c>
      <c r="ETY2" s="4" t="s">
        <v>3993</v>
      </c>
      <c r="ETZ2" s="4" t="s">
        <v>3994</v>
      </c>
      <c r="EUA2" s="4" t="s">
        <v>3995</v>
      </c>
      <c r="EUB2" s="4" t="s">
        <v>3996</v>
      </c>
      <c r="EUC2" s="4" t="s">
        <v>3997</v>
      </c>
      <c r="EUD2" s="4" t="s">
        <v>3998</v>
      </c>
      <c r="EUE2" s="4" t="s">
        <v>3999</v>
      </c>
      <c r="EUF2" s="4" t="s">
        <v>4000</v>
      </c>
      <c r="EUG2" s="4" t="s">
        <v>4001</v>
      </c>
      <c r="EUH2" s="4" t="s">
        <v>4002</v>
      </c>
      <c r="EUI2" s="4" t="s">
        <v>4003</v>
      </c>
      <c r="EUJ2" s="4" t="s">
        <v>4004</v>
      </c>
      <c r="EUK2" s="4" t="s">
        <v>4005</v>
      </c>
      <c r="EUL2" s="4" t="s">
        <v>4006</v>
      </c>
      <c r="EUM2" s="4" t="s">
        <v>4007</v>
      </c>
      <c r="EUN2" s="4" t="s">
        <v>4008</v>
      </c>
      <c r="EUO2" s="4" t="s">
        <v>4009</v>
      </c>
      <c r="EUP2" s="4" t="s">
        <v>4010</v>
      </c>
      <c r="EUQ2" s="4" t="s">
        <v>4011</v>
      </c>
      <c r="EUR2" s="4" t="s">
        <v>4012</v>
      </c>
      <c r="EUS2" s="4" t="s">
        <v>4013</v>
      </c>
      <c r="EUT2" s="4" t="s">
        <v>4014</v>
      </c>
      <c r="EUU2" s="4" t="s">
        <v>4015</v>
      </c>
      <c r="EUV2" s="4" t="s">
        <v>4016</v>
      </c>
      <c r="EUW2" s="4" t="s">
        <v>4017</v>
      </c>
      <c r="EUX2" s="4" t="s">
        <v>4018</v>
      </c>
      <c r="EUY2" s="4" t="s">
        <v>4019</v>
      </c>
      <c r="EUZ2" s="4" t="s">
        <v>4020</v>
      </c>
      <c r="EVA2" s="4" t="s">
        <v>4021</v>
      </c>
      <c r="EVB2" s="4" t="s">
        <v>4022</v>
      </c>
      <c r="EVC2" s="4" t="s">
        <v>4023</v>
      </c>
      <c r="EVD2" s="4" t="s">
        <v>4024</v>
      </c>
      <c r="EVE2" s="4" t="s">
        <v>4025</v>
      </c>
      <c r="EVF2" s="4" t="s">
        <v>4026</v>
      </c>
      <c r="EVG2" s="4" t="s">
        <v>4027</v>
      </c>
      <c r="EVH2" s="4" t="s">
        <v>4028</v>
      </c>
      <c r="EVI2" s="4" t="s">
        <v>4029</v>
      </c>
      <c r="EVJ2" s="4" t="s">
        <v>4030</v>
      </c>
      <c r="EVK2" s="4" t="s">
        <v>4031</v>
      </c>
      <c r="EVL2" s="4" t="s">
        <v>4032</v>
      </c>
      <c r="EVM2" s="4" t="s">
        <v>4033</v>
      </c>
      <c r="EVN2" s="4" t="s">
        <v>4034</v>
      </c>
      <c r="EVO2" s="4" t="s">
        <v>4035</v>
      </c>
      <c r="EVP2" s="4" t="s">
        <v>4036</v>
      </c>
      <c r="EVQ2" s="4" t="s">
        <v>4037</v>
      </c>
      <c r="EVR2" s="4" t="s">
        <v>4038</v>
      </c>
      <c r="EVS2" s="4" t="s">
        <v>4039</v>
      </c>
      <c r="EVT2" s="4" t="s">
        <v>4040</v>
      </c>
      <c r="EVU2" s="4" t="s">
        <v>4041</v>
      </c>
      <c r="EVV2" s="4" t="s">
        <v>4042</v>
      </c>
      <c r="EVW2" s="4" t="s">
        <v>4043</v>
      </c>
      <c r="EVX2" s="4" t="s">
        <v>4044</v>
      </c>
      <c r="EVY2" s="4" t="s">
        <v>4045</v>
      </c>
      <c r="EVZ2" s="4" t="s">
        <v>4046</v>
      </c>
      <c r="EWA2" s="4" t="s">
        <v>4047</v>
      </c>
      <c r="EWB2" s="4" t="s">
        <v>4048</v>
      </c>
      <c r="EWC2" s="4" t="s">
        <v>4049</v>
      </c>
      <c r="EWD2" s="4" t="s">
        <v>4050</v>
      </c>
      <c r="EWE2" s="4" t="s">
        <v>4051</v>
      </c>
      <c r="EWF2" s="4" t="s">
        <v>4052</v>
      </c>
      <c r="EWG2" s="4" t="s">
        <v>4053</v>
      </c>
      <c r="EWH2" s="4" t="s">
        <v>4054</v>
      </c>
      <c r="EWI2" s="4" t="s">
        <v>4055</v>
      </c>
      <c r="EWJ2" s="4" t="s">
        <v>4056</v>
      </c>
      <c r="EWK2" s="4" t="s">
        <v>4057</v>
      </c>
      <c r="EWL2" s="4" t="s">
        <v>4058</v>
      </c>
      <c r="EWM2" s="4" t="s">
        <v>4059</v>
      </c>
      <c r="EWN2" s="4" t="s">
        <v>4060</v>
      </c>
      <c r="EWO2" s="4" t="s">
        <v>4061</v>
      </c>
      <c r="EWP2" s="4" t="s">
        <v>4062</v>
      </c>
      <c r="EWQ2" s="4" t="s">
        <v>4063</v>
      </c>
      <c r="EWR2" s="4" t="s">
        <v>4064</v>
      </c>
      <c r="EWS2" s="4" t="s">
        <v>4065</v>
      </c>
      <c r="EWT2" s="4" t="s">
        <v>4066</v>
      </c>
      <c r="EWU2" s="4" t="s">
        <v>4067</v>
      </c>
      <c r="EWV2" s="4" t="s">
        <v>4068</v>
      </c>
      <c r="EWW2" s="4" t="s">
        <v>4069</v>
      </c>
      <c r="EWX2" s="4" t="s">
        <v>4070</v>
      </c>
      <c r="EWY2" s="4" t="s">
        <v>4071</v>
      </c>
      <c r="EWZ2" s="4" t="s">
        <v>4072</v>
      </c>
      <c r="EXA2" s="4" t="s">
        <v>4073</v>
      </c>
      <c r="EXB2" s="4" t="s">
        <v>4074</v>
      </c>
      <c r="EXC2" s="4" t="s">
        <v>4075</v>
      </c>
      <c r="EXD2" s="4" t="s">
        <v>4076</v>
      </c>
      <c r="EXE2" s="4" t="s">
        <v>4077</v>
      </c>
      <c r="EXF2" s="4" t="s">
        <v>4078</v>
      </c>
      <c r="EXG2" s="4" t="s">
        <v>4079</v>
      </c>
      <c r="EXH2" s="4" t="s">
        <v>4080</v>
      </c>
      <c r="EXI2" s="4" t="s">
        <v>4081</v>
      </c>
      <c r="EXJ2" s="4" t="s">
        <v>4082</v>
      </c>
      <c r="EXK2" s="4" t="s">
        <v>4083</v>
      </c>
      <c r="EXL2" s="4" t="s">
        <v>4084</v>
      </c>
      <c r="EXM2" s="4" t="s">
        <v>4085</v>
      </c>
      <c r="EXN2" s="4" t="s">
        <v>4086</v>
      </c>
      <c r="EXO2" s="4" t="s">
        <v>4087</v>
      </c>
      <c r="EXP2" s="4" t="s">
        <v>4088</v>
      </c>
      <c r="EXQ2" s="4" t="s">
        <v>4089</v>
      </c>
      <c r="EXR2" s="4" t="s">
        <v>4090</v>
      </c>
      <c r="EXS2" s="4" t="s">
        <v>4091</v>
      </c>
      <c r="EXT2" s="4" t="s">
        <v>4092</v>
      </c>
      <c r="EXU2" s="4" t="s">
        <v>4093</v>
      </c>
      <c r="EXV2" s="4" t="s">
        <v>4094</v>
      </c>
      <c r="EXW2" s="4" t="s">
        <v>4095</v>
      </c>
      <c r="EXX2" s="4" t="s">
        <v>4096</v>
      </c>
      <c r="EXY2" s="4" t="s">
        <v>4097</v>
      </c>
      <c r="EXZ2" s="4" t="s">
        <v>4098</v>
      </c>
      <c r="EYA2" s="4" t="s">
        <v>4099</v>
      </c>
      <c r="EYB2" s="4" t="s">
        <v>4100</v>
      </c>
      <c r="EYC2" s="4" t="s">
        <v>4101</v>
      </c>
      <c r="EYD2" s="4" t="s">
        <v>4102</v>
      </c>
      <c r="EYE2" s="4" t="s">
        <v>4103</v>
      </c>
      <c r="EYF2" s="4" t="s">
        <v>4104</v>
      </c>
      <c r="EYG2" s="4" t="s">
        <v>4105</v>
      </c>
      <c r="EYH2" s="4" t="s">
        <v>4106</v>
      </c>
      <c r="EYI2" s="4" t="s">
        <v>4107</v>
      </c>
      <c r="EYJ2" s="4" t="s">
        <v>4108</v>
      </c>
      <c r="EYK2" s="4" t="s">
        <v>4109</v>
      </c>
      <c r="EYL2" s="4" t="s">
        <v>4110</v>
      </c>
      <c r="EYM2" s="4" t="s">
        <v>4111</v>
      </c>
      <c r="EYN2" s="4" t="s">
        <v>4112</v>
      </c>
      <c r="EYO2" s="4" t="s">
        <v>4113</v>
      </c>
      <c r="EYP2" s="4" t="s">
        <v>4114</v>
      </c>
      <c r="EYQ2" s="4" t="s">
        <v>4115</v>
      </c>
      <c r="EYR2" s="4" t="s">
        <v>4116</v>
      </c>
      <c r="EYS2" s="4" t="s">
        <v>4117</v>
      </c>
      <c r="EYT2" s="4" t="s">
        <v>4118</v>
      </c>
      <c r="EYU2" s="4" t="s">
        <v>4119</v>
      </c>
      <c r="EYV2" s="4" t="s">
        <v>4120</v>
      </c>
      <c r="EYW2" s="4" t="s">
        <v>4121</v>
      </c>
      <c r="EYX2" s="4" t="s">
        <v>4122</v>
      </c>
      <c r="EYY2" s="4" t="s">
        <v>4123</v>
      </c>
      <c r="EYZ2" s="4" t="s">
        <v>4124</v>
      </c>
      <c r="EZA2" s="4" t="s">
        <v>4125</v>
      </c>
      <c r="EZB2" s="4" t="s">
        <v>4126</v>
      </c>
      <c r="EZC2" s="4" t="s">
        <v>4127</v>
      </c>
      <c r="EZD2" s="4" t="s">
        <v>4128</v>
      </c>
      <c r="EZE2" s="4" t="s">
        <v>4129</v>
      </c>
      <c r="EZF2" s="4" t="s">
        <v>4130</v>
      </c>
      <c r="EZG2" s="4" t="s">
        <v>4131</v>
      </c>
      <c r="EZH2" s="4" t="s">
        <v>4132</v>
      </c>
      <c r="EZI2" s="4" t="s">
        <v>4133</v>
      </c>
      <c r="EZJ2" s="4" t="s">
        <v>4134</v>
      </c>
      <c r="EZK2" s="4" t="s">
        <v>4135</v>
      </c>
      <c r="EZL2" s="4" t="s">
        <v>4136</v>
      </c>
      <c r="EZM2" s="4" t="s">
        <v>4137</v>
      </c>
      <c r="EZN2" s="4" t="s">
        <v>4138</v>
      </c>
      <c r="EZO2" s="4" t="s">
        <v>4139</v>
      </c>
      <c r="EZP2" s="4" t="s">
        <v>4140</v>
      </c>
      <c r="EZQ2" s="4" t="s">
        <v>4141</v>
      </c>
      <c r="EZR2" s="4" t="s">
        <v>4142</v>
      </c>
      <c r="EZS2" s="4" t="s">
        <v>4143</v>
      </c>
      <c r="EZT2" s="4" t="s">
        <v>4144</v>
      </c>
      <c r="EZU2" s="4" t="s">
        <v>4145</v>
      </c>
      <c r="EZV2" s="4" t="s">
        <v>4146</v>
      </c>
      <c r="EZW2" s="4" t="s">
        <v>4147</v>
      </c>
      <c r="EZX2" s="4" t="s">
        <v>4148</v>
      </c>
      <c r="EZY2" s="4" t="s">
        <v>4149</v>
      </c>
      <c r="EZZ2" s="4" t="s">
        <v>4150</v>
      </c>
      <c r="FAA2" s="4" t="s">
        <v>4151</v>
      </c>
      <c r="FAB2" s="4" t="s">
        <v>4152</v>
      </c>
      <c r="FAC2" s="4" t="s">
        <v>4153</v>
      </c>
      <c r="FAD2" s="4" t="s">
        <v>4154</v>
      </c>
      <c r="FAE2" s="4" t="s">
        <v>4155</v>
      </c>
      <c r="FAF2" s="4" t="s">
        <v>4156</v>
      </c>
      <c r="FAG2" s="4" t="s">
        <v>4157</v>
      </c>
      <c r="FAH2" s="4" t="s">
        <v>4158</v>
      </c>
      <c r="FAI2" s="4" t="s">
        <v>4159</v>
      </c>
      <c r="FAJ2" s="4" t="s">
        <v>4160</v>
      </c>
      <c r="FAK2" s="4" t="s">
        <v>4161</v>
      </c>
      <c r="FAL2" s="4" t="s">
        <v>4162</v>
      </c>
      <c r="FAM2" s="4" t="s">
        <v>4163</v>
      </c>
      <c r="FAN2" s="4" t="s">
        <v>4164</v>
      </c>
      <c r="FAO2" s="4" t="s">
        <v>4165</v>
      </c>
      <c r="FAP2" s="4" t="s">
        <v>4166</v>
      </c>
      <c r="FAQ2" s="4" t="s">
        <v>4167</v>
      </c>
      <c r="FAR2" s="4" t="s">
        <v>4168</v>
      </c>
      <c r="FAS2" s="4" t="s">
        <v>4169</v>
      </c>
      <c r="FAT2" s="4" t="s">
        <v>4170</v>
      </c>
      <c r="FAU2" s="4" t="s">
        <v>4171</v>
      </c>
      <c r="FAV2" s="4" t="s">
        <v>4172</v>
      </c>
      <c r="FAW2" s="4" t="s">
        <v>4173</v>
      </c>
      <c r="FAX2" s="4" t="s">
        <v>4174</v>
      </c>
      <c r="FAY2" s="4" t="s">
        <v>4175</v>
      </c>
      <c r="FAZ2" s="4" t="s">
        <v>4176</v>
      </c>
      <c r="FBA2" s="4" t="s">
        <v>4177</v>
      </c>
      <c r="FBB2" s="4" t="s">
        <v>4178</v>
      </c>
      <c r="FBC2" s="4" t="s">
        <v>4179</v>
      </c>
      <c r="FBD2" s="4" t="s">
        <v>4180</v>
      </c>
      <c r="FBE2" s="4" t="s">
        <v>4181</v>
      </c>
      <c r="FBF2" s="4" t="s">
        <v>4182</v>
      </c>
      <c r="FBG2" s="4" t="s">
        <v>4183</v>
      </c>
      <c r="FBH2" s="4" t="s">
        <v>4184</v>
      </c>
      <c r="FBI2" s="4" t="s">
        <v>4185</v>
      </c>
      <c r="FBJ2" s="4" t="s">
        <v>4186</v>
      </c>
      <c r="FBK2" s="4" t="s">
        <v>4187</v>
      </c>
      <c r="FBL2" s="4" t="s">
        <v>4188</v>
      </c>
      <c r="FBM2" s="4" t="s">
        <v>4189</v>
      </c>
      <c r="FBN2" s="4" t="s">
        <v>4190</v>
      </c>
      <c r="FBO2" s="4" t="s">
        <v>4191</v>
      </c>
      <c r="FBP2" s="4" t="s">
        <v>4192</v>
      </c>
      <c r="FBQ2" s="4" t="s">
        <v>4193</v>
      </c>
      <c r="FBR2" s="4" t="s">
        <v>4194</v>
      </c>
      <c r="FBS2" s="4" t="s">
        <v>4195</v>
      </c>
      <c r="FBT2" s="4" t="s">
        <v>4196</v>
      </c>
      <c r="FBU2" s="4" t="s">
        <v>4197</v>
      </c>
      <c r="FBV2" s="4" t="s">
        <v>4198</v>
      </c>
      <c r="FBW2" s="4" t="s">
        <v>4199</v>
      </c>
      <c r="FBX2" s="4" t="s">
        <v>4200</v>
      </c>
      <c r="FBY2" s="4" t="s">
        <v>4201</v>
      </c>
      <c r="FBZ2" s="4" t="s">
        <v>4202</v>
      </c>
      <c r="FCA2" s="4" t="s">
        <v>4203</v>
      </c>
      <c r="FCB2" s="4" t="s">
        <v>4204</v>
      </c>
      <c r="FCC2" s="4" t="s">
        <v>4205</v>
      </c>
      <c r="FCD2" s="4" t="s">
        <v>4206</v>
      </c>
      <c r="FCE2" s="4" t="s">
        <v>4207</v>
      </c>
      <c r="FCF2" s="4" t="s">
        <v>4208</v>
      </c>
      <c r="FCG2" s="4" t="s">
        <v>4209</v>
      </c>
      <c r="FCH2" s="4" t="s">
        <v>4210</v>
      </c>
      <c r="FCI2" s="4" t="s">
        <v>4211</v>
      </c>
      <c r="FCJ2" s="4" t="s">
        <v>4212</v>
      </c>
      <c r="FCK2" s="4" t="s">
        <v>4213</v>
      </c>
      <c r="FCL2" s="4" t="s">
        <v>4214</v>
      </c>
      <c r="FCM2" s="4" t="s">
        <v>4215</v>
      </c>
      <c r="FCN2" s="4" t="s">
        <v>4216</v>
      </c>
      <c r="FCO2" s="4" t="s">
        <v>4217</v>
      </c>
      <c r="FCP2" s="4" t="s">
        <v>4218</v>
      </c>
      <c r="FCQ2" s="4" t="s">
        <v>4219</v>
      </c>
      <c r="FCR2" s="4" t="s">
        <v>4220</v>
      </c>
      <c r="FCS2" s="4" t="s">
        <v>4221</v>
      </c>
      <c r="FCT2" s="4" t="s">
        <v>4222</v>
      </c>
      <c r="FCU2" s="4" t="s">
        <v>4223</v>
      </c>
      <c r="FCV2" s="4" t="s">
        <v>4224</v>
      </c>
      <c r="FCW2" s="4" t="s">
        <v>4225</v>
      </c>
      <c r="FCX2" s="4" t="s">
        <v>4226</v>
      </c>
      <c r="FCY2" s="4" t="s">
        <v>4227</v>
      </c>
      <c r="FCZ2" s="4" t="s">
        <v>4228</v>
      </c>
      <c r="FDA2" s="4" t="s">
        <v>4229</v>
      </c>
      <c r="FDB2" s="4" t="s">
        <v>4230</v>
      </c>
      <c r="FDC2" s="4" t="s">
        <v>4231</v>
      </c>
      <c r="FDD2" s="4" t="s">
        <v>4232</v>
      </c>
      <c r="FDE2" s="4" t="s">
        <v>4233</v>
      </c>
      <c r="FDF2" s="4" t="s">
        <v>4234</v>
      </c>
      <c r="FDG2" s="4" t="s">
        <v>4235</v>
      </c>
      <c r="FDH2" s="4" t="s">
        <v>4236</v>
      </c>
      <c r="FDI2" s="4" t="s">
        <v>4237</v>
      </c>
      <c r="FDJ2" s="4" t="s">
        <v>4238</v>
      </c>
      <c r="FDK2" s="4" t="s">
        <v>4239</v>
      </c>
      <c r="FDL2" s="4" t="s">
        <v>4240</v>
      </c>
      <c r="FDM2" s="4" t="s">
        <v>4241</v>
      </c>
      <c r="FDN2" s="4" t="s">
        <v>4242</v>
      </c>
      <c r="FDO2" s="4" t="s">
        <v>4243</v>
      </c>
      <c r="FDP2" s="4" t="s">
        <v>4244</v>
      </c>
      <c r="FDQ2" s="4" t="s">
        <v>4245</v>
      </c>
      <c r="FDR2" s="4" t="s">
        <v>4246</v>
      </c>
      <c r="FDS2" s="4" t="s">
        <v>4247</v>
      </c>
      <c r="FDT2" s="4" t="s">
        <v>4248</v>
      </c>
      <c r="FDU2" s="4" t="s">
        <v>4249</v>
      </c>
      <c r="FDV2" s="4" t="s">
        <v>4250</v>
      </c>
      <c r="FDW2" s="4" t="s">
        <v>4251</v>
      </c>
      <c r="FDX2" s="4" t="s">
        <v>4252</v>
      </c>
      <c r="FDY2" s="4" t="s">
        <v>4253</v>
      </c>
      <c r="FDZ2" s="4" t="s">
        <v>4254</v>
      </c>
      <c r="FEA2" s="4" t="s">
        <v>4255</v>
      </c>
      <c r="FEB2" s="4" t="s">
        <v>4256</v>
      </c>
      <c r="FEC2" s="4" t="s">
        <v>4257</v>
      </c>
      <c r="FED2" s="4" t="s">
        <v>4258</v>
      </c>
      <c r="FEE2" s="4" t="s">
        <v>4259</v>
      </c>
      <c r="FEF2" s="4" t="s">
        <v>4260</v>
      </c>
      <c r="FEG2" s="4" t="s">
        <v>4261</v>
      </c>
      <c r="FEH2" s="4" t="s">
        <v>4262</v>
      </c>
      <c r="FEI2" s="4" t="s">
        <v>4263</v>
      </c>
      <c r="FEJ2" s="4" t="s">
        <v>4264</v>
      </c>
      <c r="FEK2" s="4" t="s">
        <v>4265</v>
      </c>
      <c r="FEL2" s="4" t="s">
        <v>4266</v>
      </c>
      <c r="FEM2" s="4" t="s">
        <v>4267</v>
      </c>
      <c r="FEN2" s="4" t="s">
        <v>4268</v>
      </c>
      <c r="FEO2" s="4" t="s">
        <v>4269</v>
      </c>
      <c r="FEP2" s="4" t="s">
        <v>4270</v>
      </c>
      <c r="FEQ2" s="4" t="s">
        <v>4271</v>
      </c>
      <c r="FER2" s="4" t="s">
        <v>4272</v>
      </c>
      <c r="FES2" s="4" t="s">
        <v>4273</v>
      </c>
      <c r="FET2" s="4" t="s">
        <v>4274</v>
      </c>
      <c r="FEU2" s="4" t="s">
        <v>4275</v>
      </c>
      <c r="FEV2" s="4" t="s">
        <v>4276</v>
      </c>
      <c r="FEW2" s="4" t="s">
        <v>4277</v>
      </c>
      <c r="FEX2" s="4" t="s">
        <v>4278</v>
      </c>
      <c r="FEY2" s="4" t="s">
        <v>4279</v>
      </c>
      <c r="FEZ2" s="4" t="s">
        <v>4280</v>
      </c>
      <c r="FFA2" s="4" t="s">
        <v>4281</v>
      </c>
      <c r="FFB2" s="4" t="s">
        <v>4282</v>
      </c>
      <c r="FFC2" s="4" t="s">
        <v>4283</v>
      </c>
      <c r="FFD2" s="4" t="s">
        <v>4284</v>
      </c>
      <c r="FFE2" s="4" t="s">
        <v>4285</v>
      </c>
      <c r="FFF2" s="4" t="s">
        <v>4286</v>
      </c>
      <c r="FFG2" s="4" t="s">
        <v>4287</v>
      </c>
      <c r="FFH2" s="4" t="s">
        <v>4288</v>
      </c>
      <c r="FFI2" s="4" t="s">
        <v>4289</v>
      </c>
      <c r="FFJ2" s="4" t="s">
        <v>4290</v>
      </c>
      <c r="FFK2" s="4" t="s">
        <v>4291</v>
      </c>
      <c r="FFL2" s="4" t="s">
        <v>4292</v>
      </c>
      <c r="FFM2" s="4" t="s">
        <v>4293</v>
      </c>
      <c r="FFN2" s="4" t="s">
        <v>4294</v>
      </c>
      <c r="FFO2" s="4" t="s">
        <v>4295</v>
      </c>
      <c r="FFP2" s="4" t="s">
        <v>4296</v>
      </c>
      <c r="FFQ2" s="4" t="s">
        <v>4297</v>
      </c>
      <c r="FFR2" s="4" t="s">
        <v>4298</v>
      </c>
      <c r="FFS2" s="4" t="s">
        <v>4299</v>
      </c>
      <c r="FFT2" s="4" t="s">
        <v>4300</v>
      </c>
      <c r="FFU2" s="4" t="s">
        <v>4301</v>
      </c>
      <c r="FFV2" s="4" t="s">
        <v>4302</v>
      </c>
      <c r="FFW2" s="4" t="s">
        <v>4303</v>
      </c>
      <c r="FFX2" s="4" t="s">
        <v>4304</v>
      </c>
      <c r="FFY2" s="4" t="s">
        <v>4305</v>
      </c>
      <c r="FFZ2" s="4" t="s">
        <v>4306</v>
      </c>
      <c r="FGA2" s="4" t="s">
        <v>4307</v>
      </c>
      <c r="FGB2" s="4" t="s">
        <v>4308</v>
      </c>
      <c r="FGC2" s="4" t="s">
        <v>4309</v>
      </c>
      <c r="FGD2" s="4" t="s">
        <v>4310</v>
      </c>
      <c r="FGE2" s="4" t="s">
        <v>4311</v>
      </c>
      <c r="FGF2" s="4" t="s">
        <v>4312</v>
      </c>
      <c r="FGG2" s="4" t="s">
        <v>4313</v>
      </c>
      <c r="FGH2" s="4" t="s">
        <v>4314</v>
      </c>
      <c r="FGI2" s="4" t="s">
        <v>4315</v>
      </c>
      <c r="FGJ2" s="4" t="s">
        <v>4316</v>
      </c>
      <c r="FGK2" s="4" t="s">
        <v>4317</v>
      </c>
      <c r="FGL2" s="4" t="s">
        <v>4318</v>
      </c>
      <c r="FGM2" s="4" t="s">
        <v>4319</v>
      </c>
      <c r="FGN2" s="4" t="s">
        <v>4320</v>
      </c>
      <c r="FGO2" s="4" t="s">
        <v>4321</v>
      </c>
      <c r="FGP2" s="4" t="s">
        <v>4322</v>
      </c>
      <c r="FGQ2" s="4" t="s">
        <v>4323</v>
      </c>
      <c r="FGR2" s="4" t="s">
        <v>4324</v>
      </c>
      <c r="FGS2" s="4" t="s">
        <v>4325</v>
      </c>
      <c r="FGT2" s="4" t="s">
        <v>4326</v>
      </c>
      <c r="FGU2" s="4" t="s">
        <v>4327</v>
      </c>
      <c r="FGV2" s="4" t="s">
        <v>4328</v>
      </c>
      <c r="FGW2" s="4" t="s">
        <v>4329</v>
      </c>
      <c r="FGX2" s="4" t="s">
        <v>4330</v>
      </c>
      <c r="FGY2" s="4" t="s">
        <v>4331</v>
      </c>
      <c r="FGZ2" s="4" t="s">
        <v>4332</v>
      </c>
      <c r="FHA2" s="4" t="s">
        <v>4333</v>
      </c>
      <c r="FHB2" s="4" t="s">
        <v>4334</v>
      </c>
      <c r="FHC2" s="4" t="s">
        <v>4335</v>
      </c>
      <c r="FHD2" s="4" t="s">
        <v>4336</v>
      </c>
      <c r="FHE2" s="4" t="s">
        <v>4337</v>
      </c>
      <c r="FHF2" s="4" t="s">
        <v>4338</v>
      </c>
      <c r="FHG2" s="4" t="s">
        <v>4339</v>
      </c>
      <c r="FHH2" s="4" t="s">
        <v>4340</v>
      </c>
      <c r="FHI2" s="4" t="s">
        <v>4341</v>
      </c>
      <c r="FHJ2" s="4" t="s">
        <v>4342</v>
      </c>
      <c r="FHK2" s="4" t="s">
        <v>4343</v>
      </c>
      <c r="FHL2" s="4" t="s">
        <v>4344</v>
      </c>
      <c r="FHM2" s="4" t="s">
        <v>4345</v>
      </c>
      <c r="FHN2" s="4" t="s">
        <v>4346</v>
      </c>
      <c r="FHO2" s="4" t="s">
        <v>4347</v>
      </c>
      <c r="FHP2" s="4" t="s">
        <v>4348</v>
      </c>
      <c r="FHQ2" s="4" t="s">
        <v>4349</v>
      </c>
      <c r="FHR2" s="4" t="s">
        <v>4350</v>
      </c>
      <c r="FHS2" s="4" t="s">
        <v>4351</v>
      </c>
      <c r="FHT2" s="4" t="s">
        <v>4352</v>
      </c>
      <c r="FHU2" s="4" t="s">
        <v>4353</v>
      </c>
      <c r="FHV2" s="4" t="s">
        <v>4354</v>
      </c>
      <c r="FHW2" s="4" t="s">
        <v>4355</v>
      </c>
      <c r="FHX2" s="4" t="s">
        <v>4356</v>
      </c>
      <c r="FHY2" s="4" t="s">
        <v>4357</v>
      </c>
      <c r="FHZ2" s="4" t="s">
        <v>4358</v>
      </c>
      <c r="FIA2" s="4" t="s">
        <v>4359</v>
      </c>
      <c r="FIB2" s="4" t="s">
        <v>4360</v>
      </c>
      <c r="FIC2" s="4" t="s">
        <v>4361</v>
      </c>
      <c r="FID2" s="4" t="s">
        <v>4362</v>
      </c>
      <c r="FIE2" s="4" t="s">
        <v>4363</v>
      </c>
      <c r="FIF2" s="4" t="s">
        <v>4364</v>
      </c>
      <c r="FIG2" s="4" t="s">
        <v>4365</v>
      </c>
      <c r="FIH2" s="4" t="s">
        <v>4366</v>
      </c>
      <c r="FII2" s="4" t="s">
        <v>4367</v>
      </c>
      <c r="FIJ2" s="4" t="s">
        <v>4368</v>
      </c>
      <c r="FIK2" s="4" t="s">
        <v>4369</v>
      </c>
      <c r="FIL2" s="4" t="s">
        <v>4370</v>
      </c>
      <c r="FIM2" s="4" t="s">
        <v>4371</v>
      </c>
      <c r="FIN2" s="4" t="s">
        <v>4372</v>
      </c>
      <c r="FIO2" s="4" t="s">
        <v>4373</v>
      </c>
      <c r="FIP2" s="4" t="s">
        <v>4374</v>
      </c>
      <c r="FIQ2" s="4" t="s">
        <v>4375</v>
      </c>
      <c r="FIR2" s="4" t="s">
        <v>4376</v>
      </c>
      <c r="FIS2" s="4" t="s">
        <v>4377</v>
      </c>
      <c r="FIT2" s="4" t="s">
        <v>4378</v>
      </c>
      <c r="FIU2" s="4" t="s">
        <v>4379</v>
      </c>
      <c r="FIV2" s="4" t="s">
        <v>4380</v>
      </c>
      <c r="FIW2" s="4" t="s">
        <v>4381</v>
      </c>
      <c r="FIX2" s="4" t="s">
        <v>4382</v>
      </c>
      <c r="FIY2" s="4" t="s">
        <v>4383</v>
      </c>
      <c r="FIZ2" s="4" t="s">
        <v>4384</v>
      </c>
      <c r="FJA2" s="4" t="s">
        <v>4385</v>
      </c>
      <c r="FJB2" s="4" t="s">
        <v>4386</v>
      </c>
      <c r="FJC2" s="4" t="s">
        <v>4387</v>
      </c>
      <c r="FJD2" s="4" t="s">
        <v>4388</v>
      </c>
      <c r="FJE2" s="4" t="s">
        <v>4389</v>
      </c>
      <c r="FJF2" s="4" t="s">
        <v>4390</v>
      </c>
      <c r="FJG2" s="4" t="s">
        <v>4391</v>
      </c>
      <c r="FJH2" s="4" t="s">
        <v>4392</v>
      </c>
      <c r="FJI2" s="4" t="s">
        <v>4393</v>
      </c>
      <c r="FJJ2" s="4" t="s">
        <v>4394</v>
      </c>
      <c r="FJK2" s="4" t="s">
        <v>4395</v>
      </c>
      <c r="FJL2" s="4" t="s">
        <v>4396</v>
      </c>
      <c r="FJM2" s="4" t="s">
        <v>4397</v>
      </c>
      <c r="FJN2" s="4" t="s">
        <v>4398</v>
      </c>
      <c r="FJO2" s="4" t="s">
        <v>4399</v>
      </c>
      <c r="FJP2" s="4" t="s">
        <v>4400</v>
      </c>
      <c r="FJQ2" s="4" t="s">
        <v>4401</v>
      </c>
      <c r="FJR2" s="4" t="s">
        <v>4402</v>
      </c>
      <c r="FJS2" s="4" t="s">
        <v>4403</v>
      </c>
      <c r="FJT2" s="4" t="s">
        <v>4404</v>
      </c>
      <c r="FJU2" s="4" t="s">
        <v>4405</v>
      </c>
      <c r="FJV2" s="4" t="s">
        <v>4406</v>
      </c>
      <c r="FJW2" s="4" t="s">
        <v>4407</v>
      </c>
      <c r="FJX2" s="4" t="s">
        <v>4408</v>
      </c>
      <c r="FJY2" s="4" t="s">
        <v>4409</v>
      </c>
      <c r="FJZ2" s="4" t="s">
        <v>4410</v>
      </c>
      <c r="FKA2" s="4" t="s">
        <v>4411</v>
      </c>
      <c r="FKB2" s="4" t="s">
        <v>4412</v>
      </c>
      <c r="FKC2" s="4" t="s">
        <v>4413</v>
      </c>
      <c r="FKD2" s="4" t="s">
        <v>4414</v>
      </c>
      <c r="FKE2" s="4" t="s">
        <v>4415</v>
      </c>
      <c r="FKF2" s="4" t="s">
        <v>4416</v>
      </c>
      <c r="FKG2" s="4" t="s">
        <v>4417</v>
      </c>
      <c r="FKH2" s="4" t="s">
        <v>4418</v>
      </c>
      <c r="FKI2" s="4" t="s">
        <v>4419</v>
      </c>
      <c r="FKJ2" s="4" t="s">
        <v>4420</v>
      </c>
      <c r="FKK2" s="4" t="s">
        <v>4421</v>
      </c>
      <c r="FKL2" s="4" t="s">
        <v>4422</v>
      </c>
      <c r="FKM2" s="4" t="s">
        <v>4423</v>
      </c>
      <c r="FKN2" s="4" t="s">
        <v>4424</v>
      </c>
      <c r="FKO2" s="4" t="s">
        <v>4425</v>
      </c>
      <c r="FKP2" s="4" t="s">
        <v>4426</v>
      </c>
      <c r="FKQ2" s="4" t="s">
        <v>4427</v>
      </c>
      <c r="FKR2" s="4" t="s">
        <v>4428</v>
      </c>
      <c r="FKS2" s="4" t="s">
        <v>4429</v>
      </c>
      <c r="FKT2" s="4" t="s">
        <v>4430</v>
      </c>
      <c r="FKU2" s="4" t="s">
        <v>4431</v>
      </c>
      <c r="FKV2" s="4" t="s">
        <v>4432</v>
      </c>
      <c r="FKW2" s="4" t="s">
        <v>4433</v>
      </c>
      <c r="FKX2" s="4" t="s">
        <v>4434</v>
      </c>
      <c r="FKY2" s="4" t="s">
        <v>4435</v>
      </c>
      <c r="FKZ2" s="4" t="s">
        <v>4436</v>
      </c>
      <c r="FLA2" s="4" t="s">
        <v>4437</v>
      </c>
      <c r="FLB2" s="4" t="s">
        <v>4438</v>
      </c>
      <c r="FLC2" s="4" t="s">
        <v>4439</v>
      </c>
      <c r="FLD2" s="4" t="s">
        <v>4440</v>
      </c>
      <c r="FLE2" s="4" t="s">
        <v>4441</v>
      </c>
      <c r="FLF2" s="4" t="s">
        <v>4442</v>
      </c>
      <c r="FLG2" s="4" t="s">
        <v>4443</v>
      </c>
      <c r="FLH2" s="4" t="s">
        <v>4444</v>
      </c>
      <c r="FLI2" s="4" t="s">
        <v>4445</v>
      </c>
      <c r="FLJ2" s="4" t="s">
        <v>4446</v>
      </c>
      <c r="FLK2" s="4" t="s">
        <v>4447</v>
      </c>
      <c r="FLL2" s="4" t="s">
        <v>4448</v>
      </c>
      <c r="FLM2" s="4" t="s">
        <v>4449</v>
      </c>
      <c r="FLN2" s="4" t="s">
        <v>4450</v>
      </c>
      <c r="FLO2" s="4" t="s">
        <v>4451</v>
      </c>
      <c r="FLP2" s="4" t="s">
        <v>4452</v>
      </c>
      <c r="FLQ2" s="4" t="s">
        <v>4453</v>
      </c>
      <c r="FLR2" s="4" t="s">
        <v>4454</v>
      </c>
      <c r="FLS2" s="4" t="s">
        <v>4455</v>
      </c>
      <c r="FLT2" s="4" t="s">
        <v>4456</v>
      </c>
      <c r="FLU2" s="4" t="s">
        <v>4457</v>
      </c>
      <c r="FLV2" s="4" t="s">
        <v>4458</v>
      </c>
      <c r="FLW2" s="4" t="s">
        <v>4459</v>
      </c>
      <c r="FLX2" s="4" t="s">
        <v>4460</v>
      </c>
      <c r="FLY2" s="4" t="s">
        <v>4461</v>
      </c>
      <c r="FLZ2" s="4" t="s">
        <v>4462</v>
      </c>
      <c r="FMA2" s="4" t="s">
        <v>4463</v>
      </c>
      <c r="FMB2" s="4" t="s">
        <v>4464</v>
      </c>
      <c r="FMC2" s="4" t="s">
        <v>4465</v>
      </c>
      <c r="FMD2" s="4" t="s">
        <v>4466</v>
      </c>
      <c r="FME2" s="4" t="s">
        <v>4467</v>
      </c>
      <c r="FMF2" s="4" t="s">
        <v>4468</v>
      </c>
      <c r="FMG2" s="4" t="s">
        <v>4469</v>
      </c>
      <c r="FMH2" s="4" t="s">
        <v>4470</v>
      </c>
      <c r="FMI2" s="4" t="s">
        <v>4471</v>
      </c>
      <c r="FMJ2" s="4" t="s">
        <v>4472</v>
      </c>
      <c r="FMK2" s="4" t="s">
        <v>4473</v>
      </c>
      <c r="FML2" s="4" t="s">
        <v>4474</v>
      </c>
      <c r="FMM2" s="4" t="s">
        <v>4475</v>
      </c>
      <c r="FMN2" s="4" t="s">
        <v>4476</v>
      </c>
      <c r="FMO2" s="4" t="s">
        <v>4477</v>
      </c>
      <c r="FMP2" s="4" t="s">
        <v>4478</v>
      </c>
      <c r="FMQ2" s="4" t="s">
        <v>4479</v>
      </c>
      <c r="FMR2" s="4" t="s">
        <v>4480</v>
      </c>
      <c r="FMS2" s="4" t="s">
        <v>4481</v>
      </c>
      <c r="FMT2" s="4" t="s">
        <v>4482</v>
      </c>
      <c r="FMU2" s="4" t="s">
        <v>4483</v>
      </c>
      <c r="FMV2" s="4" t="s">
        <v>4484</v>
      </c>
      <c r="FMW2" s="4" t="s">
        <v>4485</v>
      </c>
      <c r="FMX2" s="4" t="s">
        <v>4486</v>
      </c>
      <c r="FMY2" s="4" t="s">
        <v>4487</v>
      </c>
      <c r="FMZ2" s="4" t="s">
        <v>4488</v>
      </c>
      <c r="FNA2" s="4" t="s">
        <v>4489</v>
      </c>
      <c r="FNB2" s="4" t="s">
        <v>4490</v>
      </c>
      <c r="FNC2" s="4" t="s">
        <v>4491</v>
      </c>
      <c r="FND2" s="4" t="s">
        <v>4492</v>
      </c>
      <c r="FNE2" s="4" t="s">
        <v>4493</v>
      </c>
      <c r="FNF2" s="4" t="s">
        <v>4494</v>
      </c>
      <c r="FNG2" s="4" t="s">
        <v>4495</v>
      </c>
      <c r="FNH2" s="4" t="s">
        <v>4496</v>
      </c>
      <c r="FNI2" s="4" t="s">
        <v>4497</v>
      </c>
      <c r="FNJ2" s="4" t="s">
        <v>4498</v>
      </c>
      <c r="FNK2" s="4" t="s">
        <v>4499</v>
      </c>
      <c r="FNL2" s="4" t="s">
        <v>4500</v>
      </c>
      <c r="FNM2" s="4" t="s">
        <v>4501</v>
      </c>
      <c r="FNN2" s="4" t="s">
        <v>4502</v>
      </c>
      <c r="FNO2" s="4" t="s">
        <v>4503</v>
      </c>
      <c r="FNP2" s="4" t="s">
        <v>4504</v>
      </c>
      <c r="FNQ2" s="4" t="s">
        <v>4505</v>
      </c>
      <c r="FNR2" s="4" t="s">
        <v>4506</v>
      </c>
      <c r="FNS2" s="4" t="s">
        <v>4507</v>
      </c>
      <c r="FNT2" s="4" t="s">
        <v>4508</v>
      </c>
      <c r="FNU2" s="4" t="s">
        <v>4509</v>
      </c>
      <c r="FNV2" s="4" t="s">
        <v>4510</v>
      </c>
      <c r="FNW2" s="4" t="s">
        <v>4511</v>
      </c>
      <c r="FNX2" s="4" t="s">
        <v>4512</v>
      </c>
      <c r="FNY2" s="4" t="s">
        <v>4513</v>
      </c>
      <c r="FNZ2" s="4" t="s">
        <v>4514</v>
      </c>
      <c r="FOA2" s="4" t="s">
        <v>4515</v>
      </c>
      <c r="FOB2" s="4" t="s">
        <v>4516</v>
      </c>
      <c r="FOC2" s="4" t="s">
        <v>4517</v>
      </c>
      <c r="FOD2" s="4" t="s">
        <v>4518</v>
      </c>
      <c r="FOE2" s="4" t="s">
        <v>4519</v>
      </c>
      <c r="FOF2" s="4" t="s">
        <v>4520</v>
      </c>
      <c r="FOG2" s="4" t="s">
        <v>4521</v>
      </c>
      <c r="FOH2" s="4" t="s">
        <v>4522</v>
      </c>
      <c r="FOI2" s="4" t="s">
        <v>4523</v>
      </c>
      <c r="FOJ2" s="4" t="s">
        <v>4524</v>
      </c>
      <c r="FOK2" s="4" t="s">
        <v>4525</v>
      </c>
      <c r="FOL2" s="4" t="s">
        <v>4526</v>
      </c>
      <c r="FOM2" s="4" t="s">
        <v>4527</v>
      </c>
      <c r="FON2" s="4" t="s">
        <v>4528</v>
      </c>
      <c r="FOO2" s="4" t="s">
        <v>4529</v>
      </c>
      <c r="FOP2" s="4" t="s">
        <v>4530</v>
      </c>
      <c r="FOQ2" s="4" t="s">
        <v>4531</v>
      </c>
      <c r="FOR2" s="4" t="s">
        <v>4532</v>
      </c>
      <c r="FOS2" s="4" t="s">
        <v>4533</v>
      </c>
      <c r="FOT2" s="4" t="s">
        <v>4534</v>
      </c>
      <c r="FOU2" s="4" t="s">
        <v>4535</v>
      </c>
      <c r="FOV2" s="4" t="s">
        <v>4536</v>
      </c>
      <c r="FOW2" s="4" t="s">
        <v>4537</v>
      </c>
      <c r="FOX2" s="4" t="s">
        <v>4538</v>
      </c>
      <c r="FOY2" s="4" t="s">
        <v>4539</v>
      </c>
      <c r="FOZ2" s="4" t="s">
        <v>4540</v>
      </c>
      <c r="FPA2" s="4" t="s">
        <v>4541</v>
      </c>
      <c r="FPB2" s="4" t="s">
        <v>4542</v>
      </c>
      <c r="FPC2" s="4" t="s">
        <v>4543</v>
      </c>
      <c r="FPD2" s="4" t="s">
        <v>4544</v>
      </c>
      <c r="FPE2" s="4" t="s">
        <v>4545</v>
      </c>
      <c r="FPF2" s="4" t="s">
        <v>4546</v>
      </c>
      <c r="FPG2" s="4" t="s">
        <v>4547</v>
      </c>
      <c r="FPH2" s="4" t="s">
        <v>4548</v>
      </c>
      <c r="FPI2" s="4" t="s">
        <v>4549</v>
      </c>
      <c r="FPJ2" s="4" t="s">
        <v>4550</v>
      </c>
      <c r="FPK2" s="4" t="s">
        <v>4551</v>
      </c>
      <c r="FPL2" s="4" t="s">
        <v>4552</v>
      </c>
      <c r="FPM2" s="4" t="s">
        <v>4553</v>
      </c>
      <c r="FPN2" s="4" t="s">
        <v>4554</v>
      </c>
      <c r="FPO2" s="4" t="s">
        <v>4555</v>
      </c>
      <c r="FPP2" s="4" t="s">
        <v>4556</v>
      </c>
      <c r="FPQ2" s="4" t="s">
        <v>4557</v>
      </c>
      <c r="FPR2" s="4" t="s">
        <v>4558</v>
      </c>
      <c r="FPS2" s="4" t="s">
        <v>4559</v>
      </c>
      <c r="FPT2" s="4" t="s">
        <v>4560</v>
      </c>
      <c r="FPU2" s="4" t="s">
        <v>4561</v>
      </c>
      <c r="FPV2" s="4" t="s">
        <v>4562</v>
      </c>
      <c r="FPW2" s="4" t="s">
        <v>4563</v>
      </c>
      <c r="FPX2" s="4" t="s">
        <v>4564</v>
      </c>
      <c r="FPY2" s="4" t="s">
        <v>4565</v>
      </c>
      <c r="FPZ2" s="4" t="s">
        <v>4566</v>
      </c>
      <c r="FQA2" s="4" t="s">
        <v>4567</v>
      </c>
      <c r="FQB2" s="4" t="s">
        <v>4568</v>
      </c>
      <c r="FQC2" s="4" t="s">
        <v>4569</v>
      </c>
      <c r="FQD2" s="4" t="s">
        <v>4570</v>
      </c>
      <c r="FQE2" s="4" t="s">
        <v>4571</v>
      </c>
      <c r="FQF2" s="4" t="s">
        <v>4572</v>
      </c>
      <c r="FQG2" s="4" t="s">
        <v>4573</v>
      </c>
      <c r="FQH2" s="4" t="s">
        <v>4574</v>
      </c>
      <c r="FQI2" s="4" t="s">
        <v>4575</v>
      </c>
      <c r="FQJ2" s="4" t="s">
        <v>4576</v>
      </c>
      <c r="FQK2" s="4" t="s">
        <v>4577</v>
      </c>
      <c r="FQL2" s="4" t="s">
        <v>4578</v>
      </c>
      <c r="FQM2" s="4" t="s">
        <v>4579</v>
      </c>
      <c r="FQN2" s="4" t="s">
        <v>4580</v>
      </c>
      <c r="FQO2" s="4" t="s">
        <v>4581</v>
      </c>
      <c r="FQP2" s="4" t="s">
        <v>4582</v>
      </c>
      <c r="FQQ2" s="4" t="s">
        <v>4583</v>
      </c>
      <c r="FQR2" s="4" t="s">
        <v>4584</v>
      </c>
      <c r="FQS2" s="4" t="s">
        <v>4585</v>
      </c>
      <c r="FQT2" s="4" t="s">
        <v>4586</v>
      </c>
      <c r="FQU2" s="4" t="s">
        <v>4587</v>
      </c>
      <c r="FQV2" s="4" t="s">
        <v>4588</v>
      </c>
      <c r="FQW2" s="4" t="s">
        <v>4589</v>
      </c>
      <c r="FQX2" s="4" t="s">
        <v>4590</v>
      </c>
      <c r="FQY2" s="4" t="s">
        <v>4591</v>
      </c>
      <c r="FQZ2" s="4" t="s">
        <v>4592</v>
      </c>
      <c r="FRA2" s="4" t="s">
        <v>4593</v>
      </c>
      <c r="FRB2" s="4" t="s">
        <v>4594</v>
      </c>
      <c r="FRC2" s="4" t="s">
        <v>4595</v>
      </c>
      <c r="FRD2" s="4" t="s">
        <v>4596</v>
      </c>
      <c r="FRE2" s="4" t="s">
        <v>4597</v>
      </c>
      <c r="FRF2" s="4" t="s">
        <v>4598</v>
      </c>
      <c r="FRG2" s="4" t="s">
        <v>4599</v>
      </c>
      <c r="FRH2" s="4" t="s">
        <v>4600</v>
      </c>
      <c r="FRI2" s="4" t="s">
        <v>4601</v>
      </c>
      <c r="FRJ2" s="4" t="s">
        <v>4602</v>
      </c>
      <c r="FRK2" s="4" t="s">
        <v>4603</v>
      </c>
      <c r="FRL2" s="4" t="s">
        <v>4604</v>
      </c>
      <c r="FRM2" s="4" t="s">
        <v>4605</v>
      </c>
      <c r="FRN2" s="4" t="s">
        <v>4606</v>
      </c>
      <c r="FRO2" s="4" t="s">
        <v>4607</v>
      </c>
      <c r="FRP2" s="4" t="s">
        <v>4608</v>
      </c>
      <c r="FRQ2" s="4" t="s">
        <v>4609</v>
      </c>
      <c r="FRR2" s="4" t="s">
        <v>4610</v>
      </c>
      <c r="FRS2" s="4" t="s">
        <v>4611</v>
      </c>
      <c r="FRT2" s="4" t="s">
        <v>4612</v>
      </c>
      <c r="FRU2" s="4" t="s">
        <v>4613</v>
      </c>
      <c r="FRV2" s="4" t="s">
        <v>4614</v>
      </c>
      <c r="FRW2" s="4" t="s">
        <v>4615</v>
      </c>
      <c r="FRX2" s="4" t="s">
        <v>4616</v>
      </c>
      <c r="FRY2" s="4" t="s">
        <v>4617</v>
      </c>
      <c r="FRZ2" s="4" t="s">
        <v>4618</v>
      </c>
      <c r="FSA2" s="4" t="s">
        <v>4619</v>
      </c>
      <c r="FSB2" s="4" t="s">
        <v>4620</v>
      </c>
      <c r="FSC2" s="4" t="s">
        <v>4621</v>
      </c>
      <c r="FSD2" s="4" t="s">
        <v>4622</v>
      </c>
      <c r="FSE2" s="4" t="s">
        <v>4623</v>
      </c>
      <c r="FSF2" s="4" t="s">
        <v>4624</v>
      </c>
      <c r="FSG2" s="4" t="s">
        <v>4625</v>
      </c>
      <c r="FSH2" s="4" t="s">
        <v>4626</v>
      </c>
      <c r="FSI2" s="4" t="s">
        <v>4627</v>
      </c>
      <c r="FSJ2" s="4" t="s">
        <v>4628</v>
      </c>
      <c r="FSK2" s="4" t="s">
        <v>4629</v>
      </c>
      <c r="FSL2" s="4" t="s">
        <v>4630</v>
      </c>
      <c r="FSM2" s="4" t="s">
        <v>4631</v>
      </c>
      <c r="FSN2" s="4" t="s">
        <v>4632</v>
      </c>
      <c r="FSO2" s="4" t="s">
        <v>4633</v>
      </c>
      <c r="FSP2" s="4" t="s">
        <v>4634</v>
      </c>
      <c r="FSQ2" s="4" t="s">
        <v>4635</v>
      </c>
      <c r="FSR2" s="4" t="s">
        <v>4636</v>
      </c>
      <c r="FSS2" s="4" t="s">
        <v>4637</v>
      </c>
      <c r="FST2" s="4" t="s">
        <v>4638</v>
      </c>
      <c r="FSU2" s="4" t="s">
        <v>4639</v>
      </c>
      <c r="FSV2" s="4" t="s">
        <v>4640</v>
      </c>
      <c r="FSW2" s="4" t="s">
        <v>4641</v>
      </c>
      <c r="FSX2" s="4" t="s">
        <v>4642</v>
      </c>
      <c r="FSY2" s="4" t="s">
        <v>4643</v>
      </c>
      <c r="FSZ2" s="4" t="s">
        <v>4644</v>
      </c>
      <c r="FTA2" s="4" t="s">
        <v>4645</v>
      </c>
      <c r="FTB2" s="4" t="s">
        <v>4646</v>
      </c>
      <c r="FTC2" s="4" t="s">
        <v>4647</v>
      </c>
      <c r="FTD2" s="4" t="s">
        <v>4648</v>
      </c>
      <c r="FTE2" s="4" t="s">
        <v>4649</v>
      </c>
      <c r="FTF2" s="4" t="s">
        <v>4650</v>
      </c>
      <c r="FTG2" s="4" t="s">
        <v>4651</v>
      </c>
      <c r="FTH2" s="4" t="s">
        <v>4652</v>
      </c>
      <c r="FTI2" s="4" t="s">
        <v>4653</v>
      </c>
      <c r="FTJ2" s="4" t="s">
        <v>4654</v>
      </c>
      <c r="FTK2" s="4" t="s">
        <v>4655</v>
      </c>
      <c r="FTL2" s="4" t="s">
        <v>4656</v>
      </c>
      <c r="FTM2" s="4" t="s">
        <v>4657</v>
      </c>
      <c r="FTN2" s="4" t="s">
        <v>4658</v>
      </c>
      <c r="FTO2" s="4" t="s">
        <v>4659</v>
      </c>
      <c r="FTP2" s="4" t="s">
        <v>4660</v>
      </c>
      <c r="FTQ2" s="4" t="s">
        <v>4661</v>
      </c>
      <c r="FTR2" s="4" t="s">
        <v>4662</v>
      </c>
      <c r="FTS2" s="4" t="s">
        <v>4663</v>
      </c>
      <c r="FTT2" s="4" t="s">
        <v>4664</v>
      </c>
      <c r="FTU2" s="4" t="s">
        <v>4665</v>
      </c>
      <c r="FTV2" s="4" t="s">
        <v>4666</v>
      </c>
      <c r="FTW2" s="4" t="s">
        <v>4667</v>
      </c>
      <c r="FTX2" s="4" t="s">
        <v>4668</v>
      </c>
      <c r="FTY2" s="4" t="s">
        <v>4669</v>
      </c>
      <c r="FTZ2" s="4" t="s">
        <v>4670</v>
      </c>
      <c r="FUA2" s="4" t="s">
        <v>4671</v>
      </c>
      <c r="FUB2" s="4" t="s">
        <v>4672</v>
      </c>
      <c r="FUC2" s="4" t="s">
        <v>4673</v>
      </c>
      <c r="FUD2" s="4" t="s">
        <v>4674</v>
      </c>
      <c r="FUE2" s="4" t="s">
        <v>4675</v>
      </c>
      <c r="FUF2" s="4" t="s">
        <v>4676</v>
      </c>
      <c r="FUG2" s="4" t="s">
        <v>4677</v>
      </c>
      <c r="FUH2" s="4" t="s">
        <v>4678</v>
      </c>
      <c r="FUI2" s="4" t="s">
        <v>4679</v>
      </c>
      <c r="FUJ2" s="4" t="s">
        <v>4680</v>
      </c>
      <c r="FUK2" s="4" t="s">
        <v>4681</v>
      </c>
      <c r="FUL2" s="4" t="s">
        <v>4682</v>
      </c>
      <c r="FUM2" s="4" t="s">
        <v>4683</v>
      </c>
      <c r="FUN2" s="4" t="s">
        <v>4684</v>
      </c>
      <c r="FUO2" s="4" t="s">
        <v>4685</v>
      </c>
      <c r="FUP2" s="4" t="s">
        <v>4686</v>
      </c>
      <c r="FUQ2" s="4" t="s">
        <v>4687</v>
      </c>
      <c r="FUR2" s="4" t="s">
        <v>4688</v>
      </c>
      <c r="FUS2" s="4" t="s">
        <v>4689</v>
      </c>
      <c r="FUT2" s="4" t="s">
        <v>4690</v>
      </c>
      <c r="FUU2" s="4" t="s">
        <v>4691</v>
      </c>
      <c r="FUV2" s="4" t="s">
        <v>4692</v>
      </c>
      <c r="FUW2" s="4" t="s">
        <v>4693</v>
      </c>
      <c r="FUX2" s="4" t="s">
        <v>4694</v>
      </c>
      <c r="FUY2" s="4" t="s">
        <v>4695</v>
      </c>
      <c r="FUZ2" s="4" t="s">
        <v>4696</v>
      </c>
      <c r="FVA2" s="4" t="s">
        <v>4697</v>
      </c>
      <c r="FVB2" s="4" t="s">
        <v>4698</v>
      </c>
      <c r="FVC2" s="4" t="s">
        <v>4699</v>
      </c>
      <c r="FVD2" s="4" t="s">
        <v>4700</v>
      </c>
      <c r="FVE2" s="4" t="s">
        <v>4701</v>
      </c>
      <c r="FVF2" s="4" t="s">
        <v>4702</v>
      </c>
      <c r="FVG2" s="4" t="s">
        <v>4703</v>
      </c>
      <c r="FVH2" s="4" t="s">
        <v>4704</v>
      </c>
      <c r="FVI2" s="4" t="s">
        <v>4705</v>
      </c>
      <c r="FVJ2" s="4" t="s">
        <v>4706</v>
      </c>
      <c r="FVK2" s="4" t="s">
        <v>4707</v>
      </c>
      <c r="FVL2" s="4" t="s">
        <v>4708</v>
      </c>
      <c r="FVM2" s="4" t="s">
        <v>4709</v>
      </c>
      <c r="FVN2" s="4" t="s">
        <v>4710</v>
      </c>
      <c r="FVO2" s="4" t="s">
        <v>4711</v>
      </c>
      <c r="FVP2" s="4" t="s">
        <v>4712</v>
      </c>
      <c r="FVQ2" s="4" t="s">
        <v>4713</v>
      </c>
      <c r="FVR2" s="4" t="s">
        <v>4714</v>
      </c>
      <c r="FVS2" s="4" t="s">
        <v>4715</v>
      </c>
      <c r="FVT2" s="4" t="s">
        <v>4716</v>
      </c>
      <c r="FVU2" s="4" t="s">
        <v>4717</v>
      </c>
      <c r="FVV2" s="4" t="s">
        <v>4718</v>
      </c>
      <c r="FVW2" s="4" t="s">
        <v>4719</v>
      </c>
      <c r="FVX2" s="4" t="s">
        <v>4720</v>
      </c>
      <c r="FVY2" s="4" t="s">
        <v>4721</v>
      </c>
      <c r="FVZ2" s="4" t="s">
        <v>4722</v>
      </c>
      <c r="FWA2" s="4" t="s">
        <v>4723</v>
      </c>
      <c r="FWB2" s="4" t="s">
        <v>4724</v>
      </c>
      <c r="FWC2" s="4" t="s">
        <v>4725</v>
      </c>
      <c r="FWD2" s="4" t="s">
        <v>4726</v>
      </c>
      <c r="FWE2" s="4" t="s">
        <v>4727</v>
      </c>
      <c r="FWF2" s="4" t="s">
        <v>4728</v>
      </c>
      <c r="FWG2" s="4" t="s">
        <v>4729</v>
      </c>
      <c r="FWH2" s="4" t="s">
        <v>4730</v>
      </c>
      <c r="FWI2" s="4" t="s">
        <v>4731</v>
      </c>
      <c r="FWJ2" s="4" t="s">
        <v>4732</v>
      </c>
      <c r="FWK2" s="4" t="s">
        <v>4733</v>
      </c>
      <c r="FWL2" s="4" t="s">
        <v>4734</v>
      </c>
      <c r="FWM2" s="4" t="s">
        <v>4735</v>
      </c>
      <c r="FWN2" s="4" t="s">
        <v>4736</v>
      </c>
      <c r="FWO2" s="4" t="s">
        <v>4737</v>
      </c>
      <c r="FWP2" s="4" t="s">
        <v>4738</v>
      </c>
      <c r="FWQ2" s="4" t="s">
        <v>4739</v>
      </c>
      <c r="FWR2" s="4" t="s">
        <v>4740</v>
      </c>
      <c r="FWS2" s="4" t="s">
        <v>4741</v>
      </c>
      <c r="FWT2" s="4" t="s">
        <v>4742</v>
      </c>
      <c r="FWU2" s="4" t="s">
        <v>4743</v>
      </c>
      <c r="FWV2" s="4" t="s">
        <v>4744</v>
      </c>
      <c r="FWW2" s="4" t="s">
        <v>4745</v>
      </c>
      <c r="FWX2" s="4" t="s">
        <v>4746</v>
      </c>
      <c r="FWY2" s="4" t="s">
        <v>4747</v>
      </c>
      <c r="FWZ2" s="4" t="s">
        <v>4748</v>
      </c>
      <c r="FXA2" s="4" t="s">
        <v>4749</v>
      </c>
      <c r="FXB2" s="4" t="s">
        <v>4750</v>
      </c>
      <c r="FXC2" s="4" t="s">
        <v>4751</v>
      </c>
      <c r="FXD2" s="4" t="s">
        <v>4752</v>
      </c>
      <c r="FXE2" s="4" t="s">
        <v>4753</v>
      </c>
      <c r="FXF2" s="4" t="s">
        <v>4754</v>
      </c>
      <c r="FXG2" s="4" t="s">
        <v>4755</v>
      </c>
      <c r="FXH2" s="4" t="s">
        <v>4756</v>
      </c>
      <c r="FXI2" s="4" t="s">
        <v>4757</v>
      </c>
      <c r="FXJ2" s="4" t="s">
        <v>4758</v>
      </c>
      <c r="FXK2" s="4" t="s">
        <v>4759</v>
      </c>
      <c r="FXL2" s="4" t="s">
        <v>4760</v>
      </c>
      <c r="FXM2" s="4" t="s">
        <v>4761</v>
      </c>
      <c r="FXN2" s="4" t="s">
        <v>4762</v>
      </c>
      <c r="FXO2" s="4" t="s">
        <v>4763</v>
      </c>
      <c r="FXP2" s="4" t="s">
        <v>4764</v>
      </c>
      <c r="FXQ2" s="4" t="s">
        <v>4765</v>
      </c>
      <c r="FXR2" s="4" t="s">
        <v>4766</v>
      </c>
      <c r="FXS2" s="4" t="s">
        <v>4767</v>
      </c>
      <c r="FXT2" s="4" t="s">
        <v>4768</v>
      </c>
      <c r="FXU2" s="4" t="s">
        <v>4769</v>
      </c>
      <c r="FXV2" s="4" t="s">
        <v>4770</v>
      </c>
      <c r="FXW2" s="4" t="s">
        <v>4771</v>
      </c>
      <c r="FXX2" s="4" t="s">
        <v>4772</v>
      </c>
      <c r="FXY2" s="4" t="s">
        <v>4773</v>
      </c>
      <c r="FXZ2" s="4" t="s">
        <v>4774</v>
      </c>
      <c r="FYA2" s="4" t="s">
        <v>4775</v>
      </c>
      <c r="FYB2" s="4" t="s">
        <v>4776</v>
      </c>
      <c r="FYC2" s="4" t="s">
        <v>4777</v>
      </c>
      <c r="FYD2" s="4" t="s">
        <v>4778</v>
      </c>
      <c r="FYE2" s="4" t="s">
        <v>4779</v>
      </c>
      <c r="FYF2" s="4" t="s">
        <v>4780</v>
      </c>
      <c r="FYG2" s="4" t="s">
        <v>4781</v>
      </c>
      <c r="FYH2" s="4" t="s">
        <v>4782</v>
      </c>
      <c r="FYI2" s="4" t="s">
        <v>4783</v>
      </c>
      <c r="FYJ2" s="4" t="s">
        <v>4784</v>
      </c>
      <c r="FYK2" s="4" t="s">
        <v>4785</v>
      </c>
      <c r="FYL2" s="4" t="s">
        <v>4786</v>
      </c>
      <c r="FYM2" s="4" t="s">
        <v>4787</v>
      </c>
      <c r="FYN2" s="4" t="s">
        <v>4788</v>
      </c>
      <c r="FYO2" s="4" t="s">
        <v>4789</v>
      </c>
      <c r="FYP2" s="4" t="s">
        <v>4790</v>
      </c>
      <c r="FYQ2" s="4" t="s">
        <v>4791</v>
      </c>
      <c r="FYR2" s="4" t="s">
        <v>4792</v>
      </c>
      <c r="FYS2" s="4" t="s">
        <v>4793</v>
      </c>
      <c r="FYT2" s="4" t="s">
        <v>4794</v>
      </c>
      <c r="FYU2" s="4" t="s">
        <v>4795</v>
      </c>
      <c r="FYV2" s="4" t="s">
        <v>4796</v>
      </c>
      <c r="FYW2" s="4" t="s">
        <v>4797</v>
      </c>
      <c r="FYX2" s="4" t="s">
        <v>4798</v>
      </c>
      <c r="FYY2" s="4" t="s">
        <v>4799</v>
      </c>
      <c r="FYZ2" s="4" t="s">
        <v>4800</v>
      </c>
      <c r="FZA2" s="4" t="s">
        <v>4801</v>
      </c>
      <c r="FZB2" s="4" t="s">
        <v>4802</v>
      </c>
      <c r="FZC2" s="4" t="s">
        <v>4803</v>
      </c>
      <c r="FZD2" s="4" t="s">
        <v>4804</v>
      </c>
      <c r="FZE2" s="4" t="s">
        <v>4805</v>
      </c>
      <c r="FZF2" s="4" t="s">
        <v>4806</v>
      </c>
      <c r="FZG2" s="4" t="s">
        <v>4807</v>
      </c>
      <c r="FZH2" s="4" t="s">
        <v>4808</v>
      </c>
      <c r="FZI2" s="4" t="s">
        <v>4809</v>
      </c>
      <c r="FZJ2" s="4" t="s">
        <v>4810</v>
      </c>
      <c r="FZK2" s="4" t="s">
        <v>4811</v>
      </c>
      <c r="FZL2" s="4" t="s">
        <v>4812</v>
      </c>
      <c r="FZM2" s="4" t="s">
        <v>4813</v>
      </c>
      <c r="FZN2" s="4" t="s">
        <v>4814</v>
      </c>
      <c r="FZO2" s="4" t="s">
        <v>4815</v>
      </c>
      <c r="FZP2" s="4" t="s">
        <v>4816</v>
      </c>
      <c r="FZQ2" s="4" t="s">
        <v>4817</v>
      </c>
      <c r="FZR2" s="4" t="s">
        <v>4818</v>
      </c>
      <c r="FZS2" s="4" t="s">
        <v>4819</v>
      </c>
      <c r="FZT2" s="4" t="s">
        <v>4820</v>
      </c>
      <c r="FZU2" s="4" t="s">
        <v>4821</v>
      </c>
      <c r="FZV2" s="4" t="s">
        <v>4822</v>
      </c>
      <c r="FZW2" s="4" t="s">
        <v>4823</v>
      </c>
      <c r="FZX2" s="4" t="s">
        <v>4824</v>
      </c>
      <c r="FZY2" s="4" t="s">
        <v>4825</v>
      </c>
      <c r="FZZ2" s="4" t="s">
        <v>4826</v>
      </c>
      <c r="GAA2" s="4" t="s">
        <v>4827</v>
      </c>
      <c r="GAB2" s="4" t="s">
        <v>4828</v>
      </c>
      <c r="GAC2" s="4" t="s">
        <v>4829</v>
      </c>
      <c r="GAD2" s="4" t="s">
        <v>4830</v>
      </c>
      <c r="GAE2" s="4" t="s">
        <v>4831</v>
      </c>
      <c r="GAF2" s="4" t="s">
        <v>4832</v>
      </c>
      <c r="GAG2" s="4" t="s">
        <v>4833</v>
      </c>
      <c r="GAH2" s="4" t="s">
        <v>4834</v>
      </c>
      <c r="GAI2" s="4" t="s">
        <v>4835</v>
      </c>
      <c r="GAJ2" s="4" t="s">
        <v>4836</v>
      </c>
      <c r="GAK2" s="4" t="s">
        <v>4837</v>
      </c>
      <c r="GAL2" s="4" t="s">
        <v>4838</v>
      </c>
      <c r="GAM2" s="4" t="s">
        <v>4839</v>
      </c>
      <c r="GAN2" s="4" t="s">
        <v>4840</v>
      </c>
      <c r="GAO2" s="4" t="s">
        <v>4841</v>
      </c>
      <c r="GAP2" s="4" t="s">
        <v>4842</v>
      </c>
      <c r="GAQ2" s="4" t="s">
        <v>4843</v>
      </c>
      <c r="GAR2" s="4" t="s">
        <v>4844</v>
      </c>
      <c r="GAS2" s="4" t="s">
        <v>4845</v>
      </c>
      <c r="GAT2" s="4" t="s">
        <v>4846</v>
      </c>
      <c r="GAU2" s="4" t="s">
        <v>4847</v>
      </c>
      <c r="GAV2" s="4" t="s">
        <v>4848</v>
      </c>
      <c r="GAW2" s="4" t="s">
        <v>4849</v>
      </c>
      <c r="GAX2" s="4" t="s">
        <v>4850</v>
      </c>
      <c r="GAY2" s="4" t="s">
        <v>4851</v>
      </c>
      <c r="GAZ2" s="4" t="s">
        <v>4852</v>
      </c>
      <c r="GBA2" s="4" t="s">
        <v>4853</v>
      </c>
      <c r="GBB2" s="4" t="s">
        <v>4854</v>
      </c>
      <c r="GBC2" s="4" t="s">
        <v>4855</v>
      </c>
      <c r="GBD2" s="4" t="s">
        <v>4856</v>
      </c>
      <c r="GBE2" s="4" t="s">
        <v>4857</v>
      </c>
      <c r="GBF2" s="4" t="s">
        <v>4858</v>
      </c>
      <c r="GBG2" s="4" t="s">
        <v>4859</v>
      </c>
      <c r="GBH2" s="4" t="s">
        <v>4860</v>
      </c>
      <c r="GBI2" s="4" t="s">
        <v>4861</v>
      </c>
      <c r="GBJ2" s="4" t="s">
        <v>4862</v>
      </c>
      <c r="GBK2" s="4" t="s">
        <v>4863</v>
      </c>
      <c r="GBL2" s="4" t="s">
        <v>4864</v>
      </c>
      <c r="GBM2" s="4" t="s">
        <v>4865</v>
      </c>
      <c r="GBN2" s="4" t="s">
        <v>4866</v>
      </c>
      <c r="GBO2" s="4" t="s">
        <v>4867</v>
      </c>
      <c r="GBP2" s="4" t="s">
        <v>4868</v>
      </c>
      <c r="GBQ2" s="4" t="s">
        <v>4869</v>
      </c>
      <c r="GBR2" s="4" t="s">
        <v>4870</v>
      </c>
      <c r="GBS2" s="4" t="s">
        <v>4871</v>
      </c>
      <c r="GBT2" s="4" t="s">
        <v>4872</v>
      </c>
      <c r="GBU2" s="4" t="s">
        <v>4873</v>
      </c>
      <c r="GBV2" s="4" t="s">
        <v>4874</v>
      </c>
      <c r="GBW2" s="4" t="s">
        <v>4875</v>
      </c>
      <c r="GBX2" s="4" t="s">
        <v>4876</v>
      </c>
      <c r="GBY2" s="4" t="s">
        <v>4877</v>
      </c>
      <c r="GBZ2" s="4" t="s">
        <v>4878</v>
      </c>
      <c r="GCA2" s="4" t="s">
        <v>4879</v>
      </c>
      <c r="GCB2" s="4" t="s">
        <v>4880</v>
      </c>
      <c r="GCC2" s="4" t="s">
        <v>4881</v>
      </c>
      <c r="GCD2" s="4" t="s">
        <v>4882</v>
      </c>
      <c r="GCE2" s="4" t="s">
        <v>4883</v>
      </c>
      <c r="GCF2" s="4" t="s">
        <v>4884</v>
      </c>
      <c r="GCG2" s="4" t="s">
        <v>4885</v>
      </c>
      <c r="GCH2" s="4" t="s">
        <v>4886</v>
      </c>
      <c r="GCI2" s="4" t="s">
        <v>4887</v>
      </c>
      <c r="GCJ2" s="4" t="s">
        <v>4888</v>
      </c>
      <c r="GCK2" s="4" t="s">
        <v>4889</v>
      </c>
      <c r="GCL2" s="4" t="s">
        <v>4890</v>
      </c>
      <c r="GCM2" s="4" t="s">
        <v>4891</v>
      </c>
      <c r="GCN2" s="4" t="s">
        <v>4892</v>
      </c>
      <c r="GCO2" s="4" t="s">
        <v>4893</v>
      </c>
      <c r="GCP2" s="4" t="s">
        <v>4894</v>
      </c>
      <c r="GCQ2" s="4" t="s">
        <v>4895</v>
      </c>
      <c r="GCR2" s="4" t="s">
        <v>4896</v>
      </c>
      <c r="GCS2" s="4" t="s">
        <v>4897</v>
      </c>
      <c r="GCT2" s="4" t="s">
        <v>4898</v>
      </c>
      <c r="GCU2" s="4" t="s">
        <v>4899</v>
      </c>
      <c r="GCV2" s="4" t="s">
        <v>4900</v>
      </c>
      <c r="GCW2" s="4" t="s">
        <v>4901</v>
      </c>
      <c r="GCX2" s="4" t="s">
        <v>4902</v>
      </c>
      <c r="GCY2" s="4" t="s">
        <v>4903</v>
      </c>
      <c r="GCZ2" s="4" t="s">
        <v>4904</v>
      </c>
      <c r="GDA2" s="4" t="s">
        <v>4905</v>
      </c>
      <c r="GDB2" s="4" t="s">
        <v>4906</v>
      </c>
      <c r="GDC2" s="4" t="s">
        <v>4907</v>
      </c>
      <c r="GDD2" s="4" t="s">
        <v>4908</v>
      </c>
      <c r="GDE2" s="4" t="s">
        <v>4909</v>
      </c>
      <c r="GDF2" s="4" t="s">
        <v>4910</v>
      </c>
      <c r="GDG2" s="4" t="s">
        <v>4911</v>
      </c>
      <c r="GDH2" s="4" t="s">
        <v>4912</v>
      </c>
      <c r="GDI2" s="4" t="s">
        <v>4913</v>
      </c>
      <c r="GDJ2" s="4" t="s">
        <v>4914</v>
      </c>
      <c r="GDK2" s="4" t="s">
        <v>4915</v>
      </c>
      <c r="GDL2" s="4" t="s">
        <v>4916</v>
      </c>
      <c r="GDM2" s="4" t="s">
        <v>4917</v>
      </c>
      <c r="GDN2" s="4" t="s">
        <v>4918</v>
      </c>
      <c r="GDO2" s="4" t="s">
        <v>4919</v>
      </c>
      <c r="GDP2" s="4" t="s">
        <v>4920</v>
      </c>
      <c r="GDQ2" s="4" t="s">
        <v>4921</v>
      </c>
      <c r="GDR2" s="4" t="s">
        <v>4922</v>
      </c>
      <c r="GDS2" s="4" t="s">
        <v>4923</v>
      </c>
      <c r="GDT2" s="4" t="s">
        <v>4924</v>
      </c>
      <c r="GDU2" s="4" t="s">
        <v>4925</v>
      </c>
      <c r="GDV2" s="4" t="s">
        <v>4926</v>
      </c>
      <c r="GDW2" s="4" t="s">
        <v>4927</v>
      </c>
      <c r="GDX2" s="4" t="s">
        <v>4928</v>
      </c>
      <c r="GDY2" s="4" t="s">
        <v>4929</v>
      </c>
      <c r="GDZ2" s="4" t="s">
        <v>4930</v>
      </c>
      <c r="GEA2" s="4" t="s">
        <v>4931</v>
      </c>
      <c r="GEB2" s="4" t="s">
        <v>4932</v>
      </c>
      <c r="GEC2" s="4" t="s">
        <v>4933</v>
      </c>
      <c r="GED2" s="4" t="s">
        <v>4934</v>
      </c>
      <c r="GEE2" s="4" t="s">
        <v>4935</v>
      </c>
      <c r="GEF2" s="4" t="s">
        <v>4936</v>
      </c>
      <c r="GEG2" s="4" t="s">
        <v>4937</v>
      </c>
      <c r="GEH2" s="4" t="s">
        <v>4938</v>
      </c>
      <c r="GEI2" s="4" t="s">
        <v>4939</v>
      </c>
      <c r="GEJ2" s="4" t="s">
        <v>4940</v>
      </c>
      <c r="GEK2" s="4" t="s">
        <v>4941</v>
      </c>
      <c r="GEL2" s="4" t="s">
        <v>4942</v>
      </c>
      <c r="GEM2" s="4" t="s">
        <v>4943</v>
      </c>
      <c r="GEN2" s="4" t="s">
        <v>4944</v>
      </c>
      <c r="GEO2" s="4" t="s">
        <v>4945</v>
      </c>
      <c r="GEP2" s="4" t="s">
        <v>4946</v>
      </c>
      <c r="GEQ2" s="4" t="s">
        <v>4947</v>
      </c>
      <c r="GER2" s="4" t="s">
        <v>4948</v>
      </c>
      <c r="GES2" s="4" t="s">
        <v>4949</v>
      </c>
      <c r="GET2" s="4" t="s">
        <v>4950</v>
      </c>
      <c r="GEU2" s="4" t="s">
        <v>4951</v>
      </c>
      <c r="GEV2" s="4" t="s">
        <v>4952</v>
      </c>
      <c r="GEW2" s="4" t="s">
        <v>4953</v>
      </c>
      <c r="GEX2" s="4" t="s">
        <v>4954</v>
      </c>
      <c r="GEY2" s="4" t="s">
        <v>4955</v>
      </c>
      <c r="GEZ2" s="4" t="s">
        <v>4956</v>
      </c>
      <c r="GFA2" s="4" t="s">
        <v>4957</v>
      </c>
      <c r="GFB2" s="4" t="s">
        <v>4958</v>
      </c>
      <c r="GFC2" s="4" t="s">
        <v>4959</v>
      </c>
      <c r="GFD2" s="4" t="s">
        <v>4960</v>
      </c>
      <c r="GFE2" s="4" t="s">
        <v>4961</v>
      </c>
      <c r="GFF2" s="4" t="s">
        <v>4962</v>
      </c>
      <c r="GFG2" s="4" t="s">
        <v>4963</v>
      </c>
      <c r="GFH2" s="4" t="s">
        <v>4964</v>
      </c>
      <c r="GFI2" s="4" t="s">
        <v>4965</v>
      </c>
      <c r="GFJ2" s="4" t="s">
        <v>4966</v>
      </c>
      <c r="GFK2" s="4" t="s">
        <v>4967</v>
      </c>
      <c r="GFL2" s="4" t="s">
        <v>4968</v>
      </c>
      <c r="GFM2" s="4" t="s">
        <v>4969</v>
      </c>
      <c r="GFN2" s="4" t="s">
        <v>4970</v>
      </c>
      <c r="GFO2" s="4" t="s">
        <v>4971</v>
      </c>
      <c r="GFP2" s="4" t="s">
        <v>4972</v>
      </c>
      <c r="GFQ2" s="4" t="s">
        <v>4973</v>
      </c>
      <c r="GFR2" s="4" t="s">
        <v>4974</v>
      </c>
      <c r="GFS2" s="4" t="s">
        <v>4975</v>
      </c>
      <c r="GFT2" s="4" t="s">
        <v>4976</v>
      </c>
      <c r="GFU2" s="4" t="s">
        <v>4977</v>
      </c>
      <c r="GFV2" s="4" t="s">
        <v>4978</v>
      </c>
      <c r="GFW2" s="4" t="s">
        <v>4979</v>
      </c>
      <c r="GFX2" s="4" t="s">
        <v>4980</v>
      </c>
      <c r="GFY2" s="4" t="s">
        <v>4981</v>
      </c>
      <c r="GFZ2" s="4" t="s">
        <v>4982</v>
      </c>
      <c r="GGA2" s="4" t="s">
        <v>4983</v>
      </c>
      <c r="GGB2" s="4" t="s">
        <v>4984</v>
      </c>
      <c r="GGC2" s="4" t="s">
        <v>4985</v>
      </c>
      <c r="GGD2" s="4" t="s">
        <v>4986</v>
      </c>
      <c r="GGE2" s="4" t="s">
        <v>4987</v>
      </c>
      <c r="GGF2" s="4" t="s">
        <v>4988</v>
      </c>
      <c r="GGG2" s="4" t="s">
        <v>4989</v>
      </c>
      <c r="GGH2" s="4" t="s">
        <v>4990</v>
      </c>
      <c r="GGI2" s="4" t="s">
        <v>4991</v>
      </c>
      <c r="GGJ2" s="4" t="s">
        <v>4992</v>
      </c>
      <c r="GGK2" s="4" t="s">
        <v>4993</v>
      </c>
      <c r="GGL2" s="4" t="s">
        <v>4994</v>
      </c>
      <c r="GGM2" s="4" t="s">
        <v>4995</v>
      </c>
      <c r="GGN2" s="4" t="s">
        <v>4996</v>
      </c>
      <c r="GGO2" s="4" t="s">
        <v>4997</v>
      </c>
      <c r="GGP2" s="4" t="s">
        <v>4998</v>
      </c>
      <c r="GGQ2" s="4" t="s">
        <v>4999</v>
      </c>
      <c r="GGR2" s="4" t="s">
        <v>5000</v>
      </c>
      <c r="GGS2" s="4" t="s">
        <v>5001</v>
      </c>
      <c r="GGT2" s="4" t="s">
        <v>5002</v>
      </c>
      <c r="GGU2" s="4" t="s">
        <v>5003</v>
      </c>
      <c r="GGV2" s="4" t="s">
        <v>5004</v>
      </c>
      <c r="GGW2" s="4" t="s">
        <v>5005</v>
      </c>
      <c r="GGX2" s="4" t="s">
        <v>5006</v>
      </c>
      <c r="GGY2" s="4" t="s">
        <v>5007</v>
      </c>
      <c r="GGZ2" s="4" t="s">
        <v>5008</v>
      </c>
      <c r="GHA2" s="4" t="s">
        <v>5009</v>
      </c>
      <c r="GHB2" s="4" t="s">
        <v>5010</v>
      </c>
      <c r="GHC2" s="4" t="s">
        <v>5011</v>
      </c>
      <c r="GHD2" s="4" t="s">
        <v>5012</v>
      </c>
      <c r="GHE2" s="4" t="s">
        <v>5013</v>
      </c>
      <c r="GHF2" s="4" t="s">
        <v>5014</v>
      </c>
      <c r="GHG2" s="4" t="s">
        <v>5015</v>
      </c>
      <c r="GHH2" s="4" t="s">
        <v>5016</v>
      </c>
      <c r="GHI2" s="4" t="s">
        <v>5017</v>
      </c>
      <c r="GHJ2" s="4" t="s">
        <v>5018</v>
      </c>
      <c r="GHK2" s="4" t="s">
        <v>5019</v>
      </c>
      <c r="GHL2" s="4" t="s">
        <v>5020</v>
      </c>
      <c r="GHM2" s="4" t="s">
        <v>5021</v>
      </c>
      <c r="GHN2" s="4" t="s">
        <v>5022</v>
      </c>
      <c r="GHO2" s="4" t="s">
        <v>5023</v>
      </c>
      <c r="GHP2" s="4" t="s">
        <v>5024</v>
      </c>
      <c r="GHQ2" s="4" t="s">
        <v>5025</v>
      </c>
      <c r="GHR2" s="4" t="s">
        <v>5026</v>
      </c>
      <c r="GHS2" s="4" t="s">
        <v>5027</v>
      </c>
      <c r="GHT2" s="4" t="s">
        <v>5028</v>
      </c>
      <c r="GHU2" s="4" t="s">
        <v>5029</v>
      </c>
      <c r="GHV2" s="4" t="s">
        <v>5030</v>
      </c>
      <c r="GHW2" s="4" t="s">
        <v>5031</v>
      </c>
      <c r="GHX2" s="4" t="s">
        <v>5032</v>
      </c>
      <c r="GHY2" s="4" t="s">
        <v>5033</v>
      </c>
      <c r="GHZ2" s="4" t="s">
        <v>5034</v>
      </c>
      <c r="GIA2" s="4" t="s">
        <v>5035</v>
      </c>
      <c r="GIB2" s="4" t="s">
        <v>5036</v>
      </c>
      <c r="GIC2" s="4" t="s">
        <v>5037</v>
      </c>
      <c r="GID2" s="4" t="s">
        <v>5038</v>
      </c>
      <c r="GIE2" s="4" t="s">
        <v>5039</v>
      </c>
      <c r="GIF2" s="4" t="s">
        <v>5040</v>
      </c>
      <c r="GIG2" s="4" t="s">
        <v>5041</v>
      </c>
      <c r="GIH2" s="4" t="s">
        <v>5042</v>
      </c>
      <c r="GII2" s="4" t="s">
        <v>5043</v>
      </c>
      <c r="GIJ2" s="4" t="s">
        <v>5044</v>
      </c>
      <c r="GIK2" s="4" t="s">
        <v>5045</v>
      </c>
      <c r="GIL2" s="4" t="s">
        <v>5046</v>
      </c>
      <c r="GIM2" s="4" t="s">
        <v>5047</v>
      </c>
      <c r="GIN2" s="4" t="s">
        <v>5048</v>
      </c>
      <c r="GIO2" s="4" t="s">
        <v>5049</v>
      </c>
      <c r="GIP2" s="4" t="s">
        <v>5050</v>
      </c>
      <c r="GIQ2" s="4" t="s">
        <v>5051</v>
      </c>
      <c r="GIR2" s="4" t="s">
        <v>5052</v>
      </c>
      <c r="GIS2" s="4" t="s">
        <v>5053</v>
      </c>
      <c r="GIT2" s="4" t="s">
        <v>5054</v>
      </c>
      <c r="GIU2" s="4" t="s">
        <v>5055</v>
      </c>
      <c r="GIV2" s="4" t="s">
        <v>5056</v>
      </c>
      <c r="GIW2" s="4" t="s">
        <v>5057</v>
      </c>
      <c r="GIX2" s="4" t="s">
        <v>5058</v>
      </c>
      <c r="GIY2" s="4" t="s">
        <v>5059</v>
      </c>
      <c r="GIZ2" s="4" t="s">
        <v>5060</v>
      </c>
      <c r="GJA2" s="4" t="s">
        <v>5061</v>
      </c>
      <c r="GJB2" s="4" t="s">
        <v>5062</v>
      </c>
      <c r="GJC2" s="4" t="s">
        <v>5063</v>
      </c>
      <c r="GJD2" s="4" t="s">
        <v>5064</v>
      </c>
      <c r="GJE2" s="4" t="s">
        <v>5065</v>
      </c>
      <c r="GJF2" s="4" t="s">
        <v>5066</v>
      </c>
      <c r="GJG2" s="4" t="s">
        <v>5067</v>
      </c>
      <c r="GJH2" s="4" t="s">
        <v>5068</v>
      </c>
      <c r="GJI2" s="4" t="s">
        <v>5069</v>
      </c>
      <c r="GJJ2" s="4" t="s">
        <v>5070</v>
      </c>
      <c r="GJK2" s="4" t="s">
        <v>5071</v>
      </c>
      <c r="GJL2" s="4" t="s">
        <v>5072</v>
      </c>
      <c r="GJM2" s="4" t="s">
        <v>5073</v>
      </c>
      <c r="GJN2" s="4" t="s">
        <v>5074</v>
      </c>
      <c r="GJO2" s="4" t="s">
        <v>5075</v>
      </c>
      <c r="GJP2" s="4" t="s">
        <v>5076</v>
      </c>
      <c r="GJQ2" s="4" t="s">
        <v>5077</v>
      </c>
      <c r="GJR2" s="4" t="s">
        <v>5078</v>
      </c>
      <c r="GJS2" s="4" t="s">
        <v>5079</v>
      </c>
      <c r="GJT2" s="4" t="s">
        <v>5080</v>
      </c>
      <c r="GJU2" s="4" t="s">
        <v>5081</v>
      </c>
      <c r="GJV2" s="4" t="s">
        <v>5082</v>
      </c>
      <c r="GJW2" s="4" t="s">
        <v>5083</v>
      </c>
      <c r="GJX2" s="4" t="s">
        <v>5084</v>
      </c>
      <c r="GJY2" s="4" t="s">
        <v>5085</v>
      </c>
      <c r="GJZ2" s="4" t="s">
        <v>5086</v>
      </c>
      <c r="GKA2" s="4" t="s">
        <v>5087</v>
      </c>
      <c r="GKB2" s="4" t="s">
        <v>5088</v>
      </c>
      <c r="GKC2" s="4" t="s">
        <v>5089</v>
      </c>
      <c r="GKD2" s="4" t="s">
        <v>5090</v>
      </c>
      <c r="GKE2" s="4" t="s">
        <v>5091</v>
      </c>
      <c r="GKF2" s="4" t="s">
        <v>5092</v>
      </c>
      <c r="GKG2" s="4" t="s">
        <v>5093</v>
      </c>
      <c r="GKH2" s="4" t="s">
        <v>5094</v>
      </c>
      <c r="GKI2" s="4" t="s">
        <v>5095</v>
      </c>
      <c r="GKJ2" s="4" t="s">
        <v>5096</v>
      </c>
      <c r="GKK2" s="4" t="s">
        <v>5097</v>
      </c>
      <c r="GKL2" s="4" t="s">
        <v>5098</v>
      </c>
      <c r="GKM2" s="4" t="s">
        <v>5099</v>
      </c>
      <c r="GKN2" s="4" t="s">
        <v>5100</v>
      </c>
      <c r="GKO2" s="4" t="s">
        <v>5101</v>
      </c>
      <c r="GKP2" s="4" t="s">
        <v>5102</v>
      </c>
      <c r="GKQ2" s="4" t="s">
        <v>5103</v>
      </c>
      <c r="GKR2" s="4" t="s">
        <v>5104</v>
      </c>
      <c r="GKS2" s="4" t="s">
        <v>5105</v>
      </c>
      <c r="GKT2" s="4" t="s">
        <v>5106</v>
      </c>
      <c r="GKU2" s="4" t="s">
        <v>5107</v>
      </c>
      <c r="GKV2" s="4" t="s">
        <v>5108</v>
      </c>
      <c r="GKW2" s="4" t="s">
        <v>5109</v>
      </c>
      <c r="GKX2" s="4" t="s">
        <v>5110</v>
      </c>
      <c r="GKY2" s="4" t="s">
        <v>5111</v>
      </c>
      <c r="GKZ2" s="4" t="s">
        <v>5112</v>
      </c>
      <c r="GLA2" s="4" t="s">
        <v>5113</v>
      </c>
      <c r="GLB2" s="4" t="s">
        <v>5114</v>
      </c>
      <c r="GLC2" s="4" t="s">
        <v>5115</v>
      </c>
      <c r="GLD2" s="4" t="s">
        <v>5116</v>
      </c>
      <c r="GLE2" s="4" t="s">
        <v>5117</v>
      </c>
      <c r="GLF2" s="4" t="s">
        <v>5118</v>
      </c>
      <c r="GLG2" s="4" t="s">
        <v>5119</v>
      </c>
      <c r="GLH2" s="4" t="s">
        <v>5120</v>
      </c>
      <c r="GLI2" s="4" t="s">
        <v>5121</v>
      </c>
      <c r="GLJ2" s="4" t="s">
        <v>5122</v>
      </c>
      <c r="GLK2" s="4" t="s">
        <v>5123</v>
      </c>
      <c r="GLL2" s="4" t="s">
        <v>5124</v>
      </c>
      <c r="GLM2" s="4" t="s">
        <v>5125</v>
      </c>
      <c r="GLN2" s="4" t="s">
        <v>5126</v>
      </c>
      <c r="GLO2" s="4" t="s">
        <v>5127</v>
      </c>
      <c r="GLP2" s="4" t="s">
        <v>5128</v>
      </c>
      <c r="GLQ2" s="4" t="s">
        <v>5129</v>
      </c>
      <c r="GLR2" s="4" t="s">
        <v>5130</v>
      </c>
      <c r="GLS2" s="4" t="s">
        <v>5131</v>
      </c>
      <c r="GLT2" s="4" t="s">
        <v>5132</v>
      </c>
      <c r="GLU2" s="4" t="s">
        <v>5133</v>
      </c>
      <c r="GLV2" s="4" t="s">
        <v>5134</v>
      </c>
      <c r="GLW2" s="4" t="s">
        <v>5135</v>
      </c>
      <c r="GLX2" s="4" t="s">
        <v>5136</v>
      </c>
      <c r="GLY2" s="4" t="s">
        <v>5137</v>
      </c>
      <c r="GLZ2" s="4" t="s">
        <v>5138</v>
      </c>
      <c r="GMA2" s="4" t="s">
        <v>5139</v>
      </c>
      <c r="GMB2" s="4" t="s">
        <v>5140</v>
      </c>
      <c r="GMC2" s="4" t="s">
        <v>5141</v>
      </c>
      <c r="GMD2" s="4" t="s">
        <v>5142</v>
      </c>
      <c r="GME2" s="4" t="s">
        <v>5143</v>
      </c>
      <c r="GMF2" s="4" t="s">
        <v>5144</v>
      </c>
      <c r="GMG2" s="4" t="s">
        <v>5145</v>
      </c>
      <c r="GMH2" s="4" t="s">
        <v>5146</v>
      </c>
      <c r="GMI2" s="4" t="s">
        <v>5147</v>
      </c>
      <c r="GMJ2" s="4" t="s">
        <v>5148</v>
      </c>
      <c r="GMK2" s="4" t="s">
        <v>5149</v>
      </c>
      <c r="GML2" s="4" t="s">
        <v>5150</v>
      </c>
      <c r="GMM2" s="4" t="s">
        <v>5151</v>
      </c>
      <c r="GMN2" s="4" t="s">
        <v>5152</v>
      </c>
      <c r="GMO2" s="4" t="s">
        <v>5153</v>
      </c>
      <c r="GMP2" s="4" t="s">
        <v>5154</v>
      </c>
      <c r="GMQ2" s="4" t="s">
        <v>5155</v>
      </c>
      <c r="GMR2" s="4" t="s">
        <v>5156</v>
      </c>
      <c r="GMS2" s="4" t="s">
        <v>5157</v>
      </c>
      <c r="GMT2" s="4" t="s">
        <v>5158</v>
      </c>
      <c r="GMU2" s="4" t="s">
        <v>5159</v>
      </c>
      <c r="GMV2" s="4" t="s">
        <v>5160</v>
      </c>
      <c r="GMW2" s="4" t="s">
        <v>5161</v>
      </c>
      <c r="GMX2" s="4" t="s">
        <v>5162</v>
      </c>
      <c r="GMY2" s="4" t="s">
        <v>5163</v>
      </c>
      <c r="GMZ2" s="4" t="s">
        <v>5164</v>
      </c>
      <c r="GNA2" s="4" t="s">
        <v>5165</v>
      </c>
      <c r="GNB2" s="4" t="s">
        <v>5166</v>
      </c>
      <c r="GNC2" s="4" t="s">
        <v>5167</v>
      </c>
      <c r="GND2" s="4" t="s">
        <v>5168</v>
      </c>
      <c r="GNE2" s="4" t="s">
        <v>5169</v>
      </c>
      <c r="GNF2" s="4" t="s">
        <v>5170</v>
      </c>
      <c r="GNG2" s="4" t="s">
        <v>5171</v>
      </c>
      <c r="GNH2" s="4" t="s">
        <v>5172</v>
      </c>
      <c r="GNI2" s="4" t="s">
        <v>5173</v>
      </c>
      <c r="GNJ2" s="4" t="s">
        <v>5174</v>
      </c>
      <c r="GNK2" s="4" t="s">
        <v>5175</v>
      </c>
      <c r="GNL2" s="4" t="s">
        <v>5176</v>
      </c>
      <c r="GNM2" s="4" t="s">
        <v>5177</v>
      </c>
      <c r="GNN2" s="4" t="s">
        <v>5178</v>
      </c>
      <c r="GNO2" s="4" t="s">
        <v>5179</v>
      </c>
      <c r="GNP2" s="4" t="s">
        <v>5180</v>
      </c>
      <c r="GNQ2" s="4" t="s">
        <v>5181</v>
      </c>
      <c r="GNR2" s="4" t="s">
        <v>5182</v>
      </c>
      <c r="GNS2" s="4" t="s">
        <v>5183</v>
      </c>
      <c r="GNT2" s="4" t="s">
        <v>5184</v>
      </c>
      <c r="GNU2" s="4" t="s">
        <v>5185</v>
      </c>
      <c r="GNV2" s="4" t="s">
        <v>5186</v>
      </c>
      <c r="GNW2" s="4" t="s">
        <v>5187</v>
      </c>
      <c r="GNX2" s="4" t="s">
        <v>5188</v>
      </c>
      <c r="GNY2" s="4" t="s">
        <v>5189</v>
      </c>
      <c r="GNZ2" s="4" t="s">
        <v>5190</v>
      </c>
      <c r="GOA2" s="4" t="s">
        <v>5191</v>
      </c>
      <c r="GOB2" s="4" t="s">
        <v>5192</v>
      </c>
      <c r="GOC2" s="4" t="s">
        <v>5193</v>
      </c>
      <c r="GOD2" s="4" t="s">
        <v>5194</v>
      </c>
      <c r="GOE2" s="4" t="s">
        <v>5195</v>
      </c>
      <c r="GOF2" s="4" t="s">
        <v>5196</v>
      </c>
      <c r="GOG2" s="4" t="s">
        <v>5197</v>
      </c>
      <c r="GOH2" s="4" t="s">
        <v>5198</v>
      </c>
      <c r="GOI2" s="4" t="s">
        <v>5199</v>
      </c>
      <c r="GOJ2" s="4" t="s">
        <v>5200</v>
      </c>
      <c r="GOK2" s="4" t="s">
        <v>5201</v>
      </c>
      <c r="GOL2" s="4" t="s">
        <v>5202</v>
      </c>
      <c r="GOM2" s="4" t="s">
        <v>5203</v>
      </c>
      <c r="GON2" s="4" t="s">
        <v>5204</v>
      </c>
      <c r="GOO2" s="4" t="s">
        <v>5205</v>
      </c>
      <c r="GOP2" s="4" t="s">
        <v>5206</v>
      </c>
      <c r="GOQ2" s="4" t="s">
        <v>5207</v>
      </c>
      <c r="GOR2" s="4" t="s">
        <v>5208</v>
      </c>
      <c r="GOS2" s="4" t="s">
        <v>5209</v>
      </c>
      <c r="GOT2" s="4" t="s">
        <v>5210</v>
      </c>
      <c r="GOU2" s="4" t="s">
        <v>5211</v>
      </c>
      <c r="GOV2" s="4" t="s">
        <v>5212</v>
      </c>
      <c r="GOW2" s="4" t="s">
        <v>5213</v>
      </c>
      <c r="GOX2" s="4" t="s">
        <v>5214</v>
      </c>
      <c r="GOY2" s="4" t="s">
        <v>5215</v>
      </c>
      <c r="GOZ2" s="4" t="s">
        <v>5216</v>
      </c>
      <c r="GPA2" s="4" t="s">
        <v>5217</v>
      </c>
      <c r="GPB2" s="4" t="s">
        <v>5218</v>
      </c>
      <c r="GPC2" s="4" t="s">
        <v>5219</v>
      </c>
      <c r="GPD2" s="4" t="s">
        <v>5220</v>
      </c>
      <c r="GPE2" s="4" t="s">
        <v>5221</v>
      </c>
      <c r="GPF2" s="4" t="s">
        <v>5222</v>
      </c>
      <c r="GPG2" s="4" t="s">
        <v>5223</v>
      </c>
      <c r="GPH2" s="4" t="s">
        <v>5224</v>
      </c>
      <c r="GPI2" s="4" t="s">
        <v>5225</v>
      </c>
      <c r="GPJ2" s="4" t="s">
        <v>5226</v>
      </c>
      <c r="GPK2" s="4" t="s">
        <v>5227</v>
      </c>
      <c r="GPL2" s="4" t="s">
        <v>5228</v>
      </c>
      <c r="GPM2" s="4" t="s">
        <v>5229</v>
      </c>
      <c r="GPN2" s="4" t="s">
        <v>5230</v>
      </c>
      <c r="GPO2" s="4" t="s">
        <v>5231</v>
      </c>
      <c r="GPP2" s="4" t="s">
        <v>5232</v>
      </c>
      <c r="GPQ2" s="4" t="s">
        <v>5233</v>
      </c>
      <c r="GPR2" s="4" t="s">
        <v>5234</v>
      </c>
      <c r="GPS2" s="4" t="s">
        <v>5235</v>
      </c>
      <c r="GPT2" s="4" t="s">
        <v>5236</v>
      </c>
      <c r="GPU2" s="4" t="s">
        <v>5237</v>
      </c>
      <c r="GPV2" s="4" t="s">
        <v>5238</v>
      </c>
      <c r="GPW2" s="4" t="s">
        <v>5239</v>
      </c>
      <c r="GPX2" s="4" t="s">
        <v>5240</v>
      </c>
      <c r="GPY2" s="4" t="s">
        <v>5241</v>
      </c>
      <c r="GPZ2" s="4" t="s">
        <v>5242</v>
      </c>
      <c r="GQA2" s="4" t="s">
        <v>5243</v>
      </c>
      <c r="GQB2" s="4" t="s">
        <v>5244</v>
      </c>
      <c r="GQC2" s="4" t="s">
        <v>5245</v>
      </c>
      <c r="GQD2" s="4" t="s">
        <v>5246</v>
      </c>
      <c r="GQE2" s="4" t="s">
        <v>5247</v>
      </c>
      <c r="GQF2" s="4" t="s">
        <v>5248</v>
      </c>
      <c r="GQG2" s="4" t="s">
        <v>5249</v>
      </c>
      <c r="GQH2" s="4" t="s">
        <v>5250</v>
      </c>
      <c r="GQI2" s="4" t="s">
        <v>5251</v>
      </c>
      <c r="GQJ2" s="4" t="s">
        <v>5252</v>
      </c>
      <c r="GQK2" s="4" t="s">
        <v>5253</v>
      </c>
      <c r="GQL2" s="4" t="s">
        <v>5254</v>
      </c>
      <c r="GQM2" s="4" t="s">
        <v>5255</v>
      </c>
      <c r="GQN2" s="4" t="s">
        <v>5256</v>
      </c>
      <c r="GQO2" s="4" t="s">
        <v>5257</v>
      </c>
      <c r="GQP2" s="4" t="s">
        <v>5258</v>
      </c>
      <c r="GQQ2" s="4" t="s">
        <v>5259</v>
      </c>
      <c r="GQR2" s="4" t="s">
        <v>5260</v>
      </c>
      <c r="GQS2" s="4" t="s">
        <v>5261</v>
      </c>
      <c r="GQT2" s="4" t="s">
        <v>5262</v>
      </c>
      <c r="GQU2" s="4" t="s">
        <v>5263</v>
      </c>
      <c r="GQV2" s="4" t="s">
        <v>5264</v>
      </c>
      <c r="GQW2" s="4" t="s">
        <v>5265</v>
      </c>
      <c r="GQX2" s="4" t="s">
        <v>5266</v>
      </c>
      <c r="GQY2" s="4" t="s">
        <v>5267</v>
      </c>
      <c r="GQZ2" s="4" t="s">
        <v>5268</v>
      </c>
      <c r="GRA2" s="4" t="s">
        <v>5269</v>
      </c>
      <c r="GRB2" s="4" t="s">
        <v>5270</v>
      </c>
      <c r="GRC2" s="4" t="s">
        <v>5271</v>
      </c>
      <c r="GRD2" s="4" t="s">
        <v>5272</v>
      </c>
      <c r="GRE2" s="4" t="s">
        <v>5273</v>
      </c>
      <c r="GRF2" s="4" t="s">
        <v>5274</v>
      </c>
      <c r="GRG2" s="4" t="s">
        <v>5275</v>
      </c>
      <c r="GRH2" s="4" t="s">
        <v>5276</v>
      </c>
      <c r="GRI2" s="4" t="s">
        <v>5277</v>
      </c>
      <c r="GRJ2" s="4" t="s">
        <v>5278</v>
      </c>
      <c r="GRK2" s="4" t="s">
        <v>5279</v>
      </c>
      <c r="GRL2" s="4" t="s">
        <v>5280</v>
      </c>
      <c r="GRM2" s="4" t="s">
        <v>5281</v>
      </c>
      <c r="GRN2" s="4" t="s">
        <v>5282</v>
      </c>
      <c r="GRO2" s="4" t="s">
        <v>5283</v>
      </c>
      <c r="GRP2" s="4" t="s">
        <v>5284</v>
      </c>
      <c r="GRQ2" s="4" t="s">
        <v>5285</v>
      </c>
      <c r="GRR2" s="4" t="s">
        <v>5286</v>
      </c>
      <c r="GRS2" s="4" t="s">
        <v>5287</v>
      </c>
      <c r="GRT2" s="4" t="s">
        <v>5288</v>
      </c>
      <c r="GRU2" s="4" t="s">
        <v>5289</v>
      </c>
      <c r="GRV2" s="4" t="s">
        <v>5290</v>
      </c>
      <c r="GRW2" s="4" t="s">
        <v>5291</v>
      </c>
      <c r="GRX2" s="4" t="s">
        <v>5292</v>
      </c>
      <c r="GRY2" s="4" t="s">
        <v>5293</v>
      </c>
      <c r="GRZ2" s="4" t="s">
        <v>5294</v>
      </c>
      <c r="GSA2" s="4" t="s">
        <v>5295</v>
      </c>
      <c r="GSB2" s="4" t="s">
        <v>5296</v>
      </c>
      <c r="GSC2" s="4" t="s">
        <v>5297</v>
      </c>
      <c r="GSD2" s="4" t="s">
        <v>5298</v>
      </c>
      <c r="GSE2" s="4" t="s">
        <v>5299</v>
      </c>
      <c r="GSF2" s="4" t="s">
        <v>5300</v>
      </c>
      <c r="GSG2" s="4" t="s">
        <v>5301</v>
      </c>
      <c r="GSH2" s="4" t="s">
        <v>5302</v>
      </c>
      <c r="GSI2" s="4" t="s">
        <v>5303</v>
      </c>
      <c r="GSJ2" s="4" t="s">
        <v>5304</v>
      </c>
      <c r="GSK2" s="4" t="s">
        <v>5305</v>
      </c>
      <c r="GSL2" s="4" t="s">
        <v>5306</v>
      </c>
      <c r="GSM2" s="4" t="s">
        <v>5307</v>
      </c>
      <c r="GSN2" s="4" t="s">
        <v>5308</v>
      </c>
      <c r="GSO2" s="4" t="s">
        <v>5309</v>
      </c>
      <c r="GSP2" s="4" t="s">
        <v>5310</v>
      </c>
      <c r="GSQ2" s="4" t="s">
        <v>5311</v>
      </c>
      <c r="GSR2" s="4" t="s">
        <v>5312</v>
      </c>
      <c r="GSS2" s="4" t="s">
        <v>5313</v>
      </c>
      <c r="GST2" s="4" t="s">
        <v>5314</v>
      </c>
      <c r="GSU2" s="4" t="s">
        <v>5315</v>
      </c>
      <c r="GSV2" s="4" t="s">
        <v>5316</v>
      </c>
      <c r="GSW2" s="4" t="s">
        <v>5317</v>
      </c>
      <c r="GSX2" s="4" t="s">
        <v>5318</v>
      </c>
      <c r="GSY2" s="4" t="s">
        <v>5319</v>
      </c>
      <c r="GSZ2" s="4" t="s">
        <v>5320</v>
      </c>
      <c r="GTA2" s="4" t="s">
        <v>5321</v>
      </c>
      <c r="GTB2" s="4" t="s">
        <v>5322</v>
      </c>
      <c r="GTC2" s="4" t="s">
        <v>5323</v>
      </c>
      <c r="GTD2" s="4" t="s">
        <v>5324</v>
      </c>
      <c r="GTE2" s="4" t="s">
        <v>5325</v>
      </c>
      <c r="GTF2" s="4" t="s">
        <v>5326</v>
      </c>
      <c r="GTG2" s="4" t="s">
        <v>5327</v>
      </c>
      <c r="GTH2" s="4" t="s">
        <v>5328</v>
      </c>
      <c r="GTI2" s="4" t="s">
        <v>5329</v>
      </c>
      <c r="GTJ2" s="4" t="s">
        <v>5330</v>
      </c>
      <c r="GTK2" s="4" t="s">
        <v>5331</v>
      </c>
      <c r="GTL2" s="4" t="s">
        <v>5332</v>
      </c>
      <c r="GTM2" s="4" t="s">
        <v>5333</v>
      </c>
      <c r="GTN2" s="4" t="s">
        <v>5334</v>
      </c>
      <c r="GTO2" s="4" t="s">
        <v>5335</v>
      </c>
      <c r="GTP2" s="4" t="s">
        <v>5336</v>
      </c>
      <c r="GTQ2" s="4" t="s">
        <v>5337</v>
      </c>
      <c r="GTR2" s="4" t="s">
        <v>5338</v>
      </c>
      <c r="GTS2" s="4" t="s">
        <v>5339</v>
      </c>
      <c r="GTT2" s="4" t="s">
        <v>5340</v>
      </c>
      <c r="GTU2" s="4" t="s">
        <v>5341</v>
      </c>
      <c r="GTV2" s="4" t="s">
        <v>5342</v>
      </c>
      <c r="GTW2" s="4" t="s">
        <v>5343</v>
      </c>
      <c r="GTX2" s="4" t="s">
        <v>5344</v>
      </c>
      <c r="GTY2" s="4" t="s">
        <v>5345</v>
      </c>
      <c r="GTZ2" s="4" t="s">
        <v>5346</v>
      </c>
      <c r="GUA2" s="4" t="s">
        <v>5347</v>
      </c>
      <c r="GUB2" s="4" t="s">
        <v>5348</v>
      </c>
      <c r="GUC2" s="4" t="s">
        <v>5349</v>
      </c>
      <c r="GUD2" s="4" t="s">
        <v>5350</v>
      </c>
      <c r="GUE2" s="4" t="s">
        <v>5351</v>
      </c>
      <c r="GUF2" s="4" t="s">
        <v>5352</v>
      </c>
      <c r="GUG2" s="4" t="s">
        <v>5353</v>
      </c>
      <c r="GUH2" s="4" t="s">
        <v>5354</v>
      </c>
      <c r="GUI2" s="4" t="s">
        <v>5355</v>
      </c>
      <c r="GUJ2" s="4" t="s">
        <v>5356</v>
      </c>
      <c r="GUK2" s="4" t="s">
        <v>5357</v>
      </c>
      <c r="GUL2" s="4" t="s">
        <v>5358</v>
      </c>
      <c r="GUM2" s="4" t="s">
        <v>5359</v>
      </c>
      <c r="GUN2" s="4" t="s">
        <v>5360</v>
      </c>
      <c r="GUO2" s="4" t="s">
        <v>5361</v>
      </c>
      <c r="GUP2" s="4" t="s">
        <v>5362</v>
      </c>
      <c r="GUQ2" s="4" t="s">
        <v>5363</v>
      </c>
      <c r="GUR2" s="4" t="s">
        <v>5364</v>
      </c>
      <c r="GUS2" s="4" t="s">
        <v>5365</v>
      </c>
      <c r="GUT2" s="4" t="s">
        <v>5366</v>
      </c>
      <c r="GUU2" s="4" t="s">
        <v>5367</v>
      </c>
      <c r="GUV2" s="4" t="s">
        <v>5368</v>
      </c>
      <c r="GUW2" s="4" t="s">
        <v>5369</v>
      </c>
      <c r="GUX2" s="4" t="s">
        <v>5370</v>
      </c>
      <c r="GUY2" s="4" t="s">
        <v>5371</v>
      </c>
      <c r="GUZ2" s="4" t="s">
        <v>5372</v>
      </c>
      <c r="GVA2" s="4" t="s">
        <v>5373</v>
      </c>
      <c r="GVB2" s="4" t="s">
        <v>5374</v>
      </c>
      <c r="GVC2" s="4" t="s">
        <v>5375</v>
      </c>
      <c r="GVD2" s="4" t="s">
        <v>5376</v>
      </c>
      <c r="GVE2" s="4" t="s">
        <v>5377</v>
      </c>
      <c r="GVF2" s="4" t="s">
        <v>5378</v>
      </c>
      <c r="GVG2" s="4" t="s">
        <v>5379</v>
      </c>
      <c r="GVH2" s="4" t="s">
        <v>5380</v>
      </c>
      <c r="GVI2" s="4" t="s">
        <v>5381</v>
      </c>
      <c r="GVJ2" s="4" t="s">
        <v>5382</v>
      </c>
      <c r="GVK2" s="4" t="s">
        <v>5383</v>
      </c>
      <c r="GVL2" s="4" t="s">
        <v>5384</v>
      </c>
      <c r="GVM2" s="4" t="s">
        <v>5385</v>
      </c>
      <c r="GVN2" s="4" t="s">
        <v>5386</v>
      </c>
      <c r="GVO2" s="4" t="s">
        <v>5387</v>
      </c>
      <c r="GVP2" s="4" t="s">
        <v>5388</v>
      </c>
      <c r="GVQ2" s="4" t="s">
        <v>5389</v>
      </c>
      <c r="GVR2" s="4" t="s">
        <v>5390</v>
      </c>
      <c r="GVS2" s="4" t="s">
        <v>5391</v>
      </c>
      <c r="GVT2" s="4" t="s">
        <v>5392</v>
      </c>
      <c r="GVU2" s="4" t="s">
        <v>5393</v>
      </c>
      <c r="GVV2" s="4" t="s">
        <v>5394</v>
      </c>
      <c r="GVW2" s="4" t="s">
        <v>5395</v>
      </c>
      <c r="GVX2" s="4" t="s">
        <v>5396</v>
      </c>
      <c r="GVY2" s="4" t="s">
        <v>5397</v>
      </c>
      <c r="GVZ2" s="4" t="s">
        <v>5398</v>
      </c>
      <c r="GWA2" s="4" t="s">
        <v>5399</v>
      </c>
      <c r="GWB2" s="4" t="s">
        <v>5400</v>
      </c>
      <c r="GWC2" s="4" t="s">
        <v>5401</v>
      </c>
      <c r="GWD2" s="4" t="s">
        <v>5402</v>
      </c>
      <c r="GWE2" s="4" t="s">
        <v>5403</v>
      </c>
      <c r="GWF2" s="4" t="s">
        <v>5404</v>
      </c>
      <c r="GWG2" s="4" t="s">
        <v>5405</v>
      </c>
      <c r="GWH2" s="4" t="s">
        <v>5406</v>
      </c>
      <c r="GWI2" s="4" t="s">
        <v>5407</v>
      </c>
      <c r="GWJ2" s="4" t="s">
        <v>5408</v>
      </c>
      <c r="GWK2" s="4" t="s">
        <v>5409</v>
      </c>
      <c r="GWL2" s="4" t="s">
        <v>5410</v>
      </c>
      <c r="GWM2" s="4" t="s">
        <v>5411</v>
      </c>
      <c r="GWN2" s="4" t="s">
        <v>5412</v>
      </c>
      <c r="GWO2" s="4" t="s">
        <v>5413</v>
      </c>
      <c r="GWP2" s="4" t="s">
        <v>5414</v>
      </c>
      <c r="GWQ2" s="4" t="s">
        <v>5415</v>
      </c>
      <c r="GWR2" s="4" t="s">
        <v>5416</v>
      </c>
      <c r="GWS2" s="4" t="s">
        <v>5417</v>
      </c>
      <c r="GWT2" s="4" t="s">
        <v>5418</v>
      </c>
      <c r="GWU2" s="4" t="s">
        <v>5419</v>
      </c>
      <c r="GWV2" s="4" t="s">
        <v>5420</v>
      </c>
      <c r="GWW2" s="4" t="s">
        <v>5421</v>
      </c>
      <c r="GWX2" s="4" t="s">
        <v>5422</v>
      </c>
      <c r="GWY2" s="4" t="s">
        <v>5423</v>
      </c>
      <c r="GWZ2" s="4" t="s">
        <v>5424</v>
      </c>
      <c r="GXA2" s="4" t="s">
        <v>5425</v>
      </c>
      <c r="GXB2" s="4" t="s">
        <v>5426</v>
      </c>
      <c r="GXC2" s="4" t="s">
        <v>5427</v>
      </c>
      <c r="GXD2" s="4" t="s">
        <v>5428</v>
      </c>
      <c r="GXE2" s="4" t="s">
        <v>5429</v>
      </c>
      <c r="GXF2" s="4" t="s">
        <v>5430</v>
      </c>
      <c r="GXG2" s="4" t="s">
        <v>5431</v>
      </c>
      <c r="GXH2" s="4" t="s">
        <v>5432</v>
      </c>
      <c r="GXI2" s="4" t="s">
        <v>5433</v>
      </c>
      <c r="GXJ2" s="4" t="s">
        <v>5434</v>
      </c>
      <c r="GXK2" s="4" t="s">
        <v>5435</v>
      </c>
      <c r="GXL2" s="4" t="s">
        <v>5436</v>
      </c>
      <c r="GXM2" s="4" t="s">
        <v>5437</v>
      </c>
      <c r="GXN2" s="4" t="s">
        <v>5438</v>
      </c>
      <c r="GXO2" s="4" t="s">
        <v>5439</v>
      </c>
      <c r="GXP2" s="4" t="s">
        <v>5440</v>
      </c>
      <c r="GXQ2" s="4" t="s">
        <v>5441</v>
      </c>
      <c r="GXR2" s="4" t="s">
        <v>5442</v>
      </c>
      <c r="GXS2" s="4" t="s">
        <v>5443</v>
      </c>
      <c r="GXT2" s="4" t="s">
        <v>5444</v>
      </c>
      <c r="GXU2" s="4" t="s">
        <v>5445</v>
      </c>
      <c r="GXV2" s="4" t="s">
        <v>5446</v>
      </c>
      <c r="GXW2" s="4" t="s">
        <v>5447</v>
      </c>
      <c r="GXX2" s="4" t="s">
        <v>5448</v>
      </c>
      <c r="GXY2" s="4" t="s">
        <v>5449</v>
      </c>
      <c r="GXZ2" s="4" t="s">
        <v>5450</v>
      </c>
      <c r="GYA2" s="4" t="s">
        <v>5451</v>
      </c>
      <c r="GYB2" s="4" t="s">
        <v>5452</v>
      </c>
      <c r="GYC2" s="4" t="s">
        <v>5453</v>
      </c>
      <c r="GYD2" s="4" t="s">
        <v>5454</v>
      </c>
      <c r="GYE2" s="4" t="s">
        <v>5455</v>
      </c>
      <c r="GYF2" s="4" t="s">
        <v>5456</v>
      </c>
      <c r="GYG2" s="4" t="s">
        <v>5457</v>
      </c>
      <c r="GYH2" s="4" t="s">
        <v>5458</v>
      </c>
      <c r="GYI2" s="4" t="s">
        <v>5459</v>
      </c>
      <c r="GYJ2" s="4" t="s">
        <v>5460</v>
      </c>
      <c r="GYK2" s="4" t="s">
        <v>5461</v>
      </c>
      <c r="GYL2" s="4" t="s">
        <v>5462</v>
      </c>
      <c r="GYM2" s="4" t="s">
        <v>5463</v>
      </c>
      <c r="GYN2" s="4" t="s">
        <v>5464</v>
      </c>
      <c r="GYO2" s="4" t="s">
        <v>5465</v>
      </c>
      <c r="GYP2" s="4" t="s">
        <v>5466</v>
      </c>
      <c r="GYQ2" s="4" t="s">
        <v>5467</v>
      </c>
      <c r="GYR2" s="4" t="s">
        <v>5468</v>
      </c>
      <c r="GYS2" s="4" t="s">
        <v>5469</v>
      </c>
      <c r="GYT2" s="4" t="s">
        <v>5470</v>
      </c>
      <c r="GYU2" s="4" t="s">
        <v>5471</v>
      </c>
      <c r="GYV2" s="4" t="s">
        <v>5472</v>
      </c>
      <c r="GYW2" s="4" t="s">
        <v>5473</v>
      </c>
      <c r="GYX2" s="4" t="s">
        <v>5474</v>
      </c>
      <c r="GYY2" s="4" t="s">
        <v>5475</v>
      </c>
      <c r="GYZ2" s="4" t="s">
        <v>5476</v>
      </c>
      <c r="GZA2" s="4" t="s">
        <v>5477</v>
      </c>
      <c r="GZB2" s="4" t="s">
        <v>5478</v>
      </c>
      <c r="GZC2" s="4" t="s">
        <v>5479</v>
      </c>
      <c r="GZD2" s="4" t="s">
        <v>5480</v>
      </c>
      <c r="GZE2" s="4" t="s">
        <v>5481</v>
      </c>
      <c r="GZF2" s="4" t="s">
        <v>5482</v>
      </c>
      <c r="GZG2" s="4" t="s">
        <v>5483</v>
      </c>
      <c r="GZH2" s="4" t="s">
        <v>5484</v>
      </c>
      <c r="GZI2" s="4" t="s">
        <v>5485</v>
      </c>
      <c r="GZJ2" s="4" t="s">
        <v>5486</v>
      </c>
      <c r="GZK2" s="4" t="s">
        <v>5487</v>
      </c>
      <c r="GZL2" s="4" t="s">
        <v>5488</v>
      </c>
      <c r="GZM2" s="4" t="s">
        <v>5489</v>
      </c>
      <c r="GZN2" s="4" t="s">
        <v>5490</v>
      </c>
      <c r="GZO2" s="4" t="s">
        <v>5491</v>
      </c>
      <c r="GZP2" s="4" t="s">
        <v>5492</v>
      </c>
      <c r="GZQ2" s="4" t="s">
        <v>5493</v>
      </c>
      <c r="GZR2" s="4" t="s">
        <v>5494</v>
      </c>
      <c r="GZS2" s="4" t="s">
        <v>5495</v>
      </c>
      <c r="GZT2" s="4" t="s">
        <v>5496</v>
      </c>
      <c r="GZU2" s="4" t="s">
        <v>5497</v>
      </c>
      <c r="GZV2" s="4" t="s">
        <v>5498</v>
      </c>
      <c r="GZW2" s="4" t="s">
        <v>5499</v>
      </c>
      <c r="GZX2" s="4" t="s">
        <v>5500</v>
      </c>
      <c r="GZY2" s="4" t="s">
        <v>5501</v>
      </c>
      <c r="GZZ2" s="4" t="s">
        <v>5502</v>
      </c>
      <c r="HAA2" s="4" t="s">
        <v>5503</v>
      </c>
      <c r="HAB2" s="4" t="s">
        <v>5504</v>
      </c>
      <c r="HAC2" s="4" t="s">
        <v>5505</v>
      </c>
      <c r="HAD2" s="4" t="s">
        <v>5506</v>
      </c>
      <c r="HAE2" s="4" t="s">
        <v>5507</v>
      </c>
      <c r="HAF2" s="4" t="s">
        <v>5508</v>
      </c>
      <c r="HAG2" s="4" t="s">
        <v>5509</v>
      </c>
      <c r="HAH2" s="4" t="s">
        <v>5510</v>
      </c>
      <c r="HAI2" s="4" t="s">
        <v>5511</v>
      </c>
      <c r="HAJ2" s="4" t="s">
        <v>5512</v>
      </c>
      <c r="HAK2" s="4" t="s">
        <v>5513</v>
      </c>
      <c r="HAL2" s="4" t="s">
        <v>5514</v>
      </c>
      <c r="HAM2" s="4" t="s">
        <v>5515</v>
      </c>
      <c r="HAN2" s="4" t="s">
        <v>5516</v>
      </c>
      <c r="HAO2" s="4" t="s">
        <v>5517</v>
      </c>
      <c r="HAP2" s="4" t="s">
        <v>5518</v>
      </c>
      <c r="HAQ2" s="4" t="s">
        <v>5519</v>
      </c>
      <c r="HAR2" s="4" t="s">
        <v>5520</v>
      </c>
      <c r="HAS2" s="4" t="s">
        <v>5521</v>
      </c>
      <c r="HAT2" s="4" t="s">
        <v>5522</v>
      </c>
      <c r="HAU2" s="4" t="s">
        <v>5523</v>
      </c>
      <c r="HAV2" s="4" t="s">
        <v>5524</v>
      </c>
      <c r="HAW2" s="4" t="s">
        <v>5525</v>
      </c>
      <c r="HAX2" s="4" t="s">
        <v>5526</v>
      </c>
      <c r="HAY2" s="4" t="s">
        <v>5527</v>
      </c>
      <c r="HAZ2" s="4" t="s">
        <v>5528</v>
      </c>
      <c r="HBA2" s="4" t="s">
        <v>5529</v>
      </c>
      <c r="HBB2" s="4" t="s">
        <v>5530</v>
      </c>
      <c r="HBC2" s="4" t="s">
        <v>5531</v>
      </c>
      <c r="HBD2" s="4" t="s">
        <v>5532</v>
      </c>
      <c r="HBE2" s="4" t="s">
        <v>5533</v>
      </c>
      <c r="HBF2" s="4" t="s">
        <v>5534</v>
      </c>
      <c r="HBG2" s="4" t="s">
        <v>5535</v>
      </c>
      <c r="HBH2" s="4" t="s">
        <v>5536</v>
      </c>
      <c r="HBI2" s="4" t="s">
        <v>5537</v>
      </c>
      <c r="HBJ2" s="4" t="s">
        <v>5538</v>
      </c>
      <c r="HBK2" s="4" t="s">
        <v>5539</v>
      </c>
      <c r="HBL2" s="4" t="s">
        <v>5540</v>
      </c>
      <c r="HBM2" s="4" t="s">
        <v>5541</v>
      </c>
      <c r="HBN2" s="4" t="s">
        <v>5542</v>
      </c>
      <c r="HBO2" s="4" t="s">
        <v>5543</v>
      </c>
      <c r="HBP2" s="4" t="s">
        <v>5544</v>
      </c>
      <c r="HBQ2" s="4" t="s">
        <v>5545</v>
      </c>
      <c r="HBR2" s="4" t="s">
        <v>5546</v>
      </c>
      <c r="HBS2" s="4" t="s">
        <v>5547</v>
      </c>
      <c r="HBT2" s="4" t="s">
        <v>5548</v>
      </c>
      <c r="HBU2" s="4" t="s">
        <v>5549</v>
      </c>
      <c r="HBV2" s="4" t="s">
        <v>5550</v>
      </c>
      <c r="HBW2" s="4" t="s">
        <v>5551</v>
      </c>
      <c r="HBX2" s="4" t="s">
        <v>5552</v>
      </c>
      <c r="HBY2" s="4" t="s">
        <v>5553</v>
      </c>
      <c r="HBZ2" s="4" t="s">
        <v>5554</v>
      </c>
      <c r="HCA2" s="4" t="s">
        <v>5555</v>
      </c>
      <c r="HCB2" s="4" t="s">
        <v>5556</v>
      </c>
      <c r="HCC2" s="4" t="s">
        <v>5557</v>
      </c>
      <c r="HCD2" s="4" t="s">
        <v>5558</v>
      </c>
      <c r="HCE2" s="4" t="s">
        <v>5559</v>
      </c>
      <c r="HCF2" s="4" t="s">
        <v>5560</v>
      </c>
      <c r="HCG2" s="4" t="s">
        <v>5561</v>
      </c>
      <c r="HCH2" s="4" t="s">
        <v>5562</v>
      </c>
      <c r="HCI2" s="4" t="s">
        <v>5563</v>
      </c>
      <c r="HCJ2" s="4" t="s">
        <v>5564</v>
      </c>
      <c r="HCK2" s="4" t="s">
        <v>5565</v>
      </c>
      <c r="HCL2" s="4" t="s">
        <v>5566</v>
      </c>
      <c r="HCM2" s="4" t="s">
        <v>5567</v>
      </c>
      <c r="HCN2" s="4" t="s">
        <v>5568</v>
      </c>
      <c r="HCO2" s="4" t="s">
        <v>5569</v>
      </c>
      <c r="HCP2" s="4" t="s">
        <v>5570</v>
      </c>
      <c r="HCQ2" s="4" t="s">
        <v>5571</v>
      </c>
      <c r="HCR2" s="4" t="s">
        <v>5572</v>
      </c>
      <c r="HCS2" s="4" t="s">
        <v>5573</v>
      </c>
      <c r="HCT2" s="4" t="s">
        <v>5574</v>
      </c>
      <c r="HCU2" s="4" t="s">
        <v>5575</v>
      </c>
      <c r="HCV2" s="4" t="s">
        <v>5576</v>
      </c>
      <c r="HCW2" s="4" t="s">
        <v>5577</v>
      </c>
      <c r="HCX2" s="4" t="s">
        <v>5578</v>
      </c>
      <c r="HCY2" s="4" t="s">
        <v>5579</v>
      </c>
      <c r="HCZ2" s="4" t="s">
        <v>5580</v>
      </c>
      <c r="HDA2" s="4" t="s">
        <v>5581</v>
      </c>
      <c r="HDB2" s="4" t="s">
        <v>5582</v>
      </c>
      <c r="HDC2" s="4" t="s">
        <v>5583</v>
      </c>
      <c r="HDD2" s="4" t="s">
        <v>5584</v>
      </c>
      <c r="HDE2" s="4" t="s">
        <v>5585</v>
      </c>
      <c r="HDF2" s="4" t="s">
        <v>5586</v>
      </c>
      <c r="HDG2" s="4" t="s">
        <v>5587</v>
      </c>
      <c r="HDH2" s="4" t="s">
        <v>5588</v>
      </c>
      <c r="HDI2" s="4" t="s">
        <v>5589</v>
      </c>
      <c r="HDJ2" s="4" t="s">
        <v>5590</v>
      </c>
      <c r="HDK2" s="4" t="s">
        <v>5591</v>
      </c>
      <c r="HDL2" s="4" t="s">
        <v>5592</v>
      </c>
      <c r="HDM2" s="4" t="s">
        <v>5593</v>
      </c>
      <c r="HDN2" s="4" t="s">
        <v>5594</v>
      </c>
      <c r="HDO2" s="4" t="s">
        <v>5595</v>
      </c>
      <c r="HDP2" s="4" t="s">
        <v>5596</v>
      </c>
      <c r="HDQ2" s="4" t="s">
        <v>5597</v>
      </c>
      <c r="HDR2" s="4" t="s">
        <v>5598</v>
      </c>
      <c r="HDS2" s="4" t="s">
        <v>5599</v>
      </c>
      <c r="HDT2" s="4" t="s">
        <v>5600</v>
      </c>
      <c r="HDU2" s="4" t="s">
        <v>5601</v>
      </c>
      <c r="HDV2" s="4" t="s">
        <v>5602</v>
      </c>
      <c r="HDW2" s="4" t="s">
        <v>5603</v>
      </c>
      <c r="HDX2" s="4" t="s">
        <v>5604</v>
      </c>
      <c r="HDY2" s="4" t="s">
        <v>5605</v>
      </c>
      <c r="HDZ2" s="4" t="s">
        <v>5606</v>
      </c>
      <c r="HEA2" s="4" t="s">
        <v>5607</v>
      </c>
      <c r="HEB2" s="4" t="s">
        <v>5608</v>
      </c>
      <c r="HEC2" s="4" t="s">
        <v>5609</v>
      </c>
      <c r="HED2" s="4" t="s">
        <v>5610</v>
      </c>
      <c r="HEE2" s="4" t="s">
        <v>5611</v>
      </c>
      <c r="HEF2" s="4" t="s">
        <v>5612</v>
      </c>
      <c r="HEG2" s="4" t="s">
        <v>5613</v>
      </c>
      <c r="HEH2" s="4" t="s">
        <v>5614</v>
      </c>
      <c r="HEI2" s="4" t="s">
        <v>5615</v>
      </c>
      <c r="HEJ2" s="4" t="s">
        <v>5616</v>
      </c>
      <c r="HEK2" s="4" t="s">
        <v>5617</v>
      </c>
      <c r="HEL2" s="4" t="s">
        <v>5618</v>
      </c>
      <c r="HEM2" s="4" t="s">
        <v>5619</v>
      </c>
      <c r="HEN2" s="4" t="s">
        <v>5620</v>
      </c>
      <c r="HEO2" s="4" t="s">
        <v>5621</v>
      </c>
      <c r="HEP2" s="4" t="s">
        <v>5622</v>
      </c>
      <c r="HEQ2" s="4" t="s">
        <v>5623</v>
      </c>
      <c r="HER2" s="4" t="s">
        <v>5624</v>
      </c>
      <c r="HES2" s="4" t="s">
        <v>5625</v>
      </c>
      <c r="HET2" s="4" t="s">
        <v>5626</v>
      </c>
      <c r="HEU2" s="4" t="s">
        <v>5627</v>
      </c>
      <c r="HEV2" s="4" t="s">
        <v>5628</v>
      </c>
      <c r="HEW2" s="4" t="s">
        <v>5629</v>
      </c>
      <c r="HEX2" s="4" t="s">
        <v>5630</v>
      </c>
      <c r="HEY2" s="4" t="s">
        <v>5631</v>
      </c>
      <c r="HEZ2" s="4" t="s">
        <v>5632</v>
      </c>
      <c r="HFA2" s="4" t="s">
        <v>5633</v>
      </c>
      <c r="HFB2" s="4" t="s">
        <v>5634</v>
      </c>
      <c r="HFC2" s="4" t="s">
        <v>5635</v>
      </c>
      <c r="HFD2" s="4" t="s">
        <v>5636</v>
      </c>
      <c r="HFE2" s="4" t="s">
        <v>5637</v>
      </c>
      <c r="HFF2" s="4" t="s">
        <v>5638</v>
      </c>
      <c r="HFG2" s="4" t="s">
        <v>5639</v>
      </c>
      <c r="HFH2" s="4" t="s">
        <v>5640</v>
      </c>
      <c r="HFI2" s="4" t="s">
        <v>5641</v>
      </c>
      <c r="HFJ2" s="4" t="s">
        <v>5642</v>
      </c>
      <c r="HFK2" s="4" t="s">
        <v>5643</v>
      </c>
      <c r="HFL2" s="4" t="s">
        <v>5644</v>
      </c>
      <c r="HFM2" s="4" t="s">
        <v>5645</v>
      </c>
      <c r="HFN2" s="4" t="s">
        <v>5646</v>
      </c>
      <c r="HFO2" s="4" t="s">
        <v>5647</v>
      </c>
      <c r="HFP2" s="4" t="s">
        <v>5648</v>
      </c>
      <c r="HFQ2" s="4" t="s">
        <v>5649</v>
      </c>
      <c r="HFR2" s="4" t="s">
        <v>5650</v>
      </c>
      <c r="HFS2" s="4" t="s">
        <v>5651</v>
      </c>
      <c r="HFT2" s="4" t="s">
        <v>5652</v>
      </c>
      <c r="HFU2" s="4" t="s">
        <v>5653</v>
      </c>
      <c r="HFV2" s="4" t="s">
        <v>5654</v>
      </c>
      <c r="HFW2" s="4" t="s">
        <v>5655</v>
      </c>
      <c r="HFX2" s="4" t="s">
        <v>5656</v>
      </c>
      <c r="HFY2" s="4" t="s">
        <v>5657</v>
      </c>
      <c r="HFZ2" s="4" t="s">
        <v>5658</v>
      </c>
      <c r="HGA2" s="4" t="s">
        <v>5659</v>
      </c>
      <c r="HGB2" s="4" t="s">
        <v>5660</v>
      </c>
      <c r="HGC2" s="4" t="s">
        <v>5661</v>
      </c>
      <c r="HGD2" s="4" t="s">
        <v>5662</v>
      </c>
      <c r="HGE2" s="4" t="s">
        <v>5663</v>
      </c>
      <c r="HGF2" s="4" t="s">
        <v>5664</v>
      </c>
      <c r="HGG2" s="4" t="s">
        <v>5665</v>
      </c>
      <c r="HGH2" s="4" t="s">
        <v>5666</v>
      </c>
      <c r="HGI2" s="4" t="s">
        <v>5667</v>
      </c>
      <c r="HGJ2" s="4" t="s">
        <v>5668</v>
      </c>
      <c r="HGK2" s="4" t="s">
        <v>5669</v>
      </c>
      <c r="HGL2" s="4" t="s">
        <v>5670</v>
      </c>
      <c r="HGM2" s="4" t="s">
        <v>5671</v>
      </c>
      <c r="HGN2" s="4" t="s">
        <v>5672</v>
      </c>
      <c r="HGO2" s="4" t="s">
        <v>5673</v>
      </c>
      <c r="HGP2" s="4" t="s">
        <v>5674</v>
      </c>
      <c r="HGQ2" s="4" t="s">
        <v>5675</v>
      </c>
      <c r="HGR2" s="4" t="s">
        <v>5676</v>
      </c>
      <c r="HGS2" s="4" t="s">
        <v>5677</v>
      </c>
      <c r="HGT2" s="4" t="s">
        <v>5678</v>
      </c>
      <c r="HGU2" s="4" t="s">
        <v>5679</v>
      </c>
      <c r="HGV2" s="4" t="s">
        <v>5680</v>
      </c>
      <c r="HGW2" s="4" t="s">
        <v>5681</v>
      </c>
      <c r="HGX2" s="4" t="s">
        <v>5682</v>
      </c>
      <c r="HGY2" s="4" t="s">
        <v>5683</v>
      </c>
      <c r="HGZ2" s="4" t="s">
        <v>5684</v>
      </c>
      <c r="HHA2" s="4" t="s">
        <v>5685</v>
      </c>
      <c r="HHB2" s="4" t="s">
        <v>5686</v>
      </c>
      <c r="HHC2" s="4" t="s">
        <v>5687</v>
      </c>
      <c r="HHD2" s="4" t="s">
        <v>5688</v>
      </c>
      <c r="HHE2" s="4" t="s">
        <v>5689</v>
      </c>
      <c r="HHF2" s="4" t="s">
        <v>5690</v>
      </c>
      <c r="HHG2" s="4" t="s">
        <v>5691</v>
      </c>
      <c r="HHH2" s="4" t="s">
        <v>5692</v>
      </c>
      <c r="HHI2" s="4" t="s">
        <v>5693</v>
      </c>
      <c r="HHJ2" s="4" t="s">
        <v>5694</v>
      </c>
      <c r="HHK2" s="4" t="s">
        <v>5695</v>
      </c>
      <c r="HHL2" s="4" t="s">
        <v>5696</v>
      </c>
      <c r="HHM2" s="4" t="s">
        <v>5697</v>
      </c>
      <c r="HHN2" s="4" t="s">
        <v>5698</v>
      </c>
      <c r="HHO2" s="4" t="s">
        <v>5699</v>
      </c>
      <c r="HHP2" s="4" t="s">
        <v>5700</v>
      </c>
      <c r="HHQ2" s="4" t="s">
        <v>5701</v>
      </c>
      <c r="HHR2" s="4" t="s">
        <v>5702</v>
      </c>
      <c r="HHS2" s="4" t="s">
        <v>5703</v>
      </c>
      <c r="HHT2" s="4" t="s">
        <v>5704</v>
      </c>
      <c r="HHU2" s="4" t="s">
        <v>5705</v>
      </c>
      <c r="HHV2" s="4" t="s">
        <v>5706</v>
      </c>
      <c r="HHW2" s="4" t="s">
        <v>5707</v>
      </c>
      <c r="HHX2" s="4" t="s">
        <v>5708</v>
      </c>
      <c r="HHY2" s="4" t="s">
        <v>5709</v>
      </c>
      <c r="HHZ2" s="4" t="s">
        <v>5710</v>
      </c>
      <c r="HIA2" s="4" t="s">
        <v>5711</v>
      </c>
      <c r="HIB2" s="4" t="s">
        <v>5712</v>
      </c>
      <c r="HIC2" s="4" t="s">
        <v>5713</v>
      </c>
      <c r="HID2" s="4" t="s">
        <v>5714</v>
      </c>
      <c r="HIE2" s="4" t="s">
        <v>5715</v>
      </c>
      <c r="HIF2" s="4" t="s">
        <v>5716</v>
      </c>
      <c r="HIG2" s="4" t="s">
        <v>5717</v>
      </c>
      <c r="HIH2" s="4" t="s">
        <v>5718</v>
      </c>
      <c r="HII2" s="4" t="s">
        <v>5719</v>
      </c>
      <c r="HIJ2" s="4" t="s">
        <v>5720</v>
      </c>
      <c r="HIK2" s="4" t="s">
        <v>5721</v>
      </c>
      <c r="HIL2" s="4" t="s">
        <v>5722</v>
      </c>
      <c r="HIM2" s="4" t="s">
        <v>5723</v>
      </c>
      <c r="HIN2" s="4" t="s">
        <v>5724</v>
      </c>
      <c r="HIO2" s="4" t="s">
        <v>5725</v>
      </c>
      <c r="HIP2" s="4" t="s">
        <v>5726</v>
      </c>
      <c r="HIQ2" s="4" t="s">
        <v>5727</v>
      </c>
      <c r="HIR2" s="4" t="s">
        <v>5728</v>
      </c>
      <c r="HIS2" s="4" t="s">
        <v>5729</v>
      </c>
      <c r="HIT2" s="4" t="s">
        <v>5730</v>
      </c>
      <c r="HIU2" s="4" t="s">
        <v>5731</v>
      </c>
      <c r="HIV2" s="4" t="s">
        <v>5732</v>
      </c>
      <c r="HIW2" s="4" t="s">
        <v>5733</v>
      </c>
      <c r="HIX2" s="4" t="s">
        <v>5734</v>
      </c>
      <c r="HIY2" s="4" t="s">
        <v>5735</v>
      </c>
      <c r="HIZ2" s="4" t="s">
        <v>5736</v>
      </c>
      <c r="HJA2" s="4" t="s">
        <v>5737</v>
      </c>
      <c r="HJB2" s="4" t="s">
        <v>5738</v>
      </c>
      <c r="HJC2" s="4" t="s">
        <v>5739</v>
      </c>
      <c r="HJD2" s="4" t="s">
        <v>5740</v>
      </c>
      <c r="HJE2" s="4" t="s">
        <v>5741</v>
      </c>
      <c r="HJF2" s="4" t="s">
        <v>5742</v>
      </c>
      <c r="HJG2" s="4" t="s">
        <v>5743</v>
      </c>
      <c r="HJH2" s="4" t="s">
        <v>5744</v>
      </c>
      <c r="HJI2" s="4" t="s">
        <v>5745</v>
      </c>
      <c r="HJJ2" s="4" t="s">
        <v>5746</v>
      </c>
      <c r="HJK2" s="4" t="s">
        <v>5747</v>
      </c>
      <c r="HJL2" s="4" t="s">
        <v>5748</v>
      </c>
      <c r="HJM2" s="4" t="s">
        <v>5749</v>
      </c>
      <c r="HJN2" s="4" t="s">
        <v>5750</v>
      </c>
      <c r="HJO2" s="4" t="s">
        <v>5751</v>
      </c>
      <c r="HJP2" s="4" t="s">
        <v>5752</v>
      </c>
      <c r="HJQ2" s="4" t="s">
        <v>5753</v>
      </c>
      <c r="HJR2" s="4" t="s">
        <v>5754</v>
      </c>
      <c r="HJS2" s="4" t="s">
        <v>5755</v>
      </c>
      <c r="HJT2" s="4" t="s">
        <v>5756</v>
      </c>
      <c r="HJU2" s="4" t="s">
        <v>5757</v>
      </c>
      <c r="HJV2" s="4" t="s">
        <v>5758</v>
      </c>
      <c r="HJW2" s="4" t="s">
        <v>5759</v>
      </c>
      <c r="HJX2" s="4" t="s">
        <v>5760</v>
      </c>
      <c r="HJY2" s="4" t="s">
        <v>5761</v>
      </c>
      <c r="HJZ2" s="4" t="s">
        <v>5762</v>
      </c>
      <c r="HKA2" s="4" t="s">
        <v>5763</v>
      </c>
      <c r="HKB2" s="4" t="s">
        <v>5764</v>
      </c>
      <c r="HKC2" s="4" t="s">
        <v>5765</v>
      </c>
      <c r="HKD2" s="4" t="s">
        <v>5766</v>
      </c>
      <c r="HKE2" s="4" t="s">
        <v>5767</v>
      </c>
      <c r="HKF2" s="4" t="s">
        <v>5768</v>
      </c>
      <c r="HKG2" s="4" t="s">
        <v>5769</v>
      </c>
      <c r="HKH2" s="4" t="s">
        <v>5770</v>
      </c>
      <c r="HKI2" s="4" t="s">
        <v>5771</v>
      </c>
      <c r="HKJ2" s="4" t="s">
        <v>5772</v>
      </c>
      <c r="HKK2" s="4" t="s">
        <v>5773</v>
      </c>
      <c r="HKL2" s="4" t="s">
        <v>5774</v>
      </c>
      <c r="HKM2" s="4" t="s">
        <v>5775</v>
      </c>
      <c r="HKN2" s="4" t="s">
        <v>5776</v>
      </c>
      <c r="HKO2" s="4" t="s">
        <v>5777</v>
      </c>
      <c r="HKP2" s="4" t="s">
        <v>5778</v>
      </c>
      <c r="HKQ2" s="4" t="s">
        <v>5779</v>
      </c>
      <c r="HKR2" s="4" t="s">
        <v>5780</v>
      </c>
      <c r="HKS2" s="4" t="s">
        <v>5781</v>
      </c>
      <c r="HKT2" s="4" t="s">
        <v>5782</v>
      </c>
      <c r="HKU2" s="4" t="s">
        <v>5783</v>
      </c>
      <c r="HKV2" s="4" t="s">
        <v>5784</v>
      </c>
      <c r="HKW2" s="4" t="s">
        <v>5785</v>
      </c>
      <c r="HKX2" s="4" t="s">
        <v>5786</v>
      </c>
      <c r="HKY2" s="4" t="s">
        <v>5787</v>
      </c>
      <c r="HKZ2" s="4" t="s">
        <v>5788</v>
      </c>
      <c r="HLA2" s="4" t="s">
        <v>5789</v>
      </c>
      <c r="HLB2" s="4" t="s">
        <v>5790</v>
      </c>
      <c r="HLC2" s="4" t="s">
        <v>5791</v>
      </c>
      <c r="HLD2" s="4" t="s">
        <v>5792</v>
      </c>
      <c r="HLE2" s="4" t="s">
        <v>5793</v>
      </c>
      <c r="HLF2" s="4" t="s">
        <v>5794</v>
      </c>
      <c r="HLG2" s="4" t="s">
        <v>5795</v>
      </c>
      <c r="HLH2" s="4" t="s">
        <v>5796</v>
      </c>
      <c r="HLI2" s="4" t="s">
        <v>5797</v>
      </c>
      <c r="HLJ2" s="4" t="s">
        <v>5798</v>
      </c>
      <c r="HLK2" s="4" t="s">
        <v>5799</v>
      </c>
      <c r="HLL2" s="4" t="s">
        <v>5800</v>
      </c>
      <c r="HLM2" s="4" t="s">
        <v>5801</v>
      </c>
      <c r="HLN2" s="4" t="s">
        <v>5802</v>
      </c>
      <c r="HLO2" s="4" t="s">
        <v>5803</v>
      </c>
      <c r="HLP2" s="4" t="s">
        <v>5804</v>
      </c>
      <c r="HLQ2" s="4" t="s">
        <v>5805</v>
      </c>
      <c r="HLR2" s="4" t="s">
        <v>5806</v>
      </c>
      <c r="HLS2" s="4" t="s">
        <v>5807</v>
      </c>
      <c r="HLT2" s="4" t="s">
        <v>5808</v>
      </c>
      <c r="HLU2" s="4" t="s">
        <v>5809</v>
      </c>
      <c r="HLV2" s="4" t="s">
        <v>5810</v>
      </c>
      <c r="HLW2" s="4" t="s">
        <v>5811</v>
      </c>
      <c r="HLX2" s="4" t="s">
        <v>5812</v>
      </c>
      <c r="HLY2" s="4" t="s">
        <v>5813</v>
      </c>
      <c r="HLZ2" s="4" t="s">
        <v>5814</v>
      </c>
      <c r="HMA2" s="4" t="s">
        <v>5815</v>
      </c>
      <c r="HMB2" s="4" t="s">
        <v>5816</v>
      </c>
      <c r="HMC2" s="4" t="s">
        <v>5817</v>
      </c>
      <c r="HMD2" s="4" t="s">
        <v>5818</v>
      </c>
      <c r="HME2" s="4" t="s">
        <v>5819</v>
      </c>
      <c r="HMF2" s="4" t="s">
        <v>5820</v>
      </c>
      <c r="HMG2" s="4" t="s">
        <v>5821</v>
      </c>
      <c r="HMH2" s="4" t="s">
        <v>5822</v>
      </c>
      <c r="HMI2" s="4" t="s">
        <v>5823</v>
      </c>
      <c r="HMJ2" s="4" t="s">
        <v>5824</v>
      </c>
      <c r="HMK2" s="4" t="s">
        <v>5825</v>
      </c>
      <c r="HML2" s="4" t="s">
        <v>5826</v>
      </c>
      <c r="HMM2" s="4" t="s">
        <v>5827</v>
      </c>
      <c r="HMN2" s="4" t="s">
        <v>5828</v>
      </c>
      <c r="HMO2" s="4" t="s">
        <v>5829</v>
      </c>
      <c r="HMP2" s="4" t="s">
        <v>5830</v>
      </c>
      <c r="HMQ2" s="4" t="s">
        <v>5831</v>
      </c>
      <c r="HMR2" s="4" t="s">
        <v>5832</v>
      </c>
      <c r="HMS2" s="4" t="s">
        <v>5833</v>
      </c>
      <c r="HMT2" s="4" t="s">
        <v>5834</v>
      </c>
      <c r="HMU2" s="4" t="s">
        <v>5835</v>
      </c>
      <c r="HMV2" s="4" t="s">
        <v>5836</v>
      </c>
      <c r="HMW2" s="4" t="s">
        <v>5837</v>
      </c>
      <c r="HMX2" s="4" t="s">
        <v>5838</v>
      </c>
      <c r="HMY2" s="4" t="s">
        <v>5839</v>
      </c>
      <c r="HMZ2" s="4" t="s">
        <v>5840</v>
      </c>
      <c r="HNA2" s="4" t="s">
        <v>5841</v>
      </c>
      <c r="HNB2" s="4" t="s">
        <v>5842</v>
      </c>
      <c r="HNC2" s="4" t="s">
        <v>5843</v>
      </c>
      <c r="HND2" s="4" t="s">
        <v>5844</v>
      </c>
      <c r="HNE2" s="4" t="s">
        <v>5845</v>
      </c>
      <c r="HNF2" s="4" t="s">
        <v>5846</v>
      </c>
      <c r="HNG2" s="4" t="s">
        <v>5847</v>
      </c>
      <c r="HNH2" s="4" t="s">
        <v>5848</v>
      </c>
      <c r="HNI2" s="4" t="s">
        <v>5849</v>
      </c>
      <c r="HNJ2" s="4" t="s">
        <v>5850</v>
      </c>
      <c r="HNK2" s="4" t="s">
        <v>5851</v>
      </c>
      <c r="HNL2" s="4" t="s">
        <v>5852</v>
      </c>
      <c r="HNM2" s="4" t="s">
        <v>5853</v>
      </c>
      <c r="HNN2" s="4" t="s">
        <v>5854</v>
      </c>
      <c r="HNO2" s="4" t="s">
        <v>5855</v>
      </c>
      <c r="HNP2" s="4" t="s">
        <v>5856</v>
      </c>
      <c r="HNQ2" s="4" t="s">
        <v>5857</v>
      </c>
      <c r="HNR2" s="4" t="s">
        <v>5858</v>
      </c>
      <c r="HNS2" s="4" t="s">
        <v>5859</v>
      </c>
      <c r="HNT2" s="4" t="s">
        <v>5860</v>
      </c>
      <c r="HNU2" s="4" t="s">
        <v>5861</v>
      </c>
      <c r="HNV2" s="4" t="s">
        <v>5862</v>
      </c>
      <c r="HNW2" s="4" t="s">
        <v>5863</v>
      </c>
      <c r="HNX2" s="4" t="s">
        <v>5864</v>
      </c>
      <c r="HNY2" s="4" t="s">
        <v>5865</v>
      </c>
      <c r="HNZ2" s="4" t="s">
        <v>5866</v>
      </c>
      <c r="HOA2" s="4" t="s">
        <v>5867</v>
      </c>
      <c r="HOB2" s="4" t="s">
        <v>5868</v>
      </c>
      <c r="HOC2" s="4" t="s">
        <v>5869</v>
      </c>
      <c r="HOD2" s="4" t="s">
        <v>5870</v>
      </c>
      <c r="HOE2" s="4" t="s">
        <v>5871</v>
      </c>
      <c r="HOF2" s="4" t="s">
        <v>5872</v>
      </c>
      <c r="HOG2" s="4" t="s">
        <v>5873</v>
      </c>
      <c r="HOH2" s="4" t="s">
        <v>5874</v>
      </c>
      <c r="HOI2" s="4" t="s">
        <v>5875</v>
      </c>
      <c r="HOJ2" s="4" t="s">
        <v>5876</v>
      </c>
      <c r="HOK2" s="4" t="s">
        <v>5877</v>
      </c>
      <c r="HOL2" s="4" t="s">
        <v>5878</v>
      </c>
      <c r="HOM2" s="4" t="s">
        <v>5879</v>
      </c>
      <c r="HON2" s="4" t="s">
        <v>5880</v>
      </c>
      <c r="HOO2" s="4" t="s">
        <v>5881</v>
      </c>
      <c r="HOP2" s="4" t="s">
        <v>5882</v>
      </c>
      <c r="HOQ2" s="4" t="s">
        <v>5883</v>
      </c>
      <c r="HOR2" s="4" t="s">
        <v>5884</v>
      </c>
      <c r="HOS2" s="4" t="s">
        <v>5885</v>
      </c>
      <c r="HOT2" s="4" t="s">
        <v>5886</v>
      </c>
      <c r="HOU2" s="4" t="s">
        <v>5887</v>
      </c>
      <c r="HOV2" s="4" t="s">
        <v>5888</v>
      </c>
      <c r="HOW2" s="4" t="s">
        <v>5889</v>
      </c>
      <c r="HOX2" s="4" t="s">
        <v>5890</v>
      </c>
      <c r="HOY2" s="4" t="s">
        <v>5891</v>
      </c>
      <c r="HOZ2" s="4" t="s">
        <v>5892</v>
      </c>
      <c r="HPA2" s="4" t="s">
        <v>5893</v>
      </c>
      <c r="HPB2" s="4" t="s">
        <v>5894</v>
      </c>
      <c r="HPC2" s="4" t="s">
        <v>5895</v>
      </c>
      <c r="HPD2" s="4" t="s">
        <v>5896</v>
      </c>
      <c r="HPE2" s="4" t="s">
        <v>5897</v>
      </c>
      <c r="HPF2" s="4" t="s">
        <v>5898</v>
      </c>
      <c r="HPG2" s="4" t="s">
        <v>5899</v>
      </c>
      <c r="HPH2" s="4" t="s">
        <v>5900</v>
      </c>
      <c r="HPI2" s="4" t="s">
        <v>5901</v>
      </c>
      <c r="HPJ2" s="4" t="s">
        <v>5902</v>
      </c>
      <c r="HPK2" s="4" t="s">
        <v>5903</v>
      </c>
      <c r="HPL2" s="4" t="s">
        <v>5904</v>
      </c>
      <c r="HPM2" s="4" t="s">
        <v>5905</v>
      </c>
      <c r="HPN2" s="4" t="s">
        <v>5906</v>
      </c>
      <c r="HPO2" s="4" t="s">
        <v>5907</v>
      </c>
      <c r="HPP2" s="4" t="s">
        <v>5908</v>
      </c>
      <c r="HPQ2" s="4" t="s">
        <v>5909</v>
      </c>
      <c r="HPR2" s="4" t="s">
        <v>5910</v>
      </c>
      <c r="HPS2" s="4" t="s">
        <v>5911</v>
      </c>
      <c r="HPT2" s="4" t="s">
        <v>5912</v>
      </c>
      <c r="HPU2" s="4" t="s">
        <v>5913</v>
      </c>
      <c r="HPV2" s="4" t="s">
        <v>5914</v>
      </c>
      <c r="HPW2" s="4" t="s">
        <v>5915</v>
      </c>
      <c r="HPX2" s="4" t="s">
        <v>5916</v>
      </c>
      <c r="HPY2" s="4" t="s">
        <v>5917</v>
      </c>
      <c r="HPZ2" s="4" t="s">
        <v>5918</v>
      </c>
      <c r="HQA2" s="4" t="s">
        <v>5919</v>
      </c>
      <c r="HQB2" s="4" t="s">
        <v>5920</v>
      </c>
      <c r="HQC2" s="4" t="s">
        <v>5921</v>
      </c>
      <c r="HQD2" s="4" t="s">
        <v>5922</v>
      </c>
      <c r="HQE2" s="4" t="s">
        <v>5923</v>
      </c>
      <c r="HQF2" s="4" t="s">
        <v>5924</v>
      </c>
      <c r="HQG2" s="4" t="s">
        <v>5925</v>
      </c>
      <c r="HQH2" s="4" t="s">
        <v>5926</v>
      </c>
      <c r="HQI2" s="4" t="s">
        <v>5927</v>
      </c>
      <c r="HQJ2" s="4" t="s">
        <v>5928</v>
      </c>
      <c r="HQK2" s="4" t="s">
        <v>5929</v>
      </c>
      <c r="HQL2" s="4" t="s">
        <v>5930</v>
      </c>
      <c r="HQM2" s="4" t="s">
        <v>5931</v>
      </c>
      <c r="HQN2" s="4" t="s">
        <v>5932</v>
      </c>
      <c r="HQO2" s="4" t="s">
        <v>5933</v>
      </c>
      <c r="HQP2" s="4" t="s">
        <v>5934</v>
      </c>
      <c r="HQQ2" s="4" t="s">
        <v>5935</v>
      </c>
      <c r="HQR2" s="4" t="s">
        <v>5936</v>
      </c>
      <c r="HQS2" s="4" t="s">
        <v>5937</v>
      </c>
      <c r="HQT2" s="4" t="s">
        <v>5938</v>
      </c>
      <c r="HQU2" s="4" t="s">
        <v>5939</v>
      </c>
      <c r="HQV2" s="4" t="s">
        <v>5940</v>
      </c>
      <c r="HQW2" s="4" t="s">
        <v>5941</v>
      </c>
      <c r="HQX2" s="4" t="s">
        <v>5942</v>
      </c>
      <c r="HQY2" s="4" t="s">
        <v>5943</v>
      </c>
      <c r="HQZ2" s="4" t="s">
        <v>5944</v>
      </c>
      <c r="HRA2" s="4" t="s">
        <v>5945</v>
      </c>
      <c r="HRB2" s="4" t="s">
        <v>5946</v>
      </c>
      <c r="HRC2" s="4" t="s">
        <v>5947</v>
      </c>
      <c r="HRD2" s="4" t="s">
        <v>5948</v>
      </c>
      <c r="HRE2" s="4" t="s">
        <v>5949</v>
      </c>
      <c r="HRF2" s="4" t="s">
        <v>5950</v>
      </c>
      <c r="HRG2" s="4" t="s">
        <v>5951</v>
      </c>
      <c r="HRH2" s="4" t="s">
        <v>5952</v>
      </c>
      <c r="HRI2" s="4" t="s">
        <v>5953</v>
      </c>
      <c r="HRJ2" s="4" t="s">
        <v>5954</v>
      </c>
      <c r="HRK2" s="4" t="s">
        <v>5955</v>
      </c>
      <c r="HRL2" s="4" t="s">
        <v>5956</v>
      </c>
      <c r="HRM2" s="4" t="s">
        <v>5957</v>
      </c>
      <c r="HRN2" s="4" t="s">
        <v>5958</v>
      </c>
      <c r="HRO2" s="4" t="s">
        <v>5959</v>
      </c>
      <c r="HRP2" s="4" t="s">
        <v>5960</v>
      </c>
      <c r="HRQ2" s="4" t="s">
        <v>5961</v>
      </c>
      <c r="HRR2" s="4" t="s">
        <v>5962</v>
      </c>
      <c r="HRS2" s="4" t="s">
        <v>5963</v>
      </c>
      <c r="HRT2" s="4" t="s">
        <v>5964</v>
      </c>
      <c r="HRU2" s="4" t="s">
        <v>5965</v>
      </c>
      <c r="HRV2" s="4" t="s">
        <v>5966</v>
      </c>
      <c r="HRW2" s="4" t="s">
        <v>5967</v>
      </c>
      <c r="HRX2" s="4" t="s">
        <v>5968</v>
      </c>
      <c r="HRY2" s="4" t="s">
        <v>5969</v>
      </c>
      <c r="HRZ2" s="4" t="s">
        <v>5970</v>
      </c>
      <c r="HSA2" s="4" t="s">
        <v>5971</v>
      </c>
      <c r="HSB2" s="4" t="s">
        <v>5972</v>
      </c>
      <c r="HSC2" s="4" t="s">
        <v>5973</v>
      </c>
      <c r="HSD2" s="4" t="s">
        <v>5974</v>
      </c>
      <c r="HSE2" s="4" t="s">
        <v>5975</v>
      </c>
      <c r="HSF2" s="4" t="s">
        <v>5976</v>
      </c>
      <c r="HSG2" s="4" t="s">
        <v>5977</v>
      </c>
      <c r="HSH2" s="4" t="s">
        <v>5978</v>
      </c>
      <c r="HSI2" s="4" t="s">
        <v>5979</v>
      </c>
      <c r="HSJ2" s="4" t="s">
        <v>5980</v>
      </c>
      <c r="HSK2" s="4" t="s">
        <v>5981</v>
      </c>
      <c r="HSL2" s="4" t="s">
        <v>5982</v>
      </c>
      <c r="HSM2" s="4" t="s">
        <v>5983</v>
      </c>
      <c r="HSN2" s="4" t="s">
        <v>5984</v>
      </c>
      <c r="HSO2" s="4" t="s">
        <v>5985</v>
      </c>
      <c r="HSP2" s="4" t="s">
        <v>5986</v>
      </c>
      <c r="HSQ2" s="4" t="s">
        <v>5987</v>
      </c>
      <c r="HSR2" s="4" t="s">
        <v>5988</v>
      </c>
      <c r="HSS2" s="4" t="s">
        <v>5989</v>
      </c>
      <c r="HST2" s="4" t="s">
        <v>5990</v>
      </c>
      <c r="HSU2" s="4" t="s">
        <v>5991</v>
      </c>
      <c r="HSV2" s="4" t="s">
        <v>5992</v>
      </c>
      <c r="HSW2" s="4" t="s">
        <v>5993</v>
      </c>
      <c r="HSX2" s="4" t="s">
        <v>5994</v>
      </c>
      <c r="HSY2" s="4" t="s">
        <v>5995</v>
      </c>
      <c r="HSZ2" s="4" t="s">
        <v>5996</v>
      </c>
      <c r="HTA2" s="4" t="s">
        <v>5997</v>
      </c>
      <c r="HTB2" s="4" t="s">
        <v>5998</v>
      </c>
      <c r="HTC2" s="4" t="s">
        <v>5999</v>
      </c>
      <c r="HTD2" s="4" t="s">
        <v>6000</v>
      </c>
      <c r="HTE2" s="4" t="s">
        <v>6001</v>
      </c>
      <c r="HTF2" s="4" t="s">
        <v>6002</v>
      </c>
      <c r="HTG2" s="4" t="s">
        <v>6003</v>
      </c>
      <c r="HTH2" s="4" t="s">
        <v>6004</v>
      </c>
      <c r="HTI2" s="4" t="s">
        <v>6005</v>
      </c>
      <c r="HTJ2" s="4" t="s">
        <v>6006</v>
      </c>
      <c r="HTK2" s="4" t="s">
        <v>6007</v>
      </c>
      <c r="HTL2" s="4" t="s">
        <v>6008</v>
      </c>
      <c r="HTM2" s="4" t="s">
        <v>6009</v>
      </c>
      <c r="HTN2" s="4" t="s">
        <v>6010</v>
      </c>
      <c r="HTO2" s="4" t="s">
        <v>6011</v>
      </c>
      <c r="HTP2" s="4" t="s">
        <v>6012</v>
      </c>
      <c r="HTQ2" s="4" t="s">
        <v>6013</v>
      </c>
      <c r="HTR2" s="4" t="s">
        <v>6014</v>
      </c>
      <c r="HTS2" s="4" t="s">
        <v>6015</v>
      </c>
      <c r="HTT2" s="4" t="s">
        <v>6016</v>
      </c>
      <c r="HTU2" s="4" t="s">
        <v>6017</v>
      </c>
      <c r="HTV2" s="4" t="s">
        <v>6018</v>
      </c>
      <c r="HTW2" s="4" t="s">
        <v>6019</v>
      </c>
      <c r="HTX2" s="4" t="s">
        <v>6020</v>
      </c>
      <c r="HTY2" s="4" t="s">
        <v>6021</v>
      </c>
      <c r="HTZ2" s="4" t="s">
        <v>6022</v>
      </c>
      <c r="HUA2" s="4" t="s">
        <v>6023</v>
      </c>
      <c r="HUB2" s="4" t="s">
        <v>6024</v>
      </c>
      <c r="HUC2" s="4" t="s">
        <v>6025</v>
      </c>
      <c r="HUD2" s="4" t="s">
        <v>6026</v>
      </c>
      <c r="HUE2" s="4" t="s">
        <v>6027</v>
      </c>
      <c r="HUF2" s="4" t="s">
        <v>6028</v>
      </c>
      <c r="HUG2" s="4" t="s">
        <v>6029</v>
      </c>
      <c r="HUH2" s="4" t="s">
        <v>6030</v>
      </c>
      <c r="HUI2" s="4" t="s">
        <v>6031</v>
      </c>
      <c r="HUJ2" s="4" t="s">
        <v>6032</v>
      </c>
      <c r="HUK2" s="4" t="s">
        <v>6033</v>
      </c>
      <c r="HUL2" s="4" t="s">
        <v>6034</v>
      </c>
      <c r="HUM2" s="4" t="s">
        <v>6035</v>
      </c>
      <c r="HUN2" s="4" t="s">
        <v>6036</v>
      </c>
      <c r="HUO2" s="4" t="s">
        <v>6037</v>
      </c>
      <c r="HUP2" s="4" t="s">
        <v>6038</v>
      </c>
      <c r="HUQ2" s="4" t="s">
        <v>6039</v>
      </c>
      <c r="HUR2" s="4" t="s">
        <v>6040</v>
      </c>
      <c r="HUS2" s="4" t="s">
        <v>6041</v>
      </c>
      <c r="HUT2" s="4" t="s">
        <v>6042</v>
      </c>
      <c r="HUU2" s="4" t="s">
        <v>6043</v>
      </c>
      <c r="HUV2" s="4" t="s">
        <v>6044</v>
      </c>
      <c r="HUW2" s="4" t="s">
        <v>6045</v>
      </c>
      <c r="HUX2" s="4" t="s">
        <v>6046</v>
      </c>
      <c r="HUY2" s="4" t="s">
        <v>6047</v>
      </c>
      <c r="HUZ2" s="4" t="s">
        <v>6048</v>
      </c>
      <c r="HVA2" s="4" t="s">
        <v>6049</v>
      </c>
      <c r="HVB2" s="4" t="s">
        <v>6050</v>
      </c>
      <c r="HVC2" s="4" t="s">
        <v>6051</v>
      </c>
      <c r="HVD2" s="4" t="s">
        <v>6052</v>
      </c>
      <c r="HVE2" s="4" t="s">
        <v>6053</v>
      </c>
      <c r="HVF2" s="4" t="s">
        <v>6054</v>
      </c>
      <c r="HVG2" s="4" t="s">
        <v>6055</v>
      </c>
      <c r="HVH2" s="4" t="s">
        <v>6056</v>
      </c>
      <c r="HVI2" s="4" t="s">
        <v>6057</v>
      </c>
      <c r="HVJ2" s="4" t="s">
        <v>6058</v>
      </c>
      <c r="HVK2" s="4" t="s">
        <v>6059</v>
      </c>
      <c r="HVL2" s="4" t="s">
        <v>6060</v>
      </c>
      <c r="HVM2" s="4" t="s">
        <v>6061</v>
      </c>
      <c r="HVN2" s="4" t="s">
        <v>6062</v>
      </c>
      <c r="HVO2" s="4" t="s">
        <v>6063</v>
      </c>
      <c r="HVP2" s="4" t="s">
        <v>6064</v>
      </c>
      <c r="HVQ2" s="4" t="s">
        <v>6065</v>
      </c>
      <c r="HVR2" s="4" t="s">
        <v>6066</v>
      </c>
      <c r="HVS2" s="4" t="s">
        <v>6067</v>
      </c>
      <c r="HVT2" s="4" t="s">
        <v>6068</v>
      </c>
      <c r="HVU2" s="4" t="s">
        <v>6069</v>
      </c>
      <c r="HVV2" s="4" t="s">
        <v>6070</v>
      </c>
      <c r="HVW2" s="4" t="s">
        <v>6071</v>
      </c>
      <c r="HVX2" s="4" t="s">
        <v>6072</v>
      </c>
      <c r="HVY2" s="4" t="s">
        <v>6073</v>
      </c>
      <c r="HVZ2" s="4" t="s">
        <v>6074</v>
      </c>
      <c r="HWA2" s="4" t="s">
        <v>6075</v>
      </c>
      <c r="HWB2" s="4" t="s">
        <v>6076</v>
      </c>
      <c r="HWC2" s="4" t="s">
        <v>6077</v>
      </c>
      <c r="HWD2" s="4" t="s">
        <v>6078</v>
      </c>
      <c r="HWE2" s="4" t="s">
        <v>6079</v>
      </c>
      <c r="HWF2" s="4" t="s">
        <v>6080</v>
      </c>
      <c r="HWG2" s="4" t="s">
        <v>6081</v>
      </c>
      <c r="HWH2" s="4" t="s">
        <v>6082</v>
      </c>
      <c r="HWI2" s="4" t="s">
        <v>6083</v>
      </c>
      <c r="HWJ2" s="4" t="s">
        <v>6084</v>
      </c>
      <c r="HWK2" s="4" t="s">
        <v>6085</v>
      </c>
      <c r="HWL2" s="4" t="s">
        <v>6086</v>
      </c>
      <c r="HWM2" s="4" t="s">
        <v>6087</v>
      </c>
      <c r="HWN2" s="4" t="s">
        <v>6088</v>
      </c>
      <c r="HWO2" s="4" t="s">
        <v>6089</v>
      </c>
      <c r="HWP2" s="4" t="s">
        <v>6090</v>
      </c>
      <c r="HWQ2" s="4" t="s">
        <v>6091</v>
      </c>
      <c r="HWR2" s="4" t="s">
        <v>6092</v>
      </c>
      <c r="HWS2" s="4" t="s">
        <v>6093</v>
      </c>
      <c r="HWT2" s="4" t="s">
        <v>6094</v>
      </c>
      <c r="HWU2" s="4" t="s">
        <v>6095</v>
      </c>
      <c r="HWV2" s="4" t="s">
        <v>6096</v>
      </c>
      <c r="HWW2" s="4" t="s">
        <v>6097</v>
      </c>
      <c r="HWX2" s="4" t="s">
        <v>6098</v>
      </c>
      <c r="HWY2" s="4" t="s">
        <v>6099</v>
      </c>
      <c r="HWZ2" s="4" t="s">
        <v>6100</v>
      </c>
      <c r="HXA2" s="4" t="s">
        <v>6101</v>
      </c>
      <c r="HXB2" s="4" t="s">
        <v>6102</v>
      </c>
      <c r="HXC2" s="4" t="s">
        <v>6103</v>
      </c>
      <c r="HXD2" s="4" t="s">
        <v>6104</v>
      </c>
      <c r="HXE2" s="4" t="s">
        <v>6105</v>
      </c>
      <c r="HXF2" s="4" t="s">
        <v>6106</v>
      </c>
      <c r="HXG2" s="4" t="s">
        <v>6107</v>
      </c>
      <c r="HXH2" s="4" t="s">
        <v>6108</v>
      </c>
      <c r="HXI2" s="4" t="s">
        <v>6109</v>
      </c>
      <c r="HXJ2" s="4" t="s">
        <v>6110</v>
      </c>
      <c r="HXK2" s="4" t="s">
        <v>6111</v>
      </c>
      <c r="HXL2" s="4" t="s">
        <v>6112</v>
      </c>
      <c r="HXM2" s="4" t="s">
        <v>6113</v>
      </c>
      <c r="HXN2" s="4" t="s">
        <v>6114</v>
      </c>
      <c r="HXO2" s="4" t="s">
        <v>6115</v>
      </c>
      <c r="HXP2" s="4" t="s">
        <v>6116</v>
      </c>
      <c r="HXQ2" s="4" t="s">
        <v>6117</v>
      </c>
      <c r="HXR2" s="4" t="s">
        <v>6118</v>
      </c>
      <c r="HXS2" s="4" t="s">
        <v>6119</v>
      </c>
      <c r="HXT2" s="4" t="s">
        <v>6120</v>
      </c>
      <c r="HXU2" s="4" t="s">
        <v>6121</v>
      </c>
      <c r="HXV2" s="4" t="s">
        <v>6122</v>
      </c>
      <c r="HXW2" s="4" t="s">
        <v>6123</v>
      </c>
      <c r="HXX2" s="4" t="s">
        <v>6124</v>
      </c>
      <c r="HXY2" s="4" t="s">
        <v>6125</v>
      </c>
      <c r="HXZ2" s="4" t="s">
        <v>6126</v>
      </c>
      <c r="HYA2" s="4" t="s">
        <v>6127</v>
      </c>
      <c r="HYB2" s="4" t="s">
        <v>6128</v>
      </c>
      <c r="HYC2" s="4" t="s">
        <v>6129</v>
      </c>
      <c r="HYD2" s="4" t="s">
        <v>6130</v>
      </c>
      <c r="HYE2" s="4" t="s">
        <v>6131</v>
      </c>
      <c r="HYF2" s="4" t="s">
        <v>6132</v>
      </c>
      <c r="HYG2" s="4" t="s">
        <v>6133</v>
      </c>
      <c r="HYH2" s="4" t="s">
        <v>6134</v>
      </c>
      <c r="HYI2" s="4" t="s">
        <v>6135</v>
      </c>
      <c r="HYJ2" s="4" t="s">
        <v>6136</v>
      </c>
      <c r="HYK2" s="4" t="s">
        <v>6137</v>
      </c>
      <c r="HYL2" s="4" t="s">
        <v>6138</v>
      </c>
      <c r="HYM2" s="4" t="s">
        <v>6139</v>
      </c>
      <c r="HYN2" s="4" t="s">
        <v>6140</v>
      </c>
      <c r="HYO2" s="4" t="s">
        <v>6141</v>
      </c>
      <c r="HYP2" s="4" t="s">
        <v>6142</v>
      </c>
      <c r="HYQ2" s="4" t="s">
        <v>6143</v>
      </c>
      <c r="HYR2" s="4" t="s">
        <v>6144</v>
      </c>
      <c r="HYS2" s="4" t="s">
        <v>6145</v>
      </c>
      <c r="HYT2" s="4" t="s">
        <v>6146</v>
      </c>
      <c r="HYU2" s="4" t="s">
        <v>6147</v>
      </c>
      <c r="HYV2" s="4" t="s">
        <v>6148</v>
      </c>
      <c r="HYW2" s="4" t="s">
        <v>6149</v>
      </c>
      <c r="HYX2" s="4" t="s">
        <v>6150</v>
      </c>
      <c r="HYY2" s="4" t="s">
        <v>6151</v>
      </c>
      <c r="HYZ2" s="4" t="s">
        <v>6152</v>
      </c>
      <c r="HZA2" s="4" t="s">
        <v>6153</v>
      </c>
      <c r="HZB2" s="4" t="s">
        <v>6154</v>
      </c>
      <c r="HZC2" s="4" t="s">
        <v>6155</v>
      </c>
      <c r="HZD2" s="4" t="s">
        <v>6156</v>
      </c>
      <c r="HZE2" s="4" t="s">
        <v>6157</v>
      </c>
      <c r="HZF2" s="4" t="s">
        <v>6158</v>
      </c>
      <c r="HZG2" s="4" t="s">
        <v>6159</v>
      </c>
      <c r="HZH2" s="4" t="s">
        <v>6160</v>
      </c>
      <c r="HZI2" s="4" t="s">
        <v>6161</v>
      </c>
      <c r="HZJ2" s="4" t="s">
        <v>6162</v>
      </c>
      <c r="HZK2" s="4" t="s">
        <v>6163</v>
      </c>
      <c r="HZL2" s="4" t="s">
        <v>6164</v>
      </c>
      <c r="HZM2" s="4" t="s">
        <v>6165</v>
      </c>
      <c r="HZN2" s="4" t="s">
        <v>6166</v>
      </c>
      <c r="HZO2" s="4" t="s">
        <v>6167</v>
      </c>
      <c r="HZP2" s="4" t="s">
        <v>6168</v>
      </c>
      <c r="HZQ2" s="4" t="s">
        <v>6169</v>
      </c>
      <c r="HZR2" s="4" t="s">
        <v>6170</v>
      </c>
      <c r="HZS2" s="4" t="s">
        <v>6171</v>
      </c>
      <c r="HZT2" s="4" t="s">
        <v>6172</v>
      </c>
      <c r="HZU2" s="4" t="s">
        <v>6173</v>
      </c>
      <c r="HZV2" s="4" t="s">
        <v>6174</v>
      </c>
      <c r="HZW2" s="4" t="s">
        <v>6175</v>
      </c>
      <c r="HZX2" s="4" t="s">
        <v>6176</v>
      </c>
      <c r="HZY2" s="4" t="s">
        <v>6177</v>
      </c>
      <c r="HZZ2" s="4" t="s">
        <v>6178</v>
      </c>
      <c r="IAA2" s="4" t="s">
        <v>6179</v>
      </c>
      <c r="IAB2" s="4" t="s">
        <v>6180</v>
      </c>
      <c r="IAC2" s="4" t="s">
        <v>6181</v>
      </c>
      <c r="IAD2" s="4" t="s">
        <v>6182</v>
      </c>
      <c r="IAE2" s="4" t="s">
        <v>6183</v>
      </c>
      <c r="IAF2" s="4" t="s">
        <v>6184</v>
      </c>
      <c r="IAG2" s="4" t="s">
        <v>6185</v>
      </c>
      <c r="IAH2" s="4" t="s">
        <v>6186</v>
      </c>
      <c r="IAI2" s="4" t="s">
        <v>6187</v>
      </c>
      <c r="IAJ2" s="4" t="s">
        <v>6188</v>
      </c>
      <c r="IAK2" s="4" t="s">
        <v>6189</v>
      </c>
      <c r="IAL2" s="4" t="s">
        <v>6190</v>
      </c>
      <c r="IAM2" s="4" t="s">
        <v>6191</v>
      </c>
      <c r="IAN2" s="4" t="s">
        <v>6192</v>
      </c>
      <c r="IAO2" s="4" t="s">
        <v>6193</v>
      </c>
      <c r="IAP2" s="4" t="s">
        <v>6194</v>
      </c>
      <c r="IAQ2" s="4" t="s">
        <v>6195</v>
      </c>
      <c r="IAR2" s="4" t="s">
        <v>6196</v>
      </c>
      <c r="IAS2" s="4" t="s">
        <v>6197</v>
      </c>
      <c r="IAT2" s="4" t="s">
        <v>6198</v>
      </c>
      <c r="IAU2" s="4" t="s">
        <v>6199</v>
      </c>
      <c r="IAV2" s="4" t="s">
        <v>6200</v>
      </c>
      <c r="IAW2" s="4" t="s">
        <v>6201</v>
      </c>
      <c r="IAX2" s="4" t="s">
        <v>6202</v>
      </c>
      <c r="IAY2" s="4" t="s">
        <v>6203</v>
      </c>
      <c r="IAZ2" s="4" t="s">
        <v>6204</v>
      </c>
      <c r="IBA2" s="4" t="s">
        <v>6205</v>
      </c>
      <c r="IBB2" s="4" t="s">
        <v>6206</v>
      </c>
      <c r="IBC2" s="4" t="s">
        <v>6207</v>
      </c>
      <c r="IBD2" s="4" t="s">
        <v>6208</v>
      </c>
      <c r="IBE2" s="4" t="s">
        <v>6209</v>
      </c>
      <c r="IBF2" s="4" t="s">
        <v>6210</v>
      </c>
      <c r="IBG2" s="4" t="s">
        <v>6211</v>
      </c>
      <c r="IBH2" s="4" t="s">
        <v>6212</v>
      </c>
      <c r="IBI2" s="4" t="s">
        <v>6213</v>
      </c>
      <c r="IBJ2" s="4" t="s">
        <v>6214</v>
      </c>
      <c r="IBK2" s="4" t="s">
        <v>6215</v>
      </c>
      <c r="IBL2" s="4" t="s">
        <v>6216</v>
      </c>
      <c r="IBM2" s="4" t="s">
        <v>6217</v>
      </c>
      <c r="IBN2" s="4" t="s">
        <v>6218</v>
      </c>
      <c r="IBO2" s="4" t="s">
        <v>6219</v>
      </c>
      <c r="IBP2" s="4" t="s">
        <v>6220</v>
      </c>
      <c r="IBQ2" s="4" t="s">
        <v>6221</v>
      </c>
      <c r="IBR2" s="4" t="s">
        <v>6222</v>
      </c>
      <c r="IBS2" s="4" t="s">
        <v>6223</v>
      </c>
      <c r="IBT2" s="4" t="s">
        <v>6224</v>
      </c>
      <c r="IBU2" s="4" t="s">
        <v>6225</v>
      </c>
      <c r="IBV2" s="4" t="s">
        <v>6226</v>
      </c>
      <c r="IBW2" s="4" t="s">
        <v>6227</v>
      </c>
      <c r="IBX2" s="4" t="s">
        <v>6228</v>
      </c>
      <c r="IBY2" s="4" t="s">
        <v>6229</v>
      </c>
      <c r="IBZ2" s="4" t="s">
        <v>6230</v>
      </c>
      <c r="ICA2" s="4" t="s">
        <v>6231</v>
      </c>
      <c r="ICB2" s="4" t="s">
        <v>6232</v>
      </c>
      <c r="ICC2" s="4" t="s">
        <v>6233</v>
      </c>
      <c r="ICD2" s="4" t="s">
        <v>6234</v>
      </c>
      <c r="ICE2" s="4" t="s">
        <v>6235</v>
      </c>
      <c r="ICF2" s="4" t="s">
        <v>6236</v>
      </c>
      <c r="ICG2" s="4" t="s">
        <v>6237</v>
      </c>
      <c r="ICH2" s="4" t="s">
        <v>6238</v>
      </c>
      <c r="ICI2" s="4" t="s">
        <v>6239</v>
      </c>
      <c r="ICJ2" s="4" t="s">
        <v>6240</v>
      </c>
      <c r="ICK2" s="4" t="s">
        <v>6241</v>
      </c>
      <c r="ICL2" s="4" t="s">
        <v>6242</v>
      </c>
      <c r="ICM2" s="4" t="s">
        <v>6243</v>
      </c>
      <c r="ICN2" s="4" t="s">
        <v>6244</v>
      </c>
      <c r="ICO2" s="4" t="s">
        <v>6245</v>
      </c>
      <c r="ICP2" s="4" t="s">
        <v>6246</v>
      </c>
      <c r="ICQ2" s="4" t="s">
        <v>6247</v>
      </c>
      <c r="ICR2" s="4" t="s">
        <v>6248</v>
      </c>
      <c r="ICS2" s="4" t="s">
        <v>6249</v>
      </c>
      <c r="ICT2" s="4" t="s">
        <v>6250</v>
      </c>
      <c r="ICU2" s="4" t="s">
        <v>6251</v>
      </c>
      <c r="ICV2" s="4" t="s">
        <v>6252</v>
      </c>
      <c r="ICW2" s="4" t="s">
        <v>6253</v>
      </c>
      <c r="ICX2" s="4" t="s">
        <v>6254</v>
      </c>
      <c r="ICY2" s="4" t="s">
        <v>6255</v>
      </c>
      <c r="ICZ2" s="4" t="s">
        <v>6256</v>
      </c>
      <c r="IDA2" s="4" t="s">
        <v>6257</v>
      </c>
      <c r="IDB2" s="4" t="s">
        <v>6258</v>
      </c>
      <c r="IDC2" s="4" t="s">
        <v>6259</v>
      </c>
      <c r="IDD2" s="4" t="s">
        <v>6260</v>
      </c>
      <c r="IDE2" s="4" t="s">
        <v>6261</v>
      </c>
      <c r="IDF2" s="4" t="s">
        <v>6262</v>
      </c>
      <c r="IDG2" s="4" t="s">
        <v>6263</v>
      </c>
      <c r="IDH2" s="4" t="s">
        <v>6264</v>
      </c>
      <c r="IDI2" s="4" t="s">
        <v>6265</v>
      </c>
      <c r="IDJ2" s="4" t="s">
        <v>6266</v>
      </c>
      <c r="IDK2" s="4" t="s">
        <v>6267</v>
      </c>
      <c r="IDL2" s="4" t="s">
        <v>6268</v>
      </c>
      <c r="IDM2" s="4" t="s">
        <v>6269</v>
      </c>
      <c r="IDN2" s="4" t="s">
        <v>6270</v>
      </c>
      <c r="IDO2" s="4" t="s">
        <v>6271</v>
      </c>
      <c r="IDP2" s="4" t="s">
        <v>6272</v>
      </c>
      <c r="IDQ2" s="4" t="s">
        <v>6273</v>
      </c>
      <c r="IDR2" s="4" t="s">
        <v>6274</v>
      </c>
      <c r="IDS2" s="4" t="s">
        <v>6275</v>
      </c>
      <c r="IDT2" s="4" t="s">
        <v>6276</v>
      </c>
      <c r="IDU2" s="4" t="s">
        <v>6277</v>
      </c>
      <c r="IDV2" s="4" t="s">
        <v>6278</v>
      </c>
      <c r="IDW2" s="4" t="s">
        <v>6279</v>
      </c>
      <c r="IDX2" s="4" t="s">
        <v>6280</v>
      </c>
      <c r="IDY2" s="4" t="s">
        <v>6281</v>
      </c>
      <c r="IDZ2" s="4" t="s">
        <v>6282</v>
      </c>
      <c r="IEA2" s="4" t="s">
        <v>6283</v>
      </c>
      <c r="IEB2" s="4" t="s">
        <v>6284</v>
      </c>
      <c r="IEC2" s="4" t="s">
        <v>6285</v>
      </c>
      <c r="IED2" s="4" t="s">
        <v>6286</v>
      </c>
      <c r="IEE2" s="4" t="s">
        <v>6287</v>
      </c>
      <c r="IEF2" s="4" t="s">
        <v>6288</v>
      </c>
      <c r="IEG2" s="4" t="s">
        <v>6289</v>
      </c>
      <c r="IEH2" s="4" t="s">
        <v>6290</v>
      </c>
      <c r="IEI2" s="4" t="s">
        <v>6291</v>
      </c>
      <c r="IEJ2" s="4" t="s">
        <v>6292</v>
      </c>
      <c r="IEK2" s="4" t="s">
        <v>6293</v>
      </c>
      <c r="IEL2" s="4" t="s">
        <v>6294</v>
      </c>
      <c r="IEM2" s="4" t="s">
        <v>6295</v>
      </c>
      <c r="IEN2" s="4" t="s">
        <v>6296</v>
      </c>
      <c r="IEO2" s="4" t="s">
        <v>6297</v>
      </c>
      <c r="IEP2" s="4" t="s">
        <v>6298</v>
      </c>
      <c r="IEQ2" s="4" t="s">
        <v>6299</v>
      </c>
      <c r="IER2" s="4" t="s">
        <v>6300</v>
      </c>
      <c r="IES2" s="4" t="s">
        <v>6301</v>
      </c>
      <c r="IET2" s="4" t="s">
        <v>6302</v>
      </c>
      <c r="IEU2" s="4" t="s">
        <v>6303</v>
      </c>
      <c r="IEV2" s="4" t="s">
        <v>6304</v>
      </c>
      <c r="IEW2" s="4" t="s">
        <v>6305</v>
      </c>
      <c r="IEX2" s="4" t="s">
        <v>6306</v>
      </c>
      <c r="IEY2" s="4" t="s">
        <v>6307</v>
      </c>
      <c r="IEZ2" s="4" t="s">
        <v>6308</v>
      </c>
      <c r="IFA2" s="4" t="s">
        <v>6309</v>
      </c>
      <c r="IFB2" s="4" t="s">
        <v>6310</v>
      </c>
      <c r="IFC2" s="4" t="s">
        <v>6311</v>
      </c>
      <c r="IFD2" s="4" t="s">
        <v>6312</v>
      </c>
      <c r="IFE2" s="4" t="s">
        <v>6313</v>
      </c>
      <c r="IFF2" s="4" t="s">
        <v>6314</v>
      </c>
      <c r="IFG2" s="4" t="s">
        <v>6315</v>
      </c>
      <c r="IFH2" s="4" t="s">
        <v>6316</v>
      </c>
      <c r="IFI2" s="4" t="s">
        <v>6317</v>
      </c>
      <c r="IFJ2" s="4" t="s">
        <v>6318</v>
      </c>
      <c r="IFK2" s="4" t="s">
        <v>6319</v>
      </c>
      <c r="IFL2" s="4" t="s">
        <v>6320</v>
      </c>
      <c r="IFM2" s="4" t="s">
        <v>6321</v>
      </c>
      <c r="IFN2" s="4" t="s">
        <v>6322</v>
      </c>
      <c r="IFO2" s="4" t="s">
        <v>6323</v>
      </c>
      <c r="IFP2" s="4" t="s">
        <v>6324</v>
      </c>
      <c r="IFQ2" s="4" t="s">
        <v>6325</v>
      </c>
      <c r="IFR2" s="4" t="s">
        <v>6326</v>
      </c>
      <c r="IFS2" s="4" t="s">
        <v>6327</v>
      </c>
      <c r="IFT2" s="4" t="s">
        <v>6328</v>
      </c>
      <c r="IFU2" s="4" t="s">
        <v>6329</v>
      </c>
      <c r="IFV2" s="4" t="s">
        <v>6330</v>
      </c>
      <c r="IFW2" s="4" t="s">
        <v>6331</v>
      </c>
      <c r="IFX2" s="4" t="s">
        <v>6332</v>
      </c>
      <c r="IFY2" s="4" t="s">
        <v>6333</v>
      </c>
      <c r="IFZ2" s="4" t="s">
        <v>6334</v>
      </c>
      <c r="IGA2" s="4" t="s">
        <v>6335</v>
      </c>
      <c r="IGB2" s="4" t="s">
        <v>6336</v>
      </c>
      <c r="IGC2" s="4" t="s">
        <v>6337</v>
      </c>
      <c r="IGD2" s="4" t="s">
        <v>6338</v>
      </c>
      <c r="IGE2" s="4" t="s">
        <v>6339</v>
      </c>
      <c r="IGF2" s="4" t="s">
        <v>6340</v>
      </c>
      <c r="IGG2" s="4" t="s">
        <v>6341</v>
      </c>
      <c r="IGH2" s="4" t="s">
        <v>6342</v>
      </c>
      <c r="IGI2" s="4" t="s">
        <v>6343</v>
      </c>
      <c r="IGJ2" s="4" t="s">
        <v>6344</v>
      </c>
      <c r="IGK2" s="4" t="s">
        <v>6345</v>
      </c>
      <c r="IGL2" s="4" t="s">
        <v>6346</v>
      </c>
      <c r="IGM2" s="4" t="s">
        <v>6347</v>
      </c>
      <c r="IGN2" s="4" t="s">
        <v>6348</v>
      </c>
      <c r="IGO2" s="4" t="s">
        <v>6349</v>
      </c>
      <c r="IGP2" s="4" t="s">
        <v>6350</v>
      </c>
      <c r="IGQ2" s="4" t="s">
        <v>6351</v>
      </c>
      <c r="IGR2" s="4" t="s">
        <v>6352</v>
      </c>
      <c r="IGS2" s="4" t="s">
        <v>6353</v>
      </c>
      <c r="IGT2" s="4" t="s">
        <v>6354</v>
      </c>
      <c r="IGU2" s="4" t="s">
        <v>6355</v>
      </c>
      <c r="IGV2" s="4" t="s">
        <v>6356</v>
      </c>
      <c r="IGW2" s="4" t="s">
        <v>6357</v>
      </c>
      <c r="IGX2" s="4" t="s">
        <v>6358</v>
      </c>
      <c r="IGY2" s="4" t="s">
        <v>6359</v>
      </c>
      <c r="IGZ2" s="4" t="s">
        <v>6360</v>
      </c>
      <c r="IHA2" s="4" t="s">
        <v>6361</v>
      </c>
      <c r="IHB2" s="4" t="s">
        <v>6362</v>
      </c>
      <c r="IHC2" s="4" t="s">
        <v>6363</v>
      </c>
      <c r="IHD2" s="4" t="s">
        <v>6364</v>
      </c>
      <c r="IHE2" s="4" t="s">
        <v>6365</v>
      </c>
      <c r="IHF2" s="4" t="s">
        <v>6366</v>
      </c>
      <c r="IHG2" s="4" t="s">
        <v>6367</v>
      </c>
      <c r="IHH2" s="4" t="s">
        <v>6368</v>
      </c>
      <c r="IHI2" s="4" t="s">
        <v>6369</v>
      </c>
      <c r="IHJ2" s="4" t="s">
        <v>6370</v>
      </c>
      <c r="IHK2" s="4" t="s">
        <v>6371</v>
      </c>
      <c r="IHL2" s="4" t="s">
        <v>6372</v>
      </c>
      <c r="IHM2" s="4" t="s">
        <v>6373</v>
      </c>
      <c r="IHN2" s="4" t="s">
        <v>6374</v>
      </c>
      <c r="IHO2" s="4" t="s">
        <v>6375</v>
      </c>
      <c r="IHP2" s="4" t="s">
        <v>6376</v>
      </c>
      <c r="IHQ2" s="4" t="s">
        <v>6377</v>
      </c>
      <c r="IHR2" s="4" t="s">
        <v>6378</v>
      </c>
      <c r="IHS2" s="4" t="s">
        <v>6379</v>
      </c>
      <c r="IHT2" s="4" t="s">
        <v>6380</v>
      </c>
      <c r="IHU2" s="4" t="s">
        <v>6381</v>
      </c>
      <c r="IHV2" s="4" t="s">
        <v>6382</v>
      </c>
      <c r="IHW2" s="4" t="s">
        <v>6383</v>
      </c>
      <c r="IHX2" s="4" t="s">
        <v>6384</v>
      </c>
      <c r="IHY2" s="4" t="s">
        <v>6385</v>
      </c>
      <c r="IHZ2" s="4" t="s">
        <v>6386</v>
      </c>
      <c r="IIA2" s="4" t="s">
        <v>6387</v>
      </c>
      <c r="IIB2" s="4" t="s">
        <v>6388</v>
      </c>
      <c r="IIC2" s="4" t="s">
        <v>6389</v>
      </c>
      <c r="IID2" s="4" t="s">
        <v>6390</v>
      </c>
      <c r="IIE2" s="4" t="s">
        <v>6391</v>
      </c>
      <c r="IIF2" s="4" t="s">
        <v>6392</v>
      </c>
      <c r="IIG2" s="4" t="s">
        <v>6393</v>
      </c>
      <c r="IIH2" s="4" t="s">
        <v>6394</v>
      </c>
      <c r="III2" s="4" t="s">
        <v>6395</v>
      </c>
      <c r="IIJ2" s="4" t="s">
        <v>6396</v>
      </c>
      <c r="IIK2" s="4" t="s">
        <v>6397</v>
      </c>
      <c r="IIL2" s="4" t="s">
        <v>6398</v>
      </c>
      <c r="IIM2" s="4" t="s">
        <v>6399</v>
      </c>
      <c r="IIN2" s="4" t="s">
        <v>6400</v>
      </c>
      <c r="IIO2" s="4" t="s">
        <v>6401</v>
      </c>
      <c r="IIP2" s="4" t="s">
        <v>6402</v>
      </c>
      <c r="IIQ2" s="4" t="s">
        <v>6403</v>
      </c>
      <c r="IIR2" s="4" t="s">
        <v>6404</v>
      </c>
      <c r="IIS2" s="4" t="s">
        <v>6405</v>
      </c>
      <c r="IIT2" s="4" t="s">
        <v>6406</v>
      </c>
      <c r="IIU2" s="4" t="s">
        <v>6407</v>
      </c>
      <c r="IIV2" s="4" t="s">
        <v>6408</v>
      </c>
      <c r="IIW2" s="4" t="s">
        <v>6409</v>
      </c>
      <c r="IIX2" s="4" t="s">
        <v>6410</v>
      </c>
      <c r="IIY2" s="4" t="s">
        <v>6411</v>
      </c>
      <c r="IIZ2" s="4" t="s">
        <v>6412</v>
      </c>
      <c r="IJA2" s="4" t="s">
        <v>6413</v>
      </c>
      <c r="IJB2" s="4" t="s">
        <v>6414</v>
      </c>
      <c r="IJC2" s="4" t="s">
        <v>6415</v>
      </c>
      <c r="IJD2" s="4" t="s">
        <v>6416</v>
      </c>
      <c r="IJE2" s="4" t="s">
        <v>6417</v>
      </c>
      <c r="IJF2" s="4" t="s">
        <v>6418</v>
      </c>
      <c r="IJG2" s="4" t="s">
        <v>6419</v>
      </c>
      <c r="IJH2" s="4" t="s">
        <v>6420</v>
      </c>
      <c r="IJI2" s="4" t="s">
        <v>6421</v>
      </c>
      <c r="IJJ2" s="4" t="s">
        <v>6422</v>
      </c>
      <c r="IJK2" s="4" t="s">
        <v>6423</v>
      </c>
      <c r="IJL2" s="4" t="s">
        <v>6424</v>
      </c>
      <c r="IJM2" s="4" t="s">
        <v>6425</v>
      </c>
      <c r="IJN2" s="4" t="s">
        <v>6426</v>
      </c>
      <c r="IJO2" s="4" t="s">
        <v>6427</v>
      </c>
      <c r="IJP2" s="4" t="s">
        <v>6428</v>
      </c>
      <c r="IJQ2" s="4" t="s">
        <v>6429</v>
      </c>
      <c r="IJR2" s="4" t="s">
        <v>6430</v>
      </c>
      <c r="IJS2" s="4" t="s">
        <v>6431</v>
      </c>
      <c r="IJT2" s="4" t="s">
        <v>6432</v>
      </c>
      <c r="IJU2" s="4" t="s">
        <v>6433</v>
      </c>
      <c r="IJV2" s="4" t="s">
        <v>6434</v>
      </c>
      <c r="IJW2" s="4" t="s">
        <v>6435</v>
      </c>
      <c r="IJX2" s="4" t="s">
        <v>6436</v>
      </c>
      <c r="IJY2" s="4" t="s">
        <v>6437</v>
      </c>
      <c r="IJZ2" s="4" t="s">
        <v>6438</v>
      </c>
      <c r="IKA2" s="4" t="s">
        <v>6439</v>
      </c>
      <c r="IKB2" s="4" t="s">
        <v>6440</v>
      </c>
      <c r="IKC2" s="4" t="s">
        <v>6441</v>
      </c>
      <c r="IKD2" s="4" t="s">
        <v>6442</v>
      </c>
      <c r="IKE2" s="4" t="s">
        <v>6443</v>
      </c>
      <c r="IKF2" s="4" t="s">
        <v>6444</v>
      </c>
      <c r="IKG2" s="4" t="s">
        <v>6445</v>
      </c>
      <c r="IKH2" s="4" t="s">
        <v>6446</v>
      </c>
      <c r="IKI2" s="4" t="s">
        <v>6447</v>
      </c>
      <c r="IKJ2" s="4" t="s">
        <v>6448</v>
      </c>
      <c r="IKK2" s="4" t="s">
        <v>6449</v>
      </c>
      <c r="IKL2" s="4" t="s">
        <v>6450</v>
      </c>
      <c r="IKM2" s="4" t="s">
        <v>6451</v>
      </c>
      <c r="IKN2" s="4" t="s">
        <v>6452</v>
      </c>
      <c r="IKO2" s="4" t="s">
        <v>6453</v>
      </c>
      <c r="IKP2" s="4" t="s">
        <v>6454</v>
      </c>
      <c r="IKQ2" s="4" t="s">
        <v>6455</v>
      </c>
      <c r="IKR2" s="4" t="s">
        <v>6456</v>
      </c>
      <c r="IKS2" s="4" t="s">
        <v>6457</v>
      </c>
      <c r="IKT2" s="4" t="s">
        <v>6458</v>
      </c>
      <c r="IKU2" s="4" t="s">
        <v>6459</v>
      </c>
      <c r="IKV2" s="4" t="s">
        <v>6460</v>
      </c>
      <c r="IKW2" s="4" t="s">
        <v>6461</v>
      </c>
      <c r="IKX2" s="4" t="s">
        <v>6462</v>
      </c>
      <c r="IKY2" s="4" t="s">
        <v>6463</v>
      </c>
      <c r="IKZ2" s="4" t="s">
        <v>6464</v>
      </c>
      <c r="ILA2" s="4" t="s">
        <v>6465</v>
      </c>
      <c r="ILB2" s="4" t="s">
        <v>6466</v>
      </c>
      <c r="ILC2" s="4" t="s">
        <v>6467</v>
      </c>
      <c r="ILD2" s="4" t="s">
        <v>6468</v>
      </c>
      <c r="ILE2" s="4" t="s">
        <v>6469</v>
      </c>
      <c r="ILF2" s="4" t="s">
        <v>6470</v>
      </c>
      <c r="ILG2" s="4" t="s">
        <v>6471</v>
      </c>
      <c r="ILH2" s="4" t="s">
        <v>6472</v>
      </c>
      <c r="ILI2" s="4" t="s">
        <v>6473</v>
      </c>
      <c r="ILJ2" s="4" t="s">
        <v>6474</v>
      </c>
      <c r="ILK2" s="4" t="s">
        <v>6475</v>
      </c>
      <c r="ILL2" s="4" t="s">
        <v>6476</v>
      </c>
      <c r="ILM2" s="4" t="s">
        <v>6477</v>
      </c>
      <c r="ILN2" s="4" t="s">
        <v>6478</v>
      </c>
      <c r="ILO2" s="4" t="s">
        <v>6479</v>
      </c>
      <c r="ILP2" s="4" t="s">
        <v>6480</v>
      </c>
      <c r="ILQ2" s="4" t="s">
        <v>6481</v>
      </c>
      <c r="ILR2" s="4" t="s">
        <v>6482</v>
      </c>
      <c r="ILS2" s="4" t="s">
        <v>6483</v>
      </c>
      <c r="ILT2" s="4" t="s">
        <v>6484</v>
      </c>
      <c r="ILU2" s="4" t="s">
        <v>6485</v>
      </c>
      <c r="ILV2" s="4" t="s">
        <v>6486</v>
      </c>
      <c r="ILW2" s="4" t="s">
        <v>6487</v>
      </c>
      <c r="ILX2" s="4" t="s">
        <v>6488</v>
      </c>
      <c r="ILY2" s="4" t="s">
        <v>6489</v>
      </c>
      <c r="ILZ2" s="4" t="s">
        <v>6490</v>
      </c>
      <c r="IMA2" s="4" t="s">
        <v>6491</v>
      </c>
      <c r="IMB2" s="4" t="s">
        <v>6492</v>
      </c>
      <c r="IMC2" s="4" t="s">
        <v>6493</v>
      </c>
      <c r="IMD2" s="4" t="s">
        <v>6494</v>
      </c>
      <c r="IME2" s="4" t="s">
        <v>6495</v>
      </c>
      <c r="IMF2" s="4" t="s">
        <v>6496</v>
      </c>
      <c r="IMG2" s="4" t="s">
        <v>6497</v>
      </c>
      <c r="IMH2" s="4" t="s">
        <v>6498</v>
      </c>
      <c r="IMI2" s="4" t="s">
        <v>6499</v>
      </c>
      <c r="IMJ2" s="4" t="s">
        <v>6500</v>
      </c>
      <c r="IMK2" s="4" t="s">
        <v>6501</v>
      </c>
      <c r="IML2" s="4" t="s">
        <v>6502</v>
      </c>
      <c r="IMM2" s="4" t="s">
        <v>6503</v>
      </c>
      <c r="IMN2" s="4" t="s">
        <v>6504</v>
      </c>
      <c r="IMO2" s="4" t="s">
        <v>6505</v>
      </c>
      <c r="IMP2" s="4" t="s">
        <v>6506</v>
      </c>
      <c r="IMQ2" s="4" t="s">
        <v>6507</v>
      </c>
      <c r="IMR2" s="4" t="s">
        <v>6508</v>
      </c>
      <c r="IMS2" s="4" t="s">
        <v>6509</v>
      </c>
      <c r="IMT2" s="4" t="s">
        <v>6510</v>
      </c>
      <c r="IMU2" s="4" t="s">
        <v>6511</v>
      </c>
      <c r="IMV2" s="4" t="s">
        <v>6512</v>
      </c>
      <c r="IMW2" s="4" t="s">
        <v>6513</v>
      </c>
      <c r="IMX2" s="4" t="s">
        <v>6514</v>
      </c>
      <c r="IMY2" s="4" t="s">
        <v>6515</v>
      </c>
      <c r="IMZ2" s="4" t="s">
        <v>6516</v>
      </c>
      <c r="INA2" s="4" t="s">
        <v>6517</v>
      </c>
      <c r="INB2" s="4" t="s">
        <v>6518</v>
      </c>
      <c r="INC2" s="4" t="s">
        <v>6519</v>
      </c>
      <c r="IND2" s="4" t="s">
        <v>6520</v>
      </c>
      <c r="INE2" s="4" t="s">
        <v>6521</v>
      </c>
      <c r="INF2" s="4" t="s">
        <v>6522</v>
      </c>
      <c r="ING2" s="4" t="s">
        <v>6523</v>
      </c>
      <c r="INH2" s="4" t="s">
        <v>6524</v>
      </c>
      <c r="INI2" s="4" t="s">
        <v>6525</v>
      </c>
      <c r="INJ2" s="4" t="s">
        <v>6526</v>
      </c>
      <c r="INK2" s="4" t="s">
        <v>6527</v>
      </c>
      <c r="INL2" s="4" t="s">
        <v>6528</v>
      </c>
      <c r="INM2" s="4" t="s">
        <v>6529</v>
      </c>
      <c r="INN2" s="4" t="s">
        <v>6530</v>
      </c>
      <c r="INO2" s="4" t="s">
        <v>6531</v>
      </c>
      <c r="INP2" s="4" t="s">
        <v>6532</v>
      </c>
      <c r="INQ2" s="4" t="s">
        <v>6533</v>
      </c>
      <c r="INR2" s="4" t="s">
        <v>6534</v>
      </c>
      <c r="INS2" s="4" t="s">
        <v>6535</v>
      </c>
      <c r="INT2" s="4" t="s">
        <v>6536</v>
      </c>
      <c r="INU2" s="4" t="s">
        <v>6537</v>
      </c>
      <c r="INV2" s="4" t="s">
        <v>6538</v>
      </c>
      <c r="INW2" s="4" t="s">
        <v>6539</v>
      </c>
      <c r="INX2" s="4" t="s">
        <v>6540</v>
      </c>
      <c r="INY2" s="4" t="s">
        <v>6541</v>
      </c>
      <c r="INZ2" s="4" t="s">
        <v>6542</v>
      </c>
      <c r="IOA2" s="4" t="s">
        <v>6543</v>
      </c>
      <c r="IOB2" s="4" t="s">
        <v>6544</v>
      </c>
      <c r="IOC2" s="4" t="s">
        <v>6545</v>
      </c>
      <c r="IOD2" s="4" t="s">
        <v>6546</v>
      </c>
      <c r="IOE2" s="4" t="s">
        <v>6547</v>
      </c>
      <c r="IOF2" s="4" t="s">
        <v>6548</v>
      </c>
      <c r="IOG2" s="4" t="s">
        <v>6549</v>
      </c>
      <c r="IOH2" s="4" t="s">
        <v>6550</v>
      </c>
      <c r="IOI2" s="4" t="s">
        <v>6551</v>
      </c>
      <c r="IOJ2" s="4" t="s">
        <v>6552</v>
      </c>
      <c r="IOK2" s="4" t="s">
        <v>6553</v>
      </c>
      <c r="IOL2" s="4" t="s">
        <v>6554</v>
      </c>
      <c r="IOM2" s="4" t="s">
        <v>6555</v>
      </c>
      <c r="ION2" s="4" t="s">
        <v>6556</v>
      </c>
      <c r="IOO2" s="4" t="s">
        <v>6557</v>
      </c>
      <c r="IOP2" s="4" t="s">
        <v>6558</v>
      </c>
      <c r="IOQ2" s="4" t="s">
        <v>6559</v>
      </c>
      <c r="IOR2" s="4" t="s">
        <v>6560</v>
      </c>
      <c r="IOS2" s="4" t="s">
        <v>6561</v>
      </c>
      <c r="IOT2" s="4" t="s">
        <v>6562</v>
      </c>
      <c r="IOU2" s="4" t="s">
        <v>6563</v>
      </c>
      <c r="IOV2" s="4" t="s">
        <v>6564</v>
      </c>
      <c r="IOW2" s="4" t="s">
        <v>6565</v>
      </c>
      <c r="IOX2" s="4" t="s">
        <v>6566</v>
      </c>
      <c r="IOY2" s="4" t="s">
        <v>6567</v>
      </c>
      <c r="IOZ2" s="4" t="s">
        <v>6568</v>
      </c>
      <c r="IPA2" s="4" t="s">
        <v>6569</v>
      </c>
      <c r="IPB2" s="4" t="s">
        <v>6570</v>
      </c>
      <c r="IPC2" s="4" t="s">
        <v>6571</v>
      </c>
      <c r="IPD2" s="4" t="s">
        <v>6572</v>
      </c>
      <c r="IPE2" s="4" t="s">
        <v>6573</v>
      </c>
      <c r="IPF2" s="4" t="s">
        <v>6574</v>
      </c>
      <c r="IPG2" s="4" t="s">
        <v>6575</v>
      </c>
      <c r="IPH2" s="4" t="s">
        <v>6576</v>
      </c>
      <c r="IPI2" s="4" t="s">
        <v>6577</v>
      </c>
      <c r="IPJ2" s="4" t="s">
        <v>6578</v>
      </c>
      <c r="IPK2" s="4" t="s">
        <v>6579</v>
      </c>
      <c r="IPL2" s="4" t="s">
        <v>6580</v>
      </c>
      <c r="IPM2" s="4" t="s">
        <v>6581</v>
      </c>
      <c r="IPN2" s="4" t="s">
        <v>6582</v>
      </c>
      <c r="IPO2" s="4" t="s">
        <v>6583</v>
      </c>
      <c r="IPP2" s="4" t="s">
        <v>6584</v>
      </c>
      <c r="IPQ2" s="4" t="s">
        <v>6585</v>
      </c>
      <c r="IPR2" s="4" t="s">
        <v>6586</v>
      </c>
      <c r="IPS2" s="4" t="s">
        <v>6587</v>
      </c>
      <c r="IPT2" s="4" t="s">
        <v>6588</v>
      </c>
      <c r="IPU2" s="4" t="s">
        <v>6589</v>
      </c>
      <c r="IPV2" s="4" t="s">
        <v>6590</v>
      </c>
      <c r="IPW2" s="4" t="s">
        <v>6591</v>
      </c>
      <c r="IPX2" s="4" t="s">
        <v>6592</v>
      </c>
      <c r="IPY2" s="4" t="s">
        <v>6593</v>
      </c>
      <c r="IPZ2" s="4" t="s">
        <v>6594</v>
      </c>
      <c r="IQA2" s="4" t="s">
        <v>6595</v>
      </c>
      <c r="IQB2" s="4" t="s">
        <v>6596</v>
      </c>
      <c r="IQC2" s="4" t="s">
        <v>6597</v>
      </c>
      <c r="IQD2" s="4" t="s">
        <v>6598</v>
      </c>
      <c r="IQE2" s="4" t="s">
        <v>6599</v>
      </c>
      <c r="IQF2" s="4" t="s">
        <v>6600</v>
      </c>
      <c r="IQG2" s="4" t="s">
        <v>6601</v>
      </c>
      <c r="IQH2" s="4" t="s">
        <v>6602</v>
      </c>
      <c r="IQI2" s="4" t="s">
        <v>6603</v>
      </c>
      <c r="IQJ2" s="4" t="s">
        <v>6604</v>
      </c>
      <c r="IQK2" s="4" t="s">
        <v>6605</v>
      </c>
      <c r="IQL2" s="4" t="s">
        <v>6606</v>
      </c>
      <c r="IQM2" s="4" t="s">
        <v>6607</v>
      </c>
      <c r="IQN2" s="4" t="s">
        <v>6608</v>
      </c>
      <c r="IQO2" s="4" t="s">
        <v>6609</v>
      </c>
      <c r="IQP2" s="4" t="s">
        <v>6610</v>
      </c>
      <c r="IQQ2" s="4" t="s">
        <v>6611</v>
      </c>
      <c r="IQR2" s="4" t="s">
        <v>6612</v>
      </c>
      <c r="IQS2" s="4" t="s">
        <v>6613</v>
      </c>
      <c r="IQT2" s="4" t="s">
        <v>6614</v>
      </c>
      <c r="IQU2" s="4" t="s">
        <v>6615</v>
      </c>
      <c r="IQV2" s="4" t="s">
        <v>6616</v>
      </c>
      <c r="IQW2" s="4" t="s">
        <v>6617</v>
      </c>
      <c r="IQX2" s="4" t="s">
        <v>6618</v>
      </c>
      <c r="IQY2" s="4" t="s">
        <v>6619</v>
      </c>
      <c r="IQZ2" s="4" t="s">
        <v>6620</v>
      </c>
      <c r="IRA2" s="4" t="s">
        <v>6621</v>
      </c>
      <c r="IRB2" s="4" t="s">
        <v>6622</v>
      </c>
      <c r="IRC2" s="4" t="s">
        <v>6623</v>
      </c>
      <c r="IRD2" s="4" t="s">
        <v>6624</v>
      </c>
      <c r="IRE2" s="4" t="s">
        <v>6625</v>
      </c>
      <c r="IRF2" s="4" t="s">
        <v>6626</v>
      </c>
      <c r="IRG2" s="4" t="s">
        <v>6627</v>
      </c>
      <c r="IRH2" s="4" t="s">
        <v>6628</v>
      </c>
      <c r="IRI2" s="4" t="s">
        <v>6629</v>
      </c>
      <c r="IRJ2" s="4" t="s">
        <v>6630</v>
      </c>
      <c r="IRK2" s="4" t="s">
        <v>6631</v>
      </c>
      <c r="IRL2" s="4" t="s">
        <v>6632</v>
      </c>
      <c r="IRM2" s="4" t="s">
        <v>6633</v>
      </c>
      <c r="IRN2" s="4" t="s">
        <v>6634</v>
      </c>
      <c r="IRO2" s="4" t="s">
        <v>6635</v>
      </c>
      <c r="IRP2" s="4" t="s">
        <v>6636</v>
      </c>
      <c r="IRQ2" s="4" t="s">
        <v>6637</v>
      </c>
      <c r="IRR2" s="4" t="s">
        <v>6638</v>
      </c>
      <c r="IRS2" s="4" t="s">
        <v>6639</v>
      </c>
      <c r="IRT2" s="4" t="s">
        <v>6640</v>
      </c>
      <c r="IRU2" s="4" t="s">
        <v>6641</v>
      </c>
      <c r="IRV2" s="4" t="s">
        <v>6642</v>
      </c>
      <c r="IRW2" s="4" t="s">
        <v>6643</v>
      </c>
      <c r="IRX2" s="4" t="s">
        <v>6644</v>
      </c>
      <c r="IRY2" s="4" t="s">
        <v>6645</v>
      </c>
      <c r="IRZ2" s="4" t="s">
        <v>6646</v>
      </c>
      <c r="ISA2" s="4" t="s">
        <v>6647</v>
      </c>
      <c r="ISB2" s="4" t="s">
        <v>6648</v>
      </c>
      <c r="ISC2" s="4" t="s">
        <v>6649</v>
      </c>
      <c r="ISD2" s="4" t="s">
        <v>6650</v>
      </c>
      <c r="ISE2" s="4" t="s">
        <v>6651</v>
      </c>
      <c r="ISF2" s="4" t="s">
        <v>6652</v>
      </c>
      <c r="ISG2" s="4" t="s">
        <v>6653</v>
      </c>
      <c r="ISH2" s="4" t="s">
        <v>6654</v>
      </c>
      <c r="ISI2" s="4" t="s">
        <v>6655</v>
      </c>
      <c r="ISJ2" s="4" t="s">
        <v>6656</v>
      </c>
      <c r="ISK2" s="4" t="s">
        <v>6657</v>
      </c>
      <c r="ISL2" s="4" t="s">
        <v>6658</v>
      </c>
      <c r="ISM2" s="4" t="s">
        <v>6659</v>
      </c>
      <c r="ISN2" s="4" t="s">
        <v>6660</v>
      </c>
      <c r="ISO2" s="4" t="s">
        <v>6661</v>
      </c>
      <c r="ISP2" s="4" t="s">
        <v>6662</v>
      </c>
      <c r="ISQ2" s="4" t="s">
        <v>6663</v>
      </c>
      <c r="ISR2" s="4" t="s">
        <v>6664</v>
      </c>
      <c r="ISS2" s="4" t="s">
        <v>6665</v>
      </c>
      <c r="IST2" s="4" t="s">
        <v>6666</v>
      </c>
      <c r="ISU2" s="4" t="s">
        <v>6667</v>
      </c>
      <c r="ISV2" s="4" t="s">
        <v>6668</v>
      </c>
      <c r="ISW2" s="4" t="s">
        <v>6669</v>
      </c>
      <c r="ISX2" s="4" t="s">
        <v>6670</v>
      </c>
      <c r="ISY2" s="4" t="s">
        <v>6671</v>
      </c>
      <c r="ISZ2" s="4" t="s">
        <v>6672</v>
      </c>
      <c r="ITA2" s="4" t="s">
        <v>6673</v>
      </c>
      <c r="ITB2" s="4" t="s">
        <v>6674</v>
      </c>
      <c r="ITC2" s="4" t="s">
        <v>6675</v>
      </c>
      <c r="ITD2" s="4" t="s">
        <v>6676</v>
      </c>
      <c r="ITE2" s="4" t="s">
        <v>6677</v>
      </c>
      <c r="ITF2" s="4" t="s">
        <v>6678</v>
      </c>
      <c r="ITG2" s="4" t="s">
        <v>6679</v>
      </c>
      <c r="ITH2" s="4" t="s">
        <v>6680</v>
      </c>
      <c r="ITI2" s="4" t="s">
        <v>6681</v>
      </c>
      <c r="ITJ2" s="4" t="s">
        <v>6682</v>
      </c>
      <c r="ITK2" s="4" t="s">
        <v>6683</v>
      </c>
      <c r="ITL2" s="4" t="s">
        <v>6684</v>
      </c>
      <c r="ITM2" s="4" t="s">
        <v>6685</v>
      </c>
      <c r="ITN2" s="4" t="s">
        <v>6686</v>
      </c>
      <c r="ITO2" s="4" t="s">
        <v>6687</v>
      </c>
      <c r="ITP2" s="4" t="s">
        <v>6688</v>
      </c>
      <c r="ITQ2" s="4" t="s">
        <v>6689</v>
      </c>
      <c r="ITR2" s="4" t="s">
        <v>6690</v>
      </c>
      <c r="ITS2" s="4" t="s">
        <v>6691</v>
      </c>
      <c r="ITT2" s="4" t="s">
        <v>6692</v>
      </c>
      <c r="ITU2" s="4" t="s">
        <v>6693</v>
      </c>
      <c r="ITV2" s="4" t="s">
        <v>6694</v>
      </c>
      <c r="ITW2" s="4" t="s">
        <v>6695</v>
      </c>
      <c r="ITX2" s="4" t="s">
        <v>6696</v>
      </c>
      <c r="ITY2" s="4" t="s">
        <v>6697</v>
      </c>
      <c r="ITZ2" s="4" t="s">
        <v>6698</v>
      </c>
      <c r="IUA2" s="4" t="s">
        <v>6699</v>
      </c>
      <c r="IUB2" s="4" t="s">
        <v>6700</v>
      </c>
      <c r="IUC2" s="4" t="s">
        <v>6701</v>
      </c>
      <c r="IUD2" s="4" t="s">
        <v>6702</v>
      </c>
      <c r="IUE2" s="4" t="s">
        <v>6703</v>
      </c>
      <c r="IUF2" s="4" t="s">
        <v>6704</v>
      </c>
      <c r="IUG2" s="4" t="s">
        <v>6705</v>
      </c>
      <c r="IUH2" s="4" t="s">
        <v>6706</v>
      </c>
      <c r="IUI2" s="4" t="s">
        <v>6707</v>
      </c>
      <c r="IUJ2" s="4" t="s">
        <v>6708</v>
      </c>
      <c r="IUK2" s="4" t="s">
        <v>6709</v>
      </c>
      <c r="IUL2" s="4" t="s">
        <v>6710</v>
      </c>
      <c r="IUM2" s="4" t="s">
        <v>6711</v>
      </c>
      <c r="IUN2" s="4" t="s">
        <v>6712</v>
      </c>
      <c r="IUO2" s="4" t="s">
        <v>6713</v>
      </c>
      <c r="IUP2" s="4" t="s">
        <v>6714</v>
      </c>
      <c r="IUQ2" s="4" t="s">
        <v>6715</v>
      </c>
      <c r="IUR2" s="4" t="s">
        <v>6716</v>
      </c>
      <c r="IUS2" s="4" t="s">
        <v>6717</v>
      </c>
      <c r="IUT2" s="4" t="s">
        <v>6718</v>
      </c>
      <c r="IUU2" s="4" t="s">
        <v>6719</v>
      </c>
      <c r="IUV2" s="4" t="s">
        <v>6720</v>
      </c>
      <c r="IUW2" s="4" t="s">
        <v>6721</v>
      </c>
      <c r="IUX2" s="4" t="s">
        <v>6722</v>
      </c>
      <c r="IUY2" s="4" t="s">
        <v>6723</v>
      </c>
      <c r="IUZ2" s="4" t="s">
        <v>6724</v>
      </c>
      <c r="IVA2" s="4" t="s">
        <v>6725</v>
      </c>
      <c r="IVB2" s="4" t="s">
        <v>6726</v>
      </c>
      <c r="IVC2" s="4" t="s">
        <v>6727</v>
      </c>
      <c r="IVD2" s="4" t="s">
        <v>6728</v>
      </c>
      <c r="IVE2" s="4" t="s">
        <v>6729</v>
      </c>
      <c r="IVF2" s="4" t="s">
        <v>6730</v>
      </c>
      <c r="IVG2" s="4" t="s">
        <v>6731</v>
      </c>
      <c r="IVH2" s="4" t="s">
        <v>6732</v>
      </c>
      <c r="IVI2" s="4" t="s">
        <v>6733</v>
      </c>
      <c r="IVJ2" s="4" t="s">
        <v>6734</v>
      </c>
      <c r="IVK2" s="4" t="s">
        <v>6735</v>
      </c>
      <c r="IVL2" s="4" t="s">
        <v>6736</v>
      </c>
      <c r="IVM2" s="4" t="s">
        <v>6737</v>
      </c>
      <c r="IVN2" s="4" t="s">
        <v>6738</v>
      </c>
      <c r="IVO2" s="4" t="s">
        <v>6739</v>
      </c>
      <c r="IVP2" s="4" t="s">
        <v>6740</v>
      </c>
      <c r="IVQ2" s="4" t="s">
        <v>6741</v>
      </c>
      <c r="IVR2" s="4" t="s">
        <v>6742</v>
      </c>
      <c r="IVS2" s="4" t="s">
        <v>6743</v>
      </c>
      <c r="IVT2" s="4" t="s">
        <v>6744</v>
      </c>
      <c r="IVU2" s="4" t="s">
        <v>6745</v>
      </c>
      <c r="IVV2" s="4" t="s">
        <v>6746</v>
      </c>
      <c r="IVW2" s="4" t="s">
        <v>6747</v>
      </c>
      <c r="IVX2" s="4" t="s">
        <v>6748</v>
      </c>
      <c r="IVY2" s="4" t="s">
        <v>6749</v>
      </c>
      <c r="IVZ2" s="4" t="s">
        <v>6750</v>
      </c>
      <c r="IWA2" s="4" t="s">
        <v>6751</v>
      </c>
      <c r="IWB2" s="4" t="s">
        <v>6752</v>
      </c>
      <c r="IWC2" s="4" t="s">
        <v>6753</v>
      </c>
      <c r="IWD2" s="4" t="s">
        <v>6754</v>
      </c>
      <c r="IWE2" s="4" t="s">
        <v>6755</v>
      </c>
      <c r="IWF2" s="4" t="s">
        <v>6756</v>
      </c>
      <c r="IWG2" s="4" t="s">
        <v>6757</v>
      </c>
      <c r="IWH2" s="4" t="s">
        <v>6758</v>
      </c>
      <c r="IWI2" s="4" t="s">
        <v>6759</v>
      </c>
      <c r="IWJ2" s="4" t="s">
        <v>6760</v>
      </c>
      <c r="IWK2" s="4" t="s">
        <v>6761</v>
      </c>
      <c r="IWL2" s="4" t="s">
        <v>6762</v>
      </c>
      <c r="IWM2" s="4" t="s">
        <v>6763</v>
      </c>
      <c r="IWN2" s="4" t="s">
        <v>6764</v>
      </c>
      <c r="IWO2" s="4" t="s">
        <v>6765</v>
      </c>
      <c r="IWP2" s="4" t="s">
        <v>6766</v>
      </c>
      <c r="IWQ2" s="4" t="s">
        <v>6767</v>
      </c>
      <c r="IWR2" s="4" t="s">
        <v>6768</v>
      </c>
      <c r="IWS2" s="4" t="s">
        <v>6769</v>
      </c>
      <c r="IWT2" s="4" t="s">
        <v>6770</v>
      </c>
      <c r="IWU2" s="4" t="s">
        <v>6771</v>
      </c>
      <c r="IWV2" s="4" t="s">
        <v>6772</v>
      </c>
      <c r="IWW2" s="4" t="s">
        <v>6773</v>
      </c>
      <c r="IWX2" s="4" t="s">
        <v>6774</v>
      </c>
      <c r="IWY2" s="4" t="s">
        <v>6775</v>
      </c>
      <c r="IWZ2" s="4" t="s">
        <v>6776</v>
      </c>
      <c r="IXA2" s="4" t="s">
        <v>6777</v>
      </c>
      <c r="IXB2" s="4" t="s">
        <v>6778</v>
      </c>
      <c r="IXC2" s="4" t="s">
        <v>6779</v>
      </c>
      <c r="IXD2" s="4" t="s">
        <v>6780</v>
      </c>
      <c r="IXE2" s="4" t="s">
        <v>6781</v>
      </c>
      <c r="IXF2" s="4" t="s">
        <v>6782</v>
      </c>
      <c r="IXG2" s="4" t="s">
        <v>6783</v>
      </c>
      <c r="IXH2" s="4" t="s">
        <v>6784</v>
      </c>
      <c r="IXI2" s="4" t="s">
        <v>6785</v>
      </c>
      <c r="IXJ2" s="4" t="s">
        <v>6786</v>
      </c>
      <c r="IXK2" s="4" t="s">
        <v>6787</v>
      </c>
      <c r="IXL2" s="4" t="s">
        <v>6788</v>
      </c>
      <c r="IXM2" s="4" t="s">
        <v>6789</v>
      </c>
      <c r="IXN2" s="4" t="s">
        <v>6790</v>
      </c>
      <c r="IXO2" s="4" t="s">
        <v>6791</v>
      </c>
      <c r="IXP2" s="4" t="s">
        <v>6792</v>
      </c>
      <c r="IXQ2" s="4" t="s">
        <v>6793</v>
      </c>
      <c r="IXR2" s="4" t="s">
        <v>6794</v>
      </c>
      <c r="IXS2" s="4" t="s">
        <v>6795</v>
      </c>
      <c r="IXT2" s="4" t="s">
        <v>6796</v>
      </c>
      <c r="IXU2" s="4" t="s">
        <v>6797</v>
      </c>
      <c r="IXV2" s="4" t="s">
        <v>6798</v>
      </c>
      <c r="IXW2" s="4" t="s">
        <v>6799</v>
      </c>
      <c r="IXX2" s="4" t="s">
        <v>6800</v>
      </c>
      <c r="IXY2" s="4" t="s">
        <v>6801</v>
      </c>
      <c r="IXZ2" s="4" t="s">
        <v>6802</v>
      </c>
      <c r="IYA2" s="4" t="s">
        <v>6803</v>
      </c>
      <c r="IYB2" s="4" t="s">
        <v>6804</v>
      </c>
      <c r="IYC2" s="4" t="s">
        <v>6805</v>
      </c>
      <c r="IYD2" s="4" t="s">
        <v>6806</v>
      </c>
      <c r="IYE2" s="4" t="s">
        <v>6807</v>
      </c>
      <c r="IYF2" s="4" t="s">
        <v>6808</v>
      </c>
      <c r="IYG2" s="4" t="s">
        <v>6809</v>
      </c>
      <c r="IYH2" s="4" t="s">
        <v>6810</v>
      </c>
      <c r="IYI2" s="4" t="s">
        <v>6811</v>
      </c>
      <c r="IYJ2" s="4" t="s">
        <v>6812</v>
      </c>
      <c r="IYK2" s="4" t="s">
        <v>6813</v>
      </c>
      <c r="IYL2" s="4" t="s">
        <v>6814</v>
      </c>
      <c r="IYM2" s="4" t="s">
        <v>6815</v>
      </c>
      <c r="IYN2" s="4" t="s">
        <v>6816</v>
      </c>
      <c r="IYO2" s="4" t="s">
        <v>6817</v>
      </c>
      <c r="IYP2" s="4" t="s">
        <v>6818</v>
      </c>
      <c r="IYQ2" s="4" t="s">
        <v>6819</v>
      </c>
      <c r="IYR2" s="4" t="s">
        <v>6820</v>
      </c>
      <c r="IYS2" s="4" t="s">
        <v>6821</v>
      </c>
      <c r="IYT2" s="4" t="s">
        <v>6822</v>
      </c>
      <c r="IYU2" s="4" t="s">
        <v>6823</v>
      </c>
      <c r="IYV2" s="4" t="s">
        <v>6824</v>
      </c>
      <c r="IYW2" s="4" t="s">
        <v>6825</v>
      </c>
      <c r="IYX2" s="4" t="s">
        <v>6826</v>
      </c>
      <c r="IYY2" s="4" t="s">
        <v>6827</v>
      </c>
      <c r="IYZ2" s="4" t="s">
        <v>6828</v>
      </c>
      <c r="IZA2" s="4" t="s">
        <v>6829</v>
      </c>
      <c r="IZB2" s="4" t="s">
        <v>6830</v>
      </c>
      <c r="IZC2" s="4" t="s">
        <v>6831</v>
      </c>
      <c r="IZD2" s="4" t="s">
        <v>6832</v>
      </c>
      <c r="IZE2" s="4" t="s">
        <v>6833</v>
      </c>
      <c r="IZF2" s="4" t="s">
        <v>6834</v>
      </c>
      <c r="IZG2" s="4" t="s">
        <v>6835</v>
      </c>
      <c r="IZH2" s="4" t="s">
        <v>6836</v>
      </c>
      <c r="IZI2" s="4" t="s">
        <v>6837</v>
      </c>
      <c r="IZJ2" s="4" t="s">
        <v>6838</v>
      </c>
      <c r="IZK2" s="4" t="s">
        <v>6839</v>
      </c>
      <c r="IZL2" s="4" t="s">
        <v>6840</v>
      </c>
      <c r="IZM2" s="4" t="s">
        <v>6841</v>
      </c>
      <c r="IZN2" s="4" t="s">
        <v>6842</v>
      </c>
      <c r="IZO2" s="4" t="s">
        <v>6843</v>
      </c>
      <c r="IZP2" s="4" t="s">
        <v>6844</v>
      </c>
      <c r="IZQ2" s="4" t="s">
        <v>6845</v>
      </c>
      <c r="IZR2" s="4" t="s">
        <v>6846</v>
      </c>
      <c r="IZS2" s="4" t="s">
        <v>6847</v>
      </c>
      <c r="IZT2" s="4" t="s">
        <v>6848</v>
      </c>
      <c r="IZU2" s="4" t="s">
        <v>6849</v>
      </c>
      <c r="IZV2" s="4" t="s">
        <v>6850</v>
      </c>
      <c r="IZW2" s="4" t="s">
        <v>6851</v>
      </c>
      <c r="IZX2" s="4" t="s">
        <v>6852</v>
      </c>
      <c r="IZY2" s="4" t="s">
        <v>6853</v>
      </c>
      <c r="IZZ2" s="4" t="s">
        <v>6854</v>
      </c>
      <c r="JAA2" s="4" t="s">
        <v>6855</v>
      </c>
      <c r="JAB2" s="4" t="s">
        <v>6856</v>
      </c>
      <c r="JAC2" s="4" t="s">
        <v>6857</v>
      </c>
      <c r="JAD2" s="4" t="s">
        <v>6858</v>
      </c>
      <c r="JAE2" s="4" t="s">
        <v>6859</v>
      </c>
      <c r="JAF2" s="4" t="s">
        <v>6860</v>
      </c>
      <c r="JAG2" s="4" t="s">
        <v>6861</v>
      </c>
      <c r="JAH2" s="4" t="s">
        <v>6862</v>
      </c>
      <c r="JAI2" s="4" t="s">
        <v>6863</v>
      </c>
      <c r="JAJ2" s="4" t="s">
        <v>6864</v>
      </c>
      <c r="JAK2" s="4" t="s">
        <v>6865</v>
      </c>
      <c r="JAL2" s="4" t="s">
        <v>6866</v>
      </c>
      <c r="JAM2" s="4" t="s">
        <v>6867</v>
      </c>
      <c r="JAN2" s="4" t="s">
        <v>6868</v>
      </c>
      <c r="JAO2" s="4" t="s">
        <v>6869</v>
      </c>
      <c r="JAP2" s="4" t="s">
        <v>6870</v>
      </c>
      <c r="JAQ2" s="4" t="s">
        <v>6871</v>
      </c>
      <c r="JAR2" s="4" t="s">
        <v>6872</v>
      </c>
      <c r="JAS2" s="4" t="s">
        <v>6873</v>
      </c>
      <c r="JAT2" s="4" t="s">
        <v>6874</v>
      </c>
      <c r="JAU2" s="4" t="s">
        <v>6875</v>
      </c>
      <c r="JAV2" s="4" t="s">
        <v>6876</v>
      </c>
      <c r="JAW2" s="4" t="s">
        <v>6877</v>
      </c>
      <c r="JAX2" s="4" t="s">
        <v>6878</v>
      </c>
      <c r="JAY2" s="4" t="s">
        <v>6879</v>
      </c>
      <c r="JAZ2" s="4" t="s">
        <v>6880</v>
      </c>
      <c r="JBA2" s="4" t="s">
        <v>6881</v>
      </c>
      <c r="JBB2" s="4" t="s">
        <v>6882</v>
      </c>
      <c r="JBC2" s="4" t="s">
        <v>6883</v>
      </c>
      <c r="JBD2" s="4" t="s">
        <v>6884</v>
      </c>
      <c r="JBE2" s="4" t="s">
        <v>6885</v>
      </c>
      <c r="JBF2" s="4" t="s">
        <v>6886</v>
      </c>
      <c r="JBG2" s="4" t="s">
        <v>6887</v>
      </c>
      <c r="JBH2" s="4" t="s">
        <v>6888</v>
      </c>
      <c r="JBI2" s="4" t="s">
        <v>6889</v>
      </c>
      <c r="JBJ2" s="4" t="s">
        <v>6890</v>
      </c>
      <c r="JBK2" s="4" t="s">
        <v>6891</v>
      </c>
      <c r="JBL2" s="4" t="s">
        <v>6892</v>
      </c>
      <c r="JBM2" s="4" t="s">
        <v>6893</v>
      </c>
      <c r="JBN2" s="4" t="s">
        <v>6894</v>
      </c>
      <c r="JBO2" s="4" t="s">
        <v>6895</v>
      </c>
      <c r="JBP2" s="4" t="s">
        <v>6896</v>
      </c>
      <c r="JBQ2" s="4" t="s">
        <v>6897</v>
      </c>
      <c r="JBR2" s="4" t="s">
        <v>6898</v>
      </c>
      <c r="JBS2" s="4" t="s">
        <v>6899</v>
      </c>
      <c r="JBT2" s="4" t="s">
        <v>6900</v>
      </c>
      <c r="JBU2" s="4" t="s">
        <v>6901</v>
      </c>
      <c r="JBV2" s="4" t="s">
        <v>6902</v>
      </c>
      <c r="JBW2" s="4" t="s">
        <v>6903</v>
      </c>
      <c r="JBX2" s="4" t="s">
        <v>6904</v>
      </c>
      <c r="JBY2" s="4" t="s">
        <v>6905</v>
      </c>
      <c r="JBZ2" s="4" t="s">
        <v>6906</v>
      </c>
      <c r="JCA2" s="4" t="s">
        <v>6907</v>
      </c>
      <c r="JCB2" s="4" t="s">
        <v>6908</v>
      </c>
      <c r="JCC2" s="4" t="s">
        <v>6909</v>
      </c>
      <c r="JCD2" s="4" t="s">
        <v>6910</v>
      </c>
      <c r="JCE2" s="4" t="s">
        <v>6911</v>
      </c>
      <c r="JCF2" s="4" t="s">
        <v>6912</v>
      </c>
      <c r="JCG2" s="4" t="s">
        <v>6913</v>
      </c>
      <c r="JCH2" s="4" t="s">
        <v>6914</v>
      </c>
      <c r="JCI2" s="4" t="s">
        <v>6915</v>
      </c>
      <c r="JCJ2" s="4" t="s">
        <v>6916</v>
      </c>
      <c r="JCK2" s="4" t="s">
        <v>6917</v>
      </c>
      <c r="JCL2" s="4" t="s">
        <v>6918</v>
      </c>
      <c r="JCM2" s="4" t="s">
        <v>6919</v>
      </c>
      <c r="JCN2" s="4" t="s">
        <v>6920</v>
      </c>
      <c r="JCO2" s="4" t="s">
        <v>6921</v>
      </c>
      <c r="JCP2" s="4" t="s">
        <v>6922</v>
      </c>
      <c r="JCQ2" s="4" t="s">
        <v>6923</v>
      </c>
      <c r="JCR2" s="4" t="s">
        <v>6924</v>
      </c>
      <c r="JCS2" s="4" t="s">
        <v>6925</v>
      </c>
      <c r="JCT2" s="4" t="s">
        <v>6926</v>
      </c>
      <c r="JCU2" s="4" t="s">
        <v>6927</v>
      </c>
      <c r="JCV2" s="4" t="s">
        <v>6928</v>
      </c>
      <c r="JCW2" s="4" t="s">
        <v>6929</v>
      </c>
      <c r="JCX2" s="4" t="s">
        <v>6930</v>
      </c>
      <c r="JCY2" s="4" t="s">
        <v>6931</v>
      </c>
      <c r="JCZ2" s="4" t="s">
        <v>6932</v>
      </c>
      <c r="JDA2" s="4" t="s">
        <v>6933</v>
      </c>
      <c r="JDB2" s="4" t="s">
        <v>6934</v>
      </c>
      <c r="JDC2" s="4" t="s">
        <v>6935</v>
      </c>
      <c r="JDD2" s="4" t="s">
        <v>6936</v>
      </c>
      <c r="JDE2" s="4" t="s">
        <v>6937</v>
      </c>
      <c r="JDF2" s="4" t="s">
        <v>6938</v>
      </c>
      <c r="JDG2" s="4" t="s">
        <v>6939</v>
      </c>
      <c r="JDH2" s="4" t="s">
        <v>6940</v>
      </c>
      <c r="JDI2" s="4" t="s">
        <v>6941</v>
      </c>
      <c r="JDJ2" s="4" t="s">
        <v>6942</v>
      </c>
      <c r="JDK2" s="4" t="s">
        <v>6943</v>
      </c>
      <c r="JDL2" s="4" t="s">
        <v>6944</v>
      </c>
      <c r="JDM2" s="4" t="s">
        <v>6945</v>
      </c>
      <c r="JDN2" s="4" t="s">
        <v>6946</v>
      </c>
      <c r="JDO2" s="4" t="s">
        <v>6947</v>
      </c>
      <c r="JDP2" s="4" t="s">
        <v>6948</v>
      </c>
      <c r="JDQ2" s="4" t="s">
        <v>6949</v>
      </c>
      <c r="JDR2" s="4" t="s">
        <v>6950</v>
      </c>
      <c r="JDS2" s="4" t="s">
        <v>6951</v>
      </c>
      <c r="JDT2" s="4" t="s">
        <v>6952</v>
      </c>
      <c r="JDU2" s="4" t="s">
        <v>6953</v>
      </c>
      <c r="JDV2" s="4" t="s">
        <v>6954</v>
      </c>
      <c r="JDW2" s="4" t="s">
        <v>6955</v>
      </c>
      <c r="JDX2" s="4" t="s">
        <v>6956</v>
      </c>
      <c r="JDY2" s="4" t="s">
        <v>6957</v>
      </c>
      <c r="JDZ2" s="4" t="s">
        <v>6958</v>
      </c>
      <c r="JEA2" s="4" t="s">
        <v>6959</v>
      </c>
      <c r="JEB2" s="4" t="s">
        <v>6960</v>
      </c>
      <c r="JEC2" s="4" t="s">
        <v>6961</v>
      </c>
      <c r="JED2" s="4" t="s">
        <v>6962</v>
      </c>
      <c r="JEE2" s="4" t="s">
        <v>6963</v>
      </c>
      <c r="JEF2" s="4" t="s">
        <v>6964</v>
      </c>
      <c r="JEG2" s="4" t="s">
        <v>6965</v>
      </c>
      <c r="JEH2" s="4" t="s">
        <v>6966</v>
      </c>
      <c r="JEI2" s="4" t="s">
        <v>6967</v>
      </c>
      <c r="JEJ2" s="4" t="s">
        <v>6968</v>
      </c>
      <c r="JEK2" s="4" t="s">
        <v>6969</v>
      </c>
      <c r="JEL2" s="4" t="s">
        <v>6970</v>
      </c>
      <c r="JEM2" s="4" t="s">
        <v>6971</v>
      </c>
      <c r="JEN2" s="4" t="s">
        <v>6972</v>
      </c>
      <c r="JEO2" s="4" t="s">
        <v>6973</v>
      </c>
      <c r="JEP2" s="4" t="s">
        <v>6974</v>
      </c>
      <c r="JEQ2" s="4" t="s">
        <v>6975</v>
      </c>
      <c r="JER2" s="4" t="s">
        <v>6976</v>
      </c>
      <c r="JES2" s="4" t="s">
        <v>6977</v>
      </c>
      <c r="JET2" s="4" t="s">
        <v>6978</v>
      </c>
      <c r="JEU2" s="4" t="s">
        <v>6979</v>
      </c>
      <c r="JEV2" s="4" t="s">
        <v>6980</v>
      </c>
      <c r="JEW2" s="4" t="s">
        <v>6981</v>
      </c>
      <c r="JEX2" s="4" t="s">
        <v>6982</v>
      </c>
      <c r="JEY2" s="4" t="s">
        <v>6983</v>
      </c>
      <c r="JEZ2" s="4" t="s">
        <v>6984</v>
      </c>
      <c r="JFA2" s="4" t="s">
        <v>6985</v>
      </c>
      <c r="JFB2" s="4" t="s">
        <v>6986</v>
      </c>
      <c r="JFC2" s="4" t="s">
        <v>6987</v>
      </c>
      <c r="JFD2" s="4" t="s">
        <v>6988</v>
      </c>
      <c r="JFE2" s="4" t="s">
        <v>6989</v>
      </c>
      <c r="JFF2" s="4" t="s">
        <v>6990</v>
      </c>
      <c r="JFG2" s="4" t="s">
        <v>6991</v>
      </c>
      <c r="JFH2" s="4" t="s">
        <v>6992</v>
      </c>
      <c r="JFI2" s="4" t="s">
        <v>6993</v>
      </c>
      <c r="JFJ2" s="4" t="s">
        <v>6994</v>
      </c>
      <c r="JFK2" s="4" t="s">
        <v>6995</v>
      </c>
      <c r="JFL2" s="4" t="s">
        <v>6996</v>
      </c>
      <c r="JFM2" s="4" t="s">
        <v>6997</v>
      </c>
      <c r="JFN2" s="4" t="s">
        <v>6998</v>
      </c>
      <c r="JFO2" s="4" t="s">
        <v>6999</v>
      </c>
      <c r="JFP2" s="4" t="s">
        <v>7000</v>
      </c>
      <c r="JFQ2" s="4" t="s">
        <v>7001</v>
      </c>
      <c r="JFR2" s="4" t="s">
        <v>7002</v>
      </c>
      <c r="JFS2" s="4" t="s">
        <v>7003</v>
      </c>
      <c r="JFT2" s="4" t="s">
        <v>7004</v>
      </c>
      <c r="JFU2" s="4" t="s">
        <v>7005</v>
      </c>
      <c r="JFV2" s="4" t="s">
        <v>7006</v>
      </c>
      <c r="JFW2" s="4" t="s">
        <v>7007</v>
      </c>
      <c r="JFX2" s="4" t="s">
        <v>7008</v>
      </c>
      <c r="JFY2" s="4" t="s">
        <v>7009</v>
      </c>
      <c r="JFZ2" s="4" t="s">
        <v>7010</v>
      </c>
      <c r="JGA2" s="4" t="s">
        <v>7011</v>
      </c>
      <c r="JGB2" s="4" t="s">
        <v>7012</v>
      </c>
      <c r="JGC2" s="4" t="s">
        <v>7013</v>
      </c>
      <c r="JGD2" s="4" t="s">
        <v>7014</v>
      </c>
      <c r="JGE2" s="4" t="s">
        <v>7015</v>
      </c>
      <c r="JGF2" s="4" t="s">
        <v>7016</v>
      </c>
      <c r="JGG2" s="4" t="s">
        <v>7017</v>
      </c>
      <c r="JGH2" s="4" t="s">
        <v>7018</v>
      </c>
      <c r="JGI2" s="4" t="s">
        <v>7019</v>
      </c>
      <c r="JGJ2" s="4" t="s">
        <v>7020</v>
      </c>
      <c r="JGK2" s="4" t="s">
        <v>7021</v>
      </c>
      <c r="JGL2" s="4" t="s">
        <v>7022</v>
      </c>
      <c r="JGM2" s="4" t="s">
        <v>7023</v>
      </c>
      <c r="JGN2" s="4" t="s">
        <v>7024</v>
      </c>
      <c r="JGO2" s="4" t="s">
        <v>7025</v>
      </c>
      <c r="JGP2" s="4" t="s">
        <v>7026</v>
      </c>
      <c r="JGQ2" s="4" t="s">
        <v>7027</v>
      </c>
      <c r="JGR2" s="4" t="s">
        <v>7028</v>
      </c>
      <c r="JGS2" s="4" t="s">
        <v>7029</v>
      </c>
      <c r="JGT2" s="4" t="s">
        <v>7030</v>
      </c>
      <c r="JGU2" s="4" t="s">
        <v>7031</v>
      </c>
      <c r="JGV2" s="4" t="s">
        <v>7032</v>
      </c>
      <c r="JGW2" s="4" t="s">
        <v>7033</v>
      </c>
      <c r="JGX2" s="4" t="s">
        <v>7034</v>
      </c>
      <c r="JGY2" s="4" t="s">
        <v>7035</v>
      </c>
      <c r="JGZ2" s="4" t="s">
        <v>7036</v>
      </c>
      <c r="JHA2" s="4" t="s">
        <v>7037</v>
      </c>
      <c r="JHB2" s="4" t="s">
        <v>7038</v>
      </c>
      <c r="JHC2" s="4" t="s">
        <v>7039</v>
      </c>
      <c r="JHD2" s="4" t="s">
        <v>7040</v>
      </c>
      <c r="JHE2" s="4" t="s">
        <v>7041</v>
      </c>
      <c r="JHF2" s="4" t="s">
        <v>7042</v>
      </c>
      <c r="JHG2" s="4" t="s">
        <v>7043</v>
      </c>
      <c r="JHH2" s="4" t="s">
        <v>7044</v>
      </c>
      <c r="JHI2" s="4" t="s">
        <v>7045</v>
      </c>
      <c r="JHJ2" s="4" t="s">
        <v>7046</v>
      </c>
      <c r="JHK2" s="4" t="s">
        <v>7047</v>
      </c>
      <c r="JHL2" s="4" t="s">
        <v>7048</v>
      </c>
      <c r="JHM2" s="4" t="s">
        <v>7049</v>
      </c>
      <c r="JHN2" s="4" t="s">
        <v>7050</v>
      </c>
      <c r="JHO2" s="4" t="s">
        <v>7051</v>
      </c>
      <c r="JHP2" s="4" t="s">
        <v>7052</v>
      </c>
      <c r="JHQ2" s="4" t="s">
        <v>7053</v>
      </c>
      <c r="JHR2" s="4" t="s">
        <v>7054</v>
      </c>
      <c r="JHS2" s="4" t="s">
        <v>7055</v>
      </c>
      <c r="JHT2" s="4" t="s">
        <v>7056</v>
      </c>
      <c r="JHU2" s="4" t="s">
        <v>7057</v>
      </c>
      <c r="JHV2" s="4" t="s">
        <v>7058</v>
      </c>
      <c r="JHW2" s="4" t="s">
        <v>7059</v>
      </c>
      <c r="JHX2" s="4" t="s">
        <v>7060</v>
      </c>
      <c r="JHY2" s="4" t="s">
        <v>7061</v>
      </c>
      <c r="JHZ2" s="4" t="s">
        <v>7062</v>
      </c>
      <c r="JIA2" s="4" t="s">
        <v>7063</v>
      </c>
      <c r="JIB2" s="4" t="s">
        <v>7064</v>
      </c>
      <c r="JIC2" s="4" t="s">
        <v>7065</v>
      </c>
      <c r="JID2" s="4" t="s">
        <v>7066</v>
      </c>
      <c r="JIE2" s="4" t="s">
        <v>7067</v>
      </c>
      <c r="JIF2" s="4" t="s">
        <v>7068</v>
      </c>
      <c r="JIG2" s="4" t="s">
        <v>7069</v>
      </c>
      <c r="JIH2" s="4" t="s">
        <v>7070</v>
      </c>
      <c r="JII2" s="4" t="s">
        <v>7071</v>
      </c>
      <c r="JIJ2" s="4" t="s">
        <v>7072</v>
      </c>
      <c r="JIK2" s="4" t="s">
        <v>7073</v>
      </c>
      <c r="JIL2" s="4" t="s">
        <v>7074</v>
      </c>
      <c r="JIM2" s="4" t="s">
        <v>7075</v>
      </c>
      <c r="JIN2" s="4" t="s">
        <v>7076</v>
      </c>
      <c r="JIO2" s="4" t="s">
        <v>7077</v>
      </c>
      <c r="JIP2" s="4" t="s">
        <v>7078</v>
      </c>
      <c r="JIQ2" s="4" t="s">
        <v>7079</v>
      </c>
      <c r="JIR2" s="4" t="s">
        <v>7080</v>
      </c>
      <c r="JIS2" s="4" t="s">
        <v>7081</v>
      </c>
      <c r="JIT2" s="4" t="s">
        <v>7082</v>
      </c>
      <c r="JIU2" s="4" t="s">
        <v>7083</v>
      </c>
      <c r="JIV2" s="4" t="s">
        <v>7084</v>
      </c>
      <c r="JIW2" s="4" t="s">
        <v>7085</v>
      </c>
      <c r="JIX2" s="4" t="s">
        <v>7086</v>
      </c>
      <c r="JIY2" s="4" t="s">
        <v>7087</v>
      </c>
      <c r="JIZ2" s="4" t="s">
        <v>7088</v>
      </c>
      <c r="JJA2" s="4" t="s">
        <v>7089</v>
      </c>
      <c r="JJB2" s="4" t="s">
        <v>7090</v>
      </c>
      <c r="JJC2" s="4" t="s">
        <v>7091</v>
      </c>
      <c r="JJD2" s="4" t="s">
        <v>7092</v>
      </c>
      <c r="JJE2" s="4" t="s">
        <v>7093</v>
      </c>
      <c r="JJF2" s="4" t="s">
        <v>7094</v>
      </c>
      <c r="JJG2" s="4" t="s">
        <v>7095</v>
      </c>
      <c r="JJH2" s="4" t="s">
        <v>7096</v>
      </c>
      <c r="JJI2" s="4" t="s">
        <v>7097</v>
      </c>
      <c r="JJJ2" s="4" t="s">
        <v>7098</v>
      </c>
      <c r="JJK2" s="4" t="s">
        <v>7099</v>
      </c>
      <c r="JJL2" s="4" t="s">
        <v>7100</v>
      </c>
      <c r="JJM2" s="4" t="s">
        <v>7101</v>
      </c>
      <c r="JJN2" s="4" t="s">
        <v>7102</v>
      </c>
      <c r="JJO2" s="4" t="s">
        <v>7103</v>
      </c>
      <c r="JJP2" s="4" t="s">
        <v>7104</v>
      </c>
      <c r="JJQ2" s="4" t="s">
        <v>7105</v>
      </c>
      <c r="JJR2" s="4" t="s">
        <v>7106</v>
      </c>
      <c r="JJS2" s="4" t="s">
        <v>7107</v>
      </c>
      <c r="JJT2" s="4" t="s">
        <v>7108</v>
      </c>
      <c r="JJU2" s="4" t="s">
        <v>7109</v>
      </c>
      <c r="JJV2" s="4" t="s">
        <v>7110</v>
      </c>
      <c r="JJW2" s="4" t="s">
        <v>7111</v>
      </c>
      <c r="JJX2" s="4" t="s">
        <v>7112</v>
      </c>
      <c r="JJY2" s="4" t="s">
        <v>7113</v>
      </c>
      <c r="JJZ2" s="4" t="s">
        <v>7114</v>
      </c>
      <c r="JKA2" s="4" t="s">
        <v>7115</v>
      </c>
      <c r="JKB2" s="4" t="s">
        <v>7116</v>
      </c>
      <c r="JKC2" s="4" t="s">
        <v>7117</v>
      </c>
      <c r="JKD2" s="4" t="s">
        <v>7118</v>
      </c>
      <c r="JKE2" s="4" t="s">
        <v>7119</v>
      </c>
      <c r="JKF2" s="4" t="s">
        <v>7120</v>
      </c>
      <c r="JKG2" s="4" t="s">
        <v>7121</v>
      </c>
      <c r="JKH2" s="4" t="s">
        <v>7122</v>
      </c>
      <c r="JKI2" s="4" t="s">
        <v>7123</v>
      </c>
      <c r="JKJ2" s="4" t="s">
        <v>7124</v>
      </c>
      <c r="JKK2" s="4" t="s">
        <v>7125</v>
      </c>
      <c r="JKL2" s="4" t="s">
        <v>7126</v>
      </c>
      <c r="JKM2" s="4" t="s">
        <v>7127</v>
      </c>
      <c r="JKN2" s="4" t="s">
        <v>7128</v>
      </c>
      <c r="JKO2" s="4" t="s">
        <v>7129</v>
      </c>
      <c r="JKP2" s="4" t="s">
        <v>7130</v>
      </c>
      <c r="JKQ2" s="4" t="s">
        <v>7131</v>
      </c>
      <c r="JKR2" s="4" t="s">
        <v>7132</v>
      </c>
      <c r="JKS2" s="4" t="s">
        <v>7133</v>
      </c>
      <c r="JKT2" s="4" t="s">
        <v>7134</v>
      </c>
      <c r="JKU2" s="4" t="s">
        <v>7135</v>
      </c>
      <c r="JKV2" s="4" t="s">
        <v>7136</v>
      </c>
      <c r="JKW2" s="4" t="s">
        <v>7137</v>
      </c>
      <c r="JKX2" s="4" t="s">
        <v>7138</v>
      </c>
      <c r="JKY2" s="4" t="s">
        <v>7139</v>
      </c>
      <c r="JKZ2" s="4" t="s">
        <v>7140</v>
      </c>
      <c r="JLA2" s="4" t="s">
        <v>7141</v>
      </c>
      <c r="JLB2" s="4" t="s">
        <v>7142</v>
      </c>
      <c r="JLC2" s="4" t="s">
        <v>7143</v>
      </c>
      <c r="JLD2" s="4" t="s">
        <v>7144</v>
      </c>
      <c r="JLE2" s="4" t="s">
        <v>7145</v>
      </c>
      <c r="JLF2" s="4" t="s">
        <v>7146</v>
      </c>
      <c r="JLG2" s="4" t="s">
        <v>7147</v>
      </c>
      <c r="JLH2" s="4" t="s">
        <v>7148</v>
      </c>
      <c r="JLI2" s="4" t="s">
        <v>7149</v>
      </c>
      <c r="JLJ2" s="4" t="s">
        <v>7150</v>
      </c>
      <c r="JLK2" s="4" t="s">
        <v>7151</v>
      </c>
      <c r="JLL2" s="4" t="s">
        <v>7152</v>
      </c>
      <c r="JLM2" s="4" t="s">
        <v>7153</v>
      </c>
      <c r="JLN2" s="4" t="s">
        <v>7154</v>
      </c>
      <c r="JLO2" s="4" t="s">
        <v>7155</v>
      </c>
      <c r="JLP2" s="4" t="s">
        <v>7156</v>
      </c>
      <c r="JLQ2" s="4" t="s">
        <v>7157</v>
      </c>
      <c r="JLR2" s="4" t="s">
        <v>7158</v>
      </c>
      <c r="JLS2" s="4" t="s">
        <v>7159</v>
      </c>
      <c r="JLT2" s="4" t="s">
        <v>7160</v>
      </c>
      <c r="JLU2" s="4" t="s">
        <v>7161</v>
      </c>
      <c r="JLV2" s="4" t="s">
        <v>7162</v>
      </c>
      <c r="JLW2" s="4" t="s">
        <v>7163</v>
      </c>
      <c r="JLX2" s="4" t="s">
        <v>7164</v>
      </c>
      <c r="JLY2" s="4" t="s">
        <v>7165</v>
      </c>
      <c r="JLZ2" s="4" t="s">
        <v>7166</v>
      </c>
      <c r="JMA2" s="4" t="s">
        <v>7167</v>
      </c>
      <c r="JMB2" s="4" t="s">
        <v>7168</v>
      </c>
      <c r="JMC2" s="4" t="s">
        <v>7169</v>
      </c>
      <c r="JMD2" s="4" t="s">
        <v>7170</v>
      </c>
      <c r="JME2" s="4" t="s">
        <v>7171</v>
      </c>
      <c r="JMF2" s="4" t="s">
        <v>7172</v>
      </c>
      <c r="JMG2" s="4" t="s">
        <v>7173</v>
      </c>
      <c r="JMH2" s="4" t="s">
        <v>7174</v>
      </c>
      <c r="JMI2" s="4" t="s">
        <v>7175</v>
      </c>
      <c r="JMJ2" s="4" t="s">
        <v>7176</v>
      </c>
      <c r="JMK2" s="4" t="s">
        <v>7177</v>
      </c>
      <c r="JML2" s="4" t="s">
        <v>7178</v>
      </c>
      <c r="JMM2" s="4" t="s">
        <v>7179</v>
      </c>
      <c r="JMN2" s="4" t="s">
        <v>7180</v>
      </c>
      <c r="JMO2" s="4" t="s">
        <v>7181</v>
      </c>
      <c r="JMP2" s="4" t="s">
        <v>7182</v>
      </c>
      <c r="JMQ2" s="4" t="s">
        <v>7183</v>
      </c>
      <c r="JMR2" s="4" t="s">
        <v>7184</v>
      </c>
      <c r="JMS2" s="4" t="s">
        <v>7185</v>
      </c>
      <c r="JMT2" s="4" t="s">
        <v>7186</v>
      </c>
      <c r="JMU2" s="4" t="s">
        <v>7187</v>
      </c>
      <c r="JMV2" s="4" t="s">
        <v>7188</v>
      </c>
      <c r="JMW2" s="4" t="s">
        <v>7189</v>
      </c>
      <c r="JMX2" s="4" t="s">
        <v>7190</v>
      </c>
      <c r="JMY2" s="4" t="s">
        <v>7191</v>
      </c>
      <c r="JMZ2" s="4" t="s">
        <v>7192</v>
      </c>
      <c r="JNA2" s="4" t="s">
        <v>7193</v>
      </c>
      <c r="JNB2" s="4" t="s">
        <v>7194</v>
      </c>
      <c r="JNC2" s="4" t="s">
        <v>7195</v>
      </c>
      <c r="JND2" s="4" t="s">
        <v>7196</v>
      </c>
      <c r="JNE2" s="4" t="s">
        <v>7197</v>
      </c>
      <c r="JNF2" s="4" t="s">
        <v>7198</v>
      </c>
      <c r="JNG2" s="4" t="s">
        <v>7199</v>
      </c>
      <c r="JNH2" s="4" t="s">
        <v>7200</v>
      </c>
      <c r="JNI2" s="4" t="s">
        <v>7201</v>
      </c>
      <c r="JNJ2" s="4" t="s">
        <v>7202</v>
      </c>
      <c r="JNK2" s="4" t="s">
        <v>7203</v>
      </c>
      <c r="JNL2" s="4" t="s">
        <v>7204</v>
      </c>
      <c r="JNM2" s="4" t="s">
        <v>7205</v>
      </c>
      <c r="JNN2" s="4" t="s">
        <v>7206</v>
      </c>
      <c r="JNO2" s="4" t="s">
        <v>7207</v>
      </c>
      <c r="JNP2" s="4" t="s">
        <v>7208</v>
      </c>
      <c r="JNQ2" s="4" t="s">
        <v>7209</v>
      </c>
      <c r="JNR2" s="4" t="s">
        <v>7210</v>
      </c>
      <c r="JNS2" s="4" t="s">
        <v>7211</v>
      </c>
      <c r="JNT2" s="4" t="s">
        <v>7212</v>
      </c>
      <c r="JNU2" s="4" t="s">
        <v>7213</v>
      </c>
      <c r="JNV2" s="4" t="s">
        <v>7214</v>
      </c>
      <c r="JNW2" s="4" t="s">
        <v>7215</v>
      </c>
      <c r="JNX2" s="4" t="s">
        <v>7216</v>
      </c>
      <c r="JNY2" s="4" t="s">
        <v>7217</v>
      </c>
      <c r="JNZ2" s="4" t="s">
        <v>7218</v>
      </c>
      <c r="JOA2" s="4" t="s">
        <v>7219</v>
      </c>
      <c r="JOB2" s="4" t="s">
        <v>7220</v>
      </c>
      <c r="JOC2" s="4" t="s">
        <v>7221</v>
      </c>
      <c r="JOD2" s="4" t="s">
        <v>7222</v>
      </c>
      <c r="JOE2" s="4" t="s">
        <v>7223</v>
      </c>
      <c r="JOF2" s="4" t="s">
        <v>7224</v>
      </c>
      <c r="JOG2" s="4" t="s">
        <v>7225</v>
      </c>
      <c r="JOH2" s="4" t="s">
        <v>7226</v>
      </c>
      <c r="JOI2" s="4" t="s">
        <v>7227</v>
      </c>
      <c r="JOJ2" s="4" t="s">
        <v>7228</v>
      </c>
      <c r="JOK2" s="4" t="s">
        <v>7229</v>
      </c>
      <c r="JOL2" s="4" t="s">
        <v>7230</v>
      </c>
      <c r="JOM2" s="4" t="s">
        <v>7231</v>
      </c>
      <c r="JON2" s="4" t="s">
        <v>7232</v>
      </c>
      <c r="JOO2" s="4" t="s">
        <v>7233</v>
      </c>
      <c r="JOP2" s="4" t="s">
        <v>7234</v>
      </c>
      <c r="JOQ2" s="4" t="s">
        <v>7235</v>
      </c>
      <c r="JOR2" s="4" t="s">
        <v>7236</v>
      </c>
      <c r="JOS2" s="4" t="s">
        <v>7237</v>
      </c>
      <c r="JOT2" s="4" t="s">
        <v>7238</v>
      </c>
      <c r="JOU2" s="4" t="s">
        <v>7239</v>
      </c>
      <c r="JOV2" s="4" t="s">
        <v>7240</v>
      </c>
      <c r="JOW2" s="4" t="s">
        <v>7241</v>
      </c>
      <c r="JOX2" s="4" t="s">
        <v>7242</v>
      </c>
      <c r="JOY2" s="4" t="s">
        <v>7243</v>
      </c>
      <c r="JOZ2" s="4" t="s">
        <v>7244</v>
      </c>
      <c r="JPA2" s="4" t="s">
        <v>7245</v>
      </c>
      <c r="JPB2" s="4" t="s">
        <v>7246</v>
      </c>
      <c r="JPC2" s="4" t="s">
        <v>7247</v>
      </c>
      <c r="JPD2" s="4" t="s">
        <v>7248</v>
      </c>
      <c r="JPE2" s="4" t="s">
        <v>7249</v>
      </c>
      <c r="JPF2" s="4" t="s">
        <v>7250</v>
      </c>
      <c r="JPG2" s="4" t="s">
        <v>7251</v>
      </c>
      <c r="JPH2" s="4" t="s">
        <v>7252</v>
      </c>
      <c r="JPI2" s="4" t="s">
        <v>7253</v>
      </c>
      <c r="JPJ2" s="4" t="s">
        <v>7254</v>
      </c>
      <c r="JPK2" s="4" t="s">
        <v>7255</v>
      </c>
      <c r="JPL2" s="4" t="s">
        <v>7256</v>
      </c>
      <c r="JPM2" s="4" t="s">
        <v>7257</v>
      </c>
      <c r="JPN2" s="4" t="s">
        <v>7258</v>
      </c>
      <c r="JPO2" s="4" t="s">
        <v>7259</v>
      </c>
      <c r="JPP2" s="4" t="s">
        <v>7260</v>
      </c>
      <c r="JPQ2" s="4" t="s">
        <v>7261</v>
      </c>
      <c r="JPR2" s="4" t="s">
        <v>7262</v>
      </c>
      <c r="JPS2" s="4" t="s">
        <v>7263</v>
      </c>
      <c r="JPT2" s="4" t="s">
        <v>7264</v>
      </c>
      <c r="JPU2" s="4" t="s">
        <v>7265</v>
      </c>
      <c r="JPV2" s="4" t="s">
        <v>7266</v>
      </c>
      <c r="JPW2" s="4" t="s">
        <v>7267</v>
      </c>
      <c r="JPX2" s="4" t="s">
        <v>7268</v>
      </c>
      <c r="JPY2" s="4" t="s">
        <v>7269</v>
      </c>
      <c r="JPZ2" s="4" t="s">
        <v>7270</v>
      </c>
      <c r="JQA2" s="4" t="s">
        <v>7271</v>
      </c>
      <c r="JQB2" s="4" t="s">
        <v>7272</v>
      </c>
      <c r="JQC2" s="4" t="s">
        <v>7273</v>
      </c>
      <c r="JQD2" s="4" t="s">
        <v>7274</v>
      </c>
      <c r="JQE2" s="4" t="s">
        <v>7275</v>
      </c>
      <c r="JQF2" s="4" t="s">
        <v>7276</v>
      </c>
      <c r="JQG2" s="4" t="s">
        <v>7277</v>
      </c>
      <c r="JQH2" s="4" t="s">
        <v>7278</v>
      </c>
      <c r="JQI2" s="4" t="s">
        <v>7279</v>
      </c>
      <c r="JQJ2" s="4" t="s">
        <v>7280</v>
      </c>
      <c r="JQK2" s="4" t="s">
        <v>7281</v>
      </c>
      <c r="JQL2" s="4" t="s">
        <v>7282</v>
      </c>
      <c r="JQM2" s="4" t="s">
        <v>7283</v>
      </c>
      <c r="JQN2" s="4" t="s">
        <v>7284</v>
      </c>
      <c r="JQO2" s="4" t="s">
        <v>7285</v>
      </c>
      <c r="JQP2" s="4" t="s">
        <v>7286</v>
      </c>
      <c r="JQQ2" s="4" t="s">
        <v>7287</v>
      </c>
      <c r="JQR2" s="4" t="s">
        <v>7288</v>
      </c>
      <c r="JQS2" s="4" t="s">
        <v>7289</v>
      </c>
      <c r="JQT2" s="4" t="s">
        <v>7290</v>
      </c>
      <c r="JQU2" s="4" t="s">
        <v>7291</v>
      </c>
      <c r="JQV2" s="4" t="s">
        <v>7292</v>
      </c>
      <c r="JQW2" s="4" t="s">
        <v>7293</v>
      </c>
      <c r="JQX2" s="4" t="s">
        <v>7294</v>
      </c>
      <c r="JQY2" s="4" t="s">
        <v>7295</v>
      </c>
      <c r="JQZ2" s="4" t="s">
        <v>7296</v>
      </c>
      <c r="JRA2" s="4" t="s">
        <v>7297</v>
      </c>
      <c r="JRB2" s="4" t="s">
        <v>7298</v>
      </c>
      <c r="JRC2" s="4" t="s">
        <v>7299</v>
      </c>
      <c r="JRD2" s="4" t="s">
        <v>7300</v>
      </c>
      <c r="JRE2" s="4" t="s">
        <v>7301</v>
      </c>
      <c r="JRF2" s="4" t="s">
        <v>7302</v>
      </c>
      <c r="JRG2" s="4" t="s">
        <v>7303</v>
      </c>
      <c r="JRH2" s="4" t="s">
        <v>7304</v>
      </c>
      <c r="JRI2" s="4" t="s">
        <v>7305</v>
      </c>
      <c r="JRJ2" s="4" t="s">
        <v>7306</v>
      </c>
      <c r="JRK2" s="4" t="s">
        <v>7307</v>
      </c>
      <c r="JRL2" s="4" t="s">
        <v>7308</v>
      </c>
      <c r="JRM2" s="4" t="s">
        <v>7309</v>
      </c>
      <c r="JRN2" s="4" t="s">
        <v>7310</v>
      </c>
      <c r="JRO2" s="4" t="s">
        <v>7311</v>
      </c>
      <c r="JRP2" s="4" t="s">
        <v>7312</v>
      </c>
      <c r="JRQ2" s="4" t="s">
        <v>7313</v>
      </c>
      <c r="JRR2" s="4" t="s">
        <v>7314</v>
      </c>
      <c r="JRS2" s="4" t="s">
        <v>7315</v>
      </c>
      <c r="JRT2" s="4" t="s">
        <v>7316</v>
      </c>
      <c r="JRU2" s="4" t="s">
        <v>7317</v>
      </c>
      <c r="JRV2" s="4" t="s">
        <v>7318</v>
      </c>
      <c r="JRW2" s="4" t="s">
        <v>7319</v>
      </c>
      <c r="JRX2" s="4" t="s">
        <v>7320</v>
      </c>
      <c r="JRY2" s="4" t="s">
        <v>7321</v>
      </c>
      <c r="JRZ2" s="4" t="s">
        <v>7322</v>
      </c>
      <c r="JSA2" s="4" t="s">
        <v>7323</v>
      </c>
      <c r="JSB2" s="4" t="s">
        <v>7324</v>
      </c>
      <c r="JSC2" s="4" t="s">
        <v>7325</v>
      </c>
      <c r="JSD2" s="4" t="s">
        <v>7326</v>
      </c>
      <c r="JSE2" s="4" t="s">
        <v>7327</v>
      </c>
      <c r="JSF2" s="4" t="s">
        <v>7328</v>
      </c>
      <c r="JSG2" s="4" t="s">
        <v>7329</v>
      </c>
      <c r="JSH2" s="4" t="s">
        <v>7330</v>
      </c>
      <c r="JSI2" s="4" t="s">
        <v>7331</v>
      </c>
      <c r="JSJ2" s="4" t="s">
        <v>7332</v>
      </c>
      <c r="JSK2" s="4" t="s">
        <v>7333</v>
      </c>
      <c r="JSL2" s="4" t="s">
        <v>7334</v>
      </c>
      <c r="JSM2" s="4" t="s">
        <v>7335</v>
      </c>
      <c r="JSN2" s="4" t="s">
        <v>7336</v>
      </c>
      <c r="JSO2" s="4" t="s">
        <v>7337</v>
      </c>
      <c r="JSP2" s="4" t="s">
        <v>7338</v>
      </c>
      <c r="JSQ2" s="4" t="s">
        <v>7339</v>
      </c>
      <c r="JSR2" s="4" t="s">
        <v>7340</v>
      </c>
      <c r="JSS2" s="4" t="s">
        <v>7341</v>
      </c>
      <c r="JST2" s="4" t="s">
        <v>7342</v>
      </c>
      <c r="JSU2" s="4" t="s">
        <v>7343</v>
      </c>
      <c r="JSV2" s="4" t="s">
        <v>7344</v>
      </c>
      <c r="JSW2" s="4" t="s">
        <v>7345</v>
      </c>
      <c r="JSX2" s="4" t="s">
        <v>7346</v>
      </c>
      <c r="JSY2" s="4" t="s">
        <v>7347</v>
      </c>
      <c r="JSZ2" s="4" t="s">
        <v>7348</v>
      </c>
      <c r="JTA2" s="4" t="s">
        <v>7349</v>
      </c>
      <c r="JTB2" s="4" t="s">
        <v>7350</v>
      </c>
      <c r="JTC2" s="4" t="s">
        <v>7351</v>
      </c>
      <c r="JTD2" s="4" t="s">
        <v>7352</v>
      </c>
      <c r="JTE2" s="4" t="s">
        <v>7353</v>
      </c>
      <c r="JTF2" s="4" t="s">
        <v>7354</v>
      </c>
      <c r="JTG2" s="4" t="s">
        <v>7355</v>
      </c>
      <c r="JTH2" s="4" t="s">
        <v>7356</v>
      </c>
      <c r="JTI2" s="4" t="s">
        <v>7357</v>
      </c>
      <c r="JTJ2" s="4" t="s">
        <v>7358</v>
      </c>
      <c r="JTK2" s="4" t="s">
        <v>7359</v>
      </c>
      <c r="JTL2" s="4" t="s">
        <v>7360</v>
      </c>
      <c r="JTM2" s="4" t="s">
        <v>7361</v>
      </c>
      <c r="JTN2" s="4" t="s">
        <v>7362</v>
      </c>
      <c r="JTO2" s="4" t="s">
        <v>7363</v>
      </c>
      <c r="JTP2" s="4" t="s">
        <v>7364</v>
      </c>
      <c r="JTQ2" s="4" t="s">
        <v>7365</v>
      </c>
      <c r="JTR2" s="4" t="s">
        <v>7366</v>
      </c>
      <c r="JTS2" s="4" t="s">
        <v>7367</v>
      </c>
      <c r="JTT2" s="4" t="s">
        <v>7368</v>
      </c>
      <c r="JTU2" s="4" t="s">
        <v>7369</v>
      </c>
      <c r="JTV2" s="4" t="s">
        <v>7370</v>
      </c>
      <c r="JTW2" s="4" t="s">
        <v>7371</v>
      </c>
      <c r="JTX2" s="4" t="s">
        <v>7372</v>
      </c>
      <c r="JTY2" s="4" t="s">
        <v>7373</v>
      </c>
      <c r="JTZ2" s="4" t="s">
        <v>7374</v>
      </c>
      <c r="JUA2" s="4" t="s">
        <v>7375</v>
      </c>
      <c r="JUB2" s="4" t="s">
        <v>7376</v>
      </c>
      <c r="JUC2" s="4" t="s">
        <v>7377</v>
      </c>
      <c r="JUD2" s="4" t="s">
        <v>7378</v>
      </c>
      <c r="JUE2" s="4" t="s">
        <v>7379</v>
      </c>
      <c r="JUF2" s="4" t="s">
        <v>7380</v>
      </c>
      <c r="JUG2" s="4" t="s">
        <v>7381</v>
      </c>
      <c r="JUH2" s="4" t="s">
        <v>7382</v>
      </c>
      <c r="JUI2" s="4" t="s">
        <v>7383</v>
      </c>
      <c r="JUJ2" s="4" t="s">
        <v>7384</v>
      </c>
      <c r="JUK2" s="4" t="s">
        <v>7385</v>
      </c>
      <c r="JUL2" s="4" t="s">
        <v>7386</v>
      </c>
      <c r="JUM2" s="4" t="s">
        <v>7387</v>
      </c>
      <c r="JUN2" s="4" t="s">
        <v>7388</v>
      </c>
      <c r="JUO2" s="4" t="s">
        <v>7389</v>
      </c>
      <c r="JUP2" s="4" t="s">
        <v>7390</v>
      </c>
      <c r="JUQ2" s="4" t="s">
        <v>7391</v>
      </c>
      <c r="JUR2" s="4" t="s">
        <v>7392</v>
      </c>
      <c r="JUS2" s="4" t="s">
        <v>7393</v>
      </c>
      <c r="JUT2" s="4" t="s">
        <v>7394</v>
      </c>
      <c r="JUU2" s="4" t="s">
        <v>7395</v>
      </c>
      <c r="JUV2" s="4" t="s">
        <v>7396</v>
      </c>
      <c r="JUW2" s="4" t="s">
        <v>7397</v>
      </c>
      <c r="JUX2" s="4" t="s">
        <v>7398</v>
      </c>
      <c r="JUY2" s="4" t="s">
        <v>7399</v>
      </c>
      <c r="JUZ2" s="4" t="s">
        <v>7400</v>
      </c>
      <c r="JVA2" s="4" t="s">
        <v>7401</v>
      </c>
      <c r="JVB2" s="4" t="s">
        <v>7402</v>
      </c>
      <c r="JVC2" s="4" t="s">
        <v>7403</v>
      </c>
      <c r="JVD2" s="4" t="s">
        <v>7404</v>
      </c>
      <c r="JVE2" s="4" t="s">
        <v>7405</v>
      </c>
      <c r="JVF2" s="4" t="s">
        <v>7406</v>
      </c>
      <c r="JVG2" s="4" t="s">
        <v>7407</v>
      </c>
      <c r="JVH2" s="4" t="s">
        <v>7408</v>
      </c>
      <c r="JVI2" s="4" t="s">
        <v>7409</v>
      </c>
      <c r="JVJ2" s="4" t="s">
        <v>7410</v>
      </c>
      <c r="JVK2" s="4" t="s">
        <v>7411</v>
      </c>
      <c r="JVL2" s="4" t="s">
        <v>7412</v>
      </c>
      <c r="JVM2" s="4" t="s">
        <v>7413</v>
      </c>
      <c r="JVN2" s="4" t="s">
        <v>7414</v>
      </c>
      <c r="JVO2" s="4" t="s">
        <v>7415</v>
      </c>
      <c r="JVP2" s="4" t="s">
        <v>7416</v>
      </c>
      <c r="JVQ2" s="4" t="s">
        <v>7417</v>
      </c>
      <c r="JVR2" s="4" t="s">
        <v>7418</v>
      </c>
      <c r="JVS2" s="4" t="s">
        <v>7419</v>
      </c>
      <c r="JVT2" s="4" t="s">
        <v>7420</v>
      </c>
      <c r="JVU2" s="4" t="s">
        <v>7421</v>
      </c>
      <c r="JVV2" s="4" t="s">
        <v>7422</v>
      </c>
      <c r="JVW2" s="4" t="s">
        <v>7423</v>
      </c>
      <c r="JVX2" s="4" t="s">
        <v>7424</v>
      </c>
      <c r="JVY2" s="4" t="s">
        <v>7425</v>
      </c>
      <c r="JVZ2" s="4" t="s">
        <v>7426</v>
      </c>
      <c r="JWA2" s="4" t="s">
        <v>7427</v>
      </c>
      <c r="JWB2" s="4" t="s">
        <v>7428</v>
      </c>
      <c r="JWC2" s="4" t="s">
        <v>7429</v>
      </c>
      <c r="JWD2" s="4" t="s">
        <v>7430</v>
      </c>
      <c r="JWE2" s="4" t="s">
        <v>7431</v>
      </c>
      <c r="JWF2" s="4" t="s">
        <v>7432</v>
      </c>
      <c r="JWG2" s="4" t="s">
        <v>7433</v>
      </c>
      <c r="JWH2" s="4" t="s">
        <v>7434</v>
      </c>
      <c r="JWI2" s="4" t="s">
        <v>7435</v>
      </c>
      <c r="JWJ2" s="4" t="s">
        <v>7436</v>
      </c>
      <c r="JWK2" s="4" t="s">
        <v>7437</v>
      </c>
      <c r="JWL2" s="4" t="s">
        <v>7438</v>
      </c>
      <c r="JWM2" s="4" t="s">
        <v>7439</v>
      </c>
      <c r="JWN2" s="4" t="s">
        <v>7440</v>
      </c>
      <c r="JWO2" s="4" t="s">
        <v>7441</v>
      </c>
      <c r="JWP2" s="4" t="s">
        <v>7442</v>
      </c>
      <c r="JWQ2" s="4" t="s">
        <v>7443</v>
      </c>
      <c r="JWR2" s="4" t="s">
        <v>7444</v>
      </c>
      <c r="JWS2" s="4" t="s">
        <v>7445</v>
      </c>
      <c r="JWT2" s="4" t="s">
        <v>7446</v>
      </c>
      <c r="JWU2" s="4" t="s">
        <v>7447</v>
      </c>
      <c r="JWV2" s="4" t="s">
        <v>7448</v>
      </c>
      <c r="JWW2" s="4" t="s">
        <v>7449</v>
      </c>
      <c r="JWX2" s="4" t="s">
        <v>7450</v>
      </c>
      <c r="JWY2" s="4" t="s">
        <v>7451</v>
      </c>
      <c r="JWZ2" s="4" t="s">
        <v>7452</v>
      </c>
      <c r="JXA2" s="4" t="s">
        <v>7453</v>
      </c>
      <c r="JXB2" s="4" t="s">
        <v>7454</v>
      </c>
      <c r="JXC2" s="4" t="s">
        <v>7455</v>
      </c>
      <c r="JXD2" s="4" t="s">
        <v>7456</v>
      </c>
      <c r="JXE2" s="4" t="s">
        <v>7457</v>
      </c>
      <c r="JXF2" s="4" t="s">
        <v>7458</v>
      </c>
      <c r="JXG2" s="4" t="s">
        <v>7459</v>
      </c>
      <c r="JXH2" s="4" t="s">
        <v>7460</v>
      </c>
      <c r="JXI2" s="4" t="s">
        <v>7461</v>
      </c>
      <c r="JXJ2" s="4" t="s">
        <v>7462</v>
      </c>
      <c r="JXK2" s="4" t="s">
        <v>7463</v>
      </c>
      <c r="JXL2" s="4" t="s">
        <v>7464</v>
      </c>
      <c r="JXM2" s="4" t="s">
        <v>7465</v>
      </c>
      <c r="JXN2" s="4" t="s">
        <v>7466</v>
      </c>
      <c r="JXO2" s="4" t="s">
        <v>7467</v>
      </c>
      <c r="JXP2" s="4" t="s">
        <v>7468</v>
      </c>
      <c r="JXQ2" s="4" t="s">
        <v>7469</v>
      </c>
      <c r="JXR2" s="4" t="s">
        <v>7470</v>
      </c>
      <c r="JXS2" s="4" t="s">
        <v>7471</v>
      </c>
      <c r="JXT2" s="4" t="s">
        <v>7472</v>
      </c>
      <c r="JXU2" s="4" t="s">
        <v>7473</v>
      </c>
      <c r="JXV2" s="4" t="s">
        <v>7474</v>
      </c>
      <c r="JXW2" s="4" t="s">
        <v>7475</v>
      </c>
      <c r="JXX2" s="4" t="s">
        <v>7476</v>
      </c>
      <c r="JXY2" s="4" t="s">
        <v>7477</v>
      </c>
      <c r="JXZ2" s="4" t="s">
        <v>7478</v>
      </c>
      <c r="JYA2" s="4" t="s">
        <v>7479</v>
      </c>
      <c r="JYB2" s="4" t="s">
        <v>7480</v>
      </c>
      <c r="JYC2" s="4" t="s">
        <v>7481</v>
      </c>
      <c r="JYD2" s="4" t="s">
        <v>7482</v>
      </c>
      <c r="JYE2" s="4" t="s">
        <v>7483</v>
      </c>
      <c r="JYF2" s="4" t="s">
        <v>7484</v>
      </c>
      <c r="JYG2" s="4" t="s">
        <v>7485</v>
      </c>
      <c r="JYH2" s="4" t="s">
        <v>7486</v>
      </c>
      <c r="JYI2" s="4" t="s">
        <v>7487</v>
      </c>
      <c r="JYJ2" s="4" t="s">
        <v>7488</v>
      </c>
      <c r="JYK2" s="4" t="s">
        <v>7489</v>
      </c>
      <c r="JYL2" s="4" t="s">
        <v>7490</v>
      </c>
      <c r="JYM2" s="4" t="s">
        <v>7491</v>
      </c>
      <c r="JYN2" s="4" t="s">
        <v>7492</v>
      </c>
      <c r="JYO2" s="4" t="s">
        <v>7493</v>
      </c>
      <c r="JYP2" s="4" t="s">
        <v>7494</v>
      </c>
      <c r="JYQ2" s="4" t="s">
        <v>7495</v>
      </c>
      <c r="JYR2" s="4" t="s">
        <v>7496</v>
      </c>
      <c r="JYS2" s="4" t="s">
        <v>7497</v>
      </c>
      <c r="JYT2" s="4" t="s">
        <v>7498</v>
      </c>
      <c r="JYU2" s="4" t="s">
        <v>7499</v>
      </c>
      <c r="JYV2" s="4" t="s">
        <v>7500</v>
      </c>
      <c r="JYW2" s="4" t="s">
        <v>7501</v>
      </c>
      <c r="JYX2" s="4" t="s">
        <v>7502</v>
      </c>
      <c r="JYY2" s="4" t="s">
        <v>7503</v>
      </c>
      <c r="JYZ2" s="4" t="s">
        <v>7504</v>
      </c>
      <c r="JZA2" s="4" t="s">
        <v>7505</v>
      </c>
      <c r="JZB2" s="4" t="s">
        <v>7506</v>
      </c>
      <c r="JZC2" s="4" t="s">
        <v>7507</v>
      </c>
      <c r="JZD2" s="4" t="s">
        <v>7508</v>
      </c>
      <c r="JZE2" s="4" t="s">
        <v>7509</v>
      </c>
      <c r="JZF2" s="4" t="s">
        <v>7510</v>
      </c>
      <c r="JZG2" s="4" t="s">
        <v>7511</v>
      </c>
      <c r="JZH2" s="4" t="s">
        <v>7512</v>
      </c>
      <c r="JZI2" s="4" t="s">
        <v>7513</v>
      </c>
      <c r="JZJ2" s="4" t="s">
        <v>7514</v>
      </c>
      <c r="JZK2" s="4" t="s">
        <v>7515</v>
      </c>
      <c r="JZL2" s="4" t="s">
        <v>7516</v>
      </c>
      <c r="JZM2" s="4" t="s">
        <v>7517</v>
      </c>
      <c r="JZN2" s="4" t="s">
        <v>7518</v>
      </c>
      <c r="JZO2" s="4" t="s">
        <v>7519</v>
      </c>
      <c r="JZP2" s="4" t="s">
        <v>7520</v>
      </c>
      <c r="JZQ2" s="4" t="s">
        <v>7521</v>
      </c>
      <c r="JZR2" s="4" t="s">
        <v>7522</v>
      </c>
      <c r="JZS2" s="4" t="s">
        <v>7523</v>
      </c>
      <c r="JZT2" s="4" t="s">
        <v>7524</v>
      </c>
      <c r="JZU2" s="4" t="s">
        <v>7525</v>
      </c>
      <c r="JZV2" s="4" t="s">
        <v>7526</v>
      </c>
      <c r="JZW2" s="4" t="s">
        <v>7527</v>
      </c>
      <c r="JZX2" s="4" t="s">
        <v>7528</v>
      </c>
      <c r="JZY2" s="4" t="s">
        <v>7529</v>
      </c>
      <c r="JZZ2" s="4" t="s">
        <v>7530</v>
      </c>
      <c r="KAA2" s="4" t="s">
        <v>7531</v>
      </c>
      <c r="KAB2" s="4" t="s">
        <v>7532</v>
      </c>
      <c r="KAC2" s="4" t="s">
        <v>7533</v>
      </c>
      <c r="KAD2" s="4" t="s">
        <v>7534</v>
      </c>
      <c r="KAE2" s="4" t="s">
        <v>7535</v>
      </c>
      <c r="KAF2" s="4" t="s">
        <v>7536</v>
      </c>
      <c r="KAG2" s="4" t="s">
        <v>7537</v>
      </c>
      <c r="KAH2" s="4" t="s">
        <v>7538</v>
      </c>
      <c r="KAI2" s="4" t="s">
        <v>7539</v>
      </c>
      <c r="KAJ2" s="4" t="s">
        <v>7540</v>
      </c>
      <c r="KAK2" s="4" t="s">
        <v>7541</v>
      </c>
      <c r="KAL2" s="4" t="s">
        <v>7542</v>
      </c>
      <c r="KAM2" s="4" t="s">
        <v>7543</v>
      </c>
      <c r="KAN2" s="4" t="s">
        <v>7544</v>
      </c>
      <c r="KAO2" s="4" t="s">
        <v>7545</v>
      </c>
      <c r="KAP2" s="4" t="s">
        <v>7546</v>
      </c>
      <c r="KAQ2" s="4" t="s">
        <v>7547</v>
      </c>
      <c r="KAR2" s="4" t="s">
        <v>7548</v>
      </c>
      <c r="KAS2" s="4" t="s">
        <v>7549</v>
      </c>
      <c r="KAT2" s="4" t="s">
        <v>7550</v>
      </c>
      <c r="KAU2" s="4" t="s">
        <v>7551</v>
      </c>
      <c r="KAV2" s="4" t="s">
        <v>7552</v>
      </c>
      <c r="KAW2" s="4" t="s">
        <v>7553</v>
      </c>
      <c r="KAX2" s="4" t="s">
        <v>7554</v>
      </c>
      <c r="KAY2" s="4" t="s">
        <v>7555</v>
      </c>
      <c r="KAZ2" s="4" t="s">
        <v>7556</v>
      </c>
      <c r="KBA2" s="4" t="s">
        <v>7557</v>
      </c>
      <c r="KBB2" s="4" t="s">
        <v>7558</v>
      </c>
      <c r="KBC2" s="4" t="s">
        <v>7559</v>
      </c>
      <c r="KBD2" s="4" t="s">
        <v>7560</v>
      </c>
      <c r="KBE2" s="4" t="s">
        <v>7561</v>
      </c>
      <c r="KBF2" s="4" t="s">
        <v>7562</v>
      </c>
      <c r="KBG2" s="4" t="s">
        <v>7563</v>
      </c>
      <c r="KBH2" s="4" t="s">
        <v>7564</v>
      </c>
      <c r="KBI2" s="4" t="s">
        <v>7565</v>
      </c>
      <c r="KBJ2" s="4" t="s">
        <v>7566</v>
      </c>
      <c r="KBK2" s="4" t="s">
        <v>7567</v>
      </c>
      <c r="KBL2" s="4" t="s">
        <v>7568</v>
      </c>
      <c r="KBM2" s="4" t="s">
        <v>7569</v>
      </c>
      <c r="KBN2" s="4" t="s">
        <v>7570</v>
      </c>
      <c r="KBO2" s="4" t="s">
        <v>7571</v>
      </c>
      <c r="KBP2" s="4" t="s">
        <v>7572</v>
      </c>
      <c r="KBQ2" s="4" t="s">
        <v>7573</v>
      </c>
      <c r="KBR2" s="4" t="s">
        <v>7574</v>
      </c>
      <c r="KBS2" s="4" t="s">
        <v>7575</v>
      </c>
      <c r="KBT2" s="4" t="s">
        <v>7576</v>
      </c>
      <c r="KBU2" s="4" t="s">
        <v>7577</v>
      </c>
      <c r="KBV2" s="4" t="s">
        <v>7578</v>
      </c>
      <c r="KBW2" s="4" t="s">
        <v>7579</v>
      </c>
      <c r="KBX2" s="4" t="s">
        <v>7580</v>
      </c>
      <c r="KBY2" s="4" t="s">
        <v>7581</v>
      </c>
      <c r="KBZ2" s="4" t="s">
        <v>7582</v>
      </c>
      <c r="KCA2" s="4" t="s">
        <v>7583</v>
      </c>
      <c r="KCB2" s="4" t="s">
        <v>7584</v>
      </c>
      <c r="KCC2" s="4" t="s">
        <v>7585</v>
      </c>
      <c r="KCD2" s="4" t="s">
        <v>7586</v>
      </c>
      <c r="KCE2" s="4" t="s">
        <v>7587</v>
      </c>
      <c r="KCF2" s="4" t="s">
        <v>7588</v>
      </c>
      <c r="KCG2" s="4" t="s">
        <v>7589</v>
      </c>
      <c r="KCH2" s="4" t="s">
        <v>7590</v>
      </c>
      <c r="KCI2" s="4" t="s">
        <v>7591</v>
      </c>
      <c r="KCJ2" s="4" t="s">
        <v>7592</v>
      </c>
      <c r="KCK2" s="4" t="s">
        <v>7593</v>
      </c>
      <c r="KCL2" s="4" t="s">
        <v>7594</v>
      </c>
      <c r="KCM2" s="4" t="s">
        <v>7595</v>
      </c>
      <c r="KCN2" s="4" t="s">
        <v>7596</v>
      </c>
      <c r="KCO2" s="4" t="s">
        <v>7597</v>
      </c>
      <c r="KCP2" s="4" t="s">
        <v>7598</v>
      </c>
      <c r="KCQ2" s="4" t="s">
        <v>7599</v>
      </c>
      <c r="KCR2" s="4" t="s">
        <v>7600</v>
      </c>
      <c r="KCS2" s="4" t="s">
        <v>7601</v>
      </c>
      <c r="KCT2" s="4" t="s">
        <v>7602</v>
      </c>
      <c r="KCU2" s="4" t="s">
        <v>7603</v>
      </c>
      <c r="KCV2" s="4" t="s">
        <v>7604</v>
      </c>
      <c r="KCW2" s="4" t="s">
        <v>7605</v>
      </c>
      <c r="KCX2" s="4" t="s">
        <v>7606</v>
      </c>
      <c r="KCY2" s="4" t="s">
        <v>7607</v>
      </c>
      <c r="KCZ2" s="4" t="s">
        <v>7608</v>
      </c>
      <c r="KDA2" s="4" t="s">
        <v>7609</v>
      </c>
      <c r="KDB2" s="4" t="s">
        <v>7610</v>
      </c>
      <c r="KDC2" s="4" t="s">
        <v>7611</v>
      </c>
      <c r="KDD2" s="4" t="s">
        <v>7612</v>
      </c>
      <c r="KDE2" s="4" t="s">
        <v>7613</v>
      </c>
      <c r="KDF2" s="4" t="s">
        <v>7614</v>
      </c>
      <c r="KDG2" s="4" t="s">
        <v>7615</v>
      </c>
      <c r="KDH2" s="4" t="s">
        <v>7616</v>
      </c>
      <c r="KDI2" s="4" t="s">
        <v>7617</v>
      </c>
      <c r="KDJ2" s="4" t="s">
        <v>7618</v>
      </c>
      <c r="KDK2" s="4" t="s">
        <v>7619</v>
      </c>
      <c r="KDL2" s="4" t="s">
        <v>7620</v>
      </c>
      <c r="KDM2" s="4" t="s">
        <v>7621</v>
      </c>
      <c r="KDN2" s="4" t="s">
        <v>7622</v>
      </c>
      <c r="KDO2" s="4" t="s">
        <v>7623</v>
      </c>
      <c r="KDP2" s="4" t="s">
        <v>7624</v>
      </c>
      <c r="KDQ2" s="4" t="s">
        <v>7625</v>
      </c>
      <c r="KDR2" s="4" t="s">
        <v>7626</v>
      </c>
      <c r="KDS2" s="4" t="s">
        <v>7627</v>
      </c>
      <c r="KDT2" s="4" t="s">
        <v>7628</v>
      </c>
      <c r="KDU2" s="4" t="s">
        <v>7629</v>
      </c>
      <c r="KDV2" s="4" t="s">
        <v>7630</v>
      </c>
      <c r="KDW2" s="4" t="s">
        <v>7631</v>
      </c>
      <c r="KDX2" s="4" t="s">
        <v>7632</v>
      </c>
      <c r="KDY2" s="4" t="s">
        <v>7633</v>
      </c>
      <c r="KDZ2" s="4" t="s">
        <v>7634</v>
      </c>
      <c r="KEA2" s="4" t="s">
        <v>7635</v>
      </c>
      <c r="KEB2" s="4" t="s">
        <v>7636</v>
      </c>
      <c r="KEC2" s="4" t="s">
        <v>7637</v>
      </c>
      <c r="KED2" s="4" t="s">
        <v>7638</v>
      </c>
      <c r="KEE2" s="4" t="s">
        <v>7639</v>
      </c>
      <c r="KEF2" s="4" t="s">
        <v>7640</v>
      </c>
      <c r="KEG2" s="4" t="s">
        <v>7641</v>
      </c>
      <c r="KEH2" s="4" t="s">
        <v>7642</v>
      </c>
      <c r="KEI2" s="4" t="s">
        <v>7643</v>
      </c>
      <c r="KEJ2" s="4" t="s">
        <v>7644</v>
      </c>
      <c r="KEK2" s="4" t="s">
        <v>7645</v>
      </c>
      <c r="KEL2" s="4" t="s">
        <v>7646</v>
      </c>
      <c r="KEM2" s="4" t="s">
        <v>7647</v>
      </c>
      <c r="KEN2" s="4" t="s">
        <v>7648</v>
      </c>
      <c r="KEO2" s="4" t="s">
        <v>7649</v>
      </c>
      <c r="KEP2" s="4" t="s">
        <v>7650</v>
      </c>
      <c r="KEQ2" s="4" t="s">
        <v>7651</v>
      </c>
      <c r="KER2" s="4" t="s">
        <v>7652</v>
      </c>
      <c r="KES2" s="4" t="s">
        <v>7653</v>
      </c>
      <c r="KET2" s="4" t="s">
        <v>7654</v>
      </c>
      <c r="KEU2" s="4" t="s">
        <v>7655</v>
      </c>
      <c r="KEV2" s="4" t="s">
        <v>7656</v>
      </c>
      <c r="KEW2" s="4" t="s">
        <v>7657</v>
      </c>
      <c r="KEX2" s="4" t="s">
        <v>7658</v>
      </c>
      <c r="KEY2" s="4" t="s">
        <v>7659</v>
      </c>
      <c r="KEZ2" s="4" t="s">
        <v>7660</v>
      </c>
      <c r="KFA2" s="4" t="s">
        <v>7661</v>
      </c>
      <c r="KFB2" s="4" t="s">
        <v>7662</v>
      </c>
      <c r="KFC2" s="4" t="s">
        <v>7663</v>
      </c>
      <c r="KFD2" s="4" t="s">
        <v>7664</v>
      </c>
      <c r="KFE2" s="4" t="s">
        <v>7665</v>
      </c>
      <c r="KFF2" s="4" t="s">
        <v>7666</v>
      </c>
      <c r="KFG2" s="4" t="s">
        <v>7667</v>
      </c>
      <c r="KFH2" s="4" t="s">
        <v>7668</v>
      </c>
      <c r="KFI2" s="4" t="s">
        <v>7669</v>
      </c>
      <c r="KFJ2" s="4" t="s">
        <v>7670</v>
      </c>
      <c r="KFK2" s="4" t="s">
        <v>7671</v>
      </c>
      <c r="KFL2" s="4" t="s">
        <v>7672</v>
      </c>
      <c r="KFM2" s="4" t="s">
        <v>7673</v>
      </c>
      <c r="KFN2" s="4" t="s">
        <v>7674</v>
      </c>
      <c r="KFO2" s="4" t="s">
        <v>7675</v>
      </c>
      <c r="KFP2" s="4" t="s">
        <v>7676</v>
      </c>
      <c r="KFQ2" s="4" t="s">
        <v>7677</v>
      </c>
      <c r="KFR2" s="4" t="s">
        <v>7678</v>
      </c>
      <c r="KFS2" s="4" t="s">
        <v>7679</v>
      </c>
      <c r="KFT2" s="4" t="s">
        <v>7680</v>
      </c>
      <c r="KFU2" s="4" t="s">
        <v>7681</v>
      </c>
      <c r="KFV2" s="4" t="s">
        <v>7682</v>
      </c>
      <c r="KFW2" s="4" t="s">
        <v>7683</v>
      </c>
      <c r="KFX2" s="4" t="s">
        <v>7684</v>
      </c>
      <c r="KFY2" s="4" t="s">
        <v>7685</v>
      </c>
      <c r="KFZ2" s="4" t="s">
        <v>7686</v>
      </c>
      <c r="KGA2" s="4" t="s">
        <v>7687</v>
      </c>
      <c r="KGB2" s="4" t="s">
        <v>7688</v>
      </c>
      <c r="KGC2" s="4" t="s">
        <v>7689</v>
      </c>
      <c r="KGD2" s="4" t="s">
        <v>7690</v>
      </c>
      <c r="KGE2" s="4" t="s">
        <v>7691</v>
      </c>
      <c r="KGF2" s="4" t="s">
        <v>7692</v>
      </c>
      <c r="KGG2" s="4" t="s">
        <v>7693</v>
      </c>
      <c r="KGH2" s="4" t="s">
        <v>7694</v>
      </c>
      <c r="KGI2" s="4" t="s">
        <v>7695</v>
      </c>
      <c r="KGJ2" s="4" t="s">
        <v>7696</v>
      </c>
      <c r="KGK2" s="4" t="s">
        <v>7697</v>
      </c>
      <c r="KGL2" s="4" t="s">
        <v>7698</v>
      </c>
      <c r="KGM2" s="4" t="s">
        <v>7699</v>
      </c>
      <c r="KGN2" s="4" t="s">
        <v>7700</v>
      </c>
      <c r="KGO2" s="4" t="s">
        <v>7701</v>
      </c>
      <c r="KGP2" s="4" t="s">
        <v>7702</v>
      </c>
      <c r="KGQ2" s="4" t="s">
        <v>7703</v>
      </c>
      <c r="KGR2" s="4" t="s">
        <v>7704</v>
      </c>
      <c r="KGS2" s="4" t="s">
        <v>7705</v>
      </c>
      <c r="KGT2" s="4" t="s">
        <v>7706</v>
      </c>
      <c r="KGU2" s="4" t="s">
        <v>7707</v>
      </c>
      <c r="KGV2" s="4" t="s">
        <v>7708</v>
      </c>
      <c r="KGW2" s="4" t="s">
        <v>7709</v>
      </c>
      <c r="KGX2" s="4" t="s">
        <v>7710</v>
      </c>
      <c r="KGY2" s="4" t="s">
        <v>7711</v>
      </c>
      <c r="KGZ2" s="4" t="s">
        <v>7712</v>
      </c>
      <c r="KHA2" s="4" t="s">
        <v>7713</v>
      </c>
      <c r="KHB2" s="4" t="s">
        <v>7714</v>
      </c>
      <c r="KHC2" s="4" t="s">
        <v>7715</v>
      </c>
      <c r="KHD2" s="4" t="s">
        <v>7716</v>
      </c>
      <c r="KHE2" s="4" t="s">
        <v>7717</v>
      </c>
      <c r="KHF2" s="4" t="s">
        <v>7718</v>
      </c>
      <c r="KHG2" s="4" t="s">
        <v>7719</v>
      </c>
      <c r="KHH2" s="4" t="s">
        <v>7720</v>
      </c>
      <c r="KHI2" s="4" t="s">
        <v>7721</v>
      </c>
      <c r="KHJ2" s="4" t="s">
        <v>7722</v>
      </c>
      <c r="KHK2" s="4" t="s">
        <v>7723</v>
      </c>
      <c r="KHL2" s="4" t="s">
        <v>7724</v>
      </c>
      <c r="KHM2" s="4" t="s">
        <v>7725</v>
      </c>
      <c r="KHN2" s="4" t="s">
        <v>7726</v>
      </c>
      <c r="KHO2" s="4" t="s">
        <v>7727</v>
      </c>
      <c r="KHP2" s="4" t="s">
        <v>7728</v>
      </c>
      <c r="KHQ2" s="4" t="s">
        <v>7729</v>
      </c>
      <c r="KHR2" s="4" t="s">
        <v>7730</v>
      </c>
      <c r="KHS2" s="4" t="s">
        <v>7731</v>
      </c>
      <c r="KHT2" s="4" t="s">
        <v>7732</v>
      </c>
      <c r="KHU2" s="4" t="s">
        <v>7733</v>
      </c>
      <c r="KHV2" s="4" t="s">
        <v>7734</v>
      </c>
      <c r="KHW2" s="4" t="s">
        <v>7735</v>
      </c>
      <c r="KHX2" s="4" t="s">
        <v>7736</v>
      </c>
      <c r="KHY2" s="4" t="s">
        <v>7737</v>
      </c>
      <c r="KHZ2" s="4" t="s">
        <v>7738</v>
      </c>
      <c r="KIA2" s="4" t="s">
        <v>7739</v>
      </c>
      <c r="KIB2" s="4" t="s">
        <v>7740</v>
      </c>
      <c r="KIC2" s="4" t="s">
        <v>7741</v>
      </c>
      <c r="KID2" s="4" t="s">
        <v>7742</v>
      </c>
      <c r="KIE2" s="4" t="s">
        <v>7743</v>
      </c>
      <c r="KIF2" s="4" t="s">
        <v>7744</v>
      </c>
      <c r="KIG2" s="4" t="s">
        <v>7745</v>
      </c>
      <c r="KIH2" s="4" t="s">
        <v>7746</v>
      </c>
      <c r="KII2" s="4" t="s">
        <v>7747</v>
      </c>
      <c r="KIJ2" s="4" t="s">
        <v>7748</v>
      </c>
      <c r="KIK2" s="4" t="s">
        <v>7749</v>
      </c>
      <c r="KIL2" s="4" t="s">
        <v>7750</v>
      </c>
      <c r="KIM2" s="4" t="s">
        <v>7751</v>
      </c>
      <c r="KIN2" s="4" t="s">
        <v>7752</v>
      </c>
      <c r="KIO2" s="4" t="s">
        <v>7753</v>
      </c>
      <c r="KIP2" s="4" t="s">
        <v>7754</v>
      </c>
      <c r="KIQ2" s="4" t="s">
        <v>7755</v>
      </c>
      <c r="KIR2" s="4" t="s">
        <v>7756</v>
      </c>
      <c r="KIS2" s="4" t="s">
        <v>7757</v>
      </c>
      <c r="KIT2" s="4" t="s">
        <v>7758</v>
      </c>
      <c r="KIU2" s="4" t="s">
        <v>7759</v>
      </c>
      <c r="KIV2" s="4" t="s">
        <v>7760</v>
      </c>
      <c r="KIW2" s="4" t="s">
        <v>7761</v>
      </c>
      <c r="KIX2" s="4" t="s">
        <v>7762</v>
      </c>
      <c r="KIY2" s="4" t="s">
        <v>7763</v>
      </c>
      <c r="KIZ2" s="4" t="s">
        <v>7764</v>
      </c>
      <c r="KJA2" s="4" t="s">
        <v>7765</v>
      </c>
      <c r="KJB2" s="4" t="s">
        <v>7766</v>
      </c>
      <c r="KJC2" s="4" t="s">
        <v>7767</v>
      </c>
      <c r="KJD2" s="4" t="s">
        <v>7768</v>
      </c>
      <c r="KJE2" s="4" t="s">
        <v>7769</v>
      </c>
      <c r="KJF2" s="4" t="s">
        <v>7770</v>
      </c>
      <c r="KJG2" s="4" t="s">
        <v>7771</v>
      </c>
      <c r="KJH2" s="4" t="s">
        <v>7772</v>
      </c>
      <c r="KJI2" s="4" t="s">
        <v>7773</v>
      </c>
      <c r="KJJ2" s="4" t="s">
        <v>7774</v>
      </c>
      <c r="KJK2" s="4" t="s">
        <v>7775</v>
      </c>
      <c r="KJL2" s="4" t="s">
        <v>7776</v>
      </c>
      <c r="KJM2" s="4" t="s">
        <v>7777</v>
      </c>
      <c r="KJN2" s="4" t="s">
        <v>7778</v>
      </c>
      <c r="KJO2" s="4" t="s">
        <v>7779</v>
      </c>
      <c r="KJP2" s="4" t="s">
        <v>7780</v>
      </c>
      <c r="KJQ2" s="4" t="s">
        <v>7781</v>
      </c>
      <c r="KJR2" s="4" t="s">
        <v>7782</v>
      </c>
      <c r="KJS2" s="4" t="s">
        <v>7783</v>
      </c>
      <c r="KJT2" s="4" t="s">
        <v>7784</v>
      </c>
      <c r="KJU2" s="4" t="s">
        <v>7785</v>
      </c>
      <c r="KJV2" s="4" t="s">
        <v>7786</v>
      </c>
      <c r="KJW2" s="4" t="s">
        <v>7787</v>
      </c>
      <c r="KJX2" s="4" t="s">
        <v>7788</v>
      </c>
      <c r="KJY2" s="4" t="s">
        <v>7789</v>
      </c>
      <c r="KJZ2" s="4" t="s">
        <v>7790</v>
      </c>
      <c r="KKA2" s="4" t="s">
        <v>7791</v>
      </c>
      <c r="KKB2" s="4" t="s">
        <v>7792</v>
      </c>
      <c r="KKC2" s="4" t="s">
        <v>7793</v>
      </c>
      <c r="KKD2" s="4" t="s">
        <v>7794</v>
      </c>
      <c r="KKE2" s="4" t="s">
        <v>7795</v>
      </c>
      <c r="KKF2" s="4" t="s">
        <v>7796</v>
      </c>
      <c r="KKG2" s="4" t="s">
        <v>7797</v>
      </c>
      <c r="KKH2" s="4" t="s">
        <v>7798</v>
      </c>
      <c r="KKI2" s="4" t="s">
        <v>7799</v>
      </c>
      <c r="KKJ2" s="4" t="s">
        <v>7800</v>
      </c>
      <c r="KKK2" s="4" t="s">
        <v>7801</v>
      </c>
      <c r="KKL2" s="4" t="s">
        <v>7802</v>
      </c>
      <c r="KKM2" s="4" t="s">
        <v>7803</v>
      </c>
      <c r="KKN2" s="4" t="s">
        <v>7804</v>
      </c>
      <c r="KKO2" s="4" t="s">
        <v>7805</v>
      </c>
      <c r="KKP2" s="4" t="s">
        <v>7806</v>
      </c>
      <c r="KKQ2" s="4" t="s">
        <v>7807</v>
      </c>
      <c r="KKR2" s="4" t="s">
        <v>7808</v>
      </c>
      <c r="KKS2" s="4" t="s">
        <v>7809</v>
      </c>
      <c r="KKT2" s="4" t="s">
        <v>7810</v>
      </c>
      <c r="KKU2" s="4" t="s">
        <v>7811</v>
      </c>
      <c r="KKV2" s="4" t="s">
        <v>7812</v>
      </c>
      <c r="KKW2" s="4" t="s">
        <v>7813</v>
      </c>
      <c r="KKX2" s="4" t="s">
        <v>7814</v>
      </c>
      <c r="KKY2" s="4" t="s">
        <v>7815</v>
      </c>
      <c r="KKZ2" s="4" t="s">
        <v>7816</v>
      </c>
      <c r="KLA2" s="4" t="s">
        <v>7817</v>
      </c>
      <c r="KLB2" s="4" t="s">
        <v>7818</v>
      </c>
      <c r="KLC2" s="4" t="s">
        <v>7819</v>
      </c>
      <c r="KLD2" s="4" t="s">
        <v>7820</v>
      </c>
      <c r="KLE2" s="4" t="s">
        <v>7821</v>
      </c>
      <c r="KLF2" s="4" t="s">
        <v>7822</v>
      </c>
      <c r="KLG2" s="4" t="s">
        <v>7823</v>
      </c>
      <c r="KLH2" s="4" t="s">
        <v>7824</v>
      </c>
      <c r="KLI2" s="4" t="s">
        <v>7825</v>
      </c>
      <c r="KLJ2" s="4" t="s">
        <v>7826</v>
      </c>
      <c r="KLK2" s="4" t="s">
        <v>7827</v>
      </c>
      <c r="KLL2" s="4" t="s">
        <v>7828</v>
      </c>
      <c r="KLM2" s="4" t="s">
        <v>7829</v>
      </c>
      <c r="KLN2" s="4" t="s">
        <v>7830</v>
      </c>
      <c r="KLO2" s="4" t="s">
        <v>7831</v>
      </c>
      <c r="KLP2" s="4" t="s">
        <v>7832</v>
      </c>
      <c r="KLQ2" s="4" t="s">
        <v>7833</v>
      </c>
      <c r="KLR2" s="4" t="s">
        <v>7834</v>
      </c>
      <c r="KLS2" s="4" t="s">
        <v>7835</v>
      </c>
      <c r="KLT2" s="4" t="s">
        <v>7836</v>
      </c>
      <c r="KLU2" s="4" t="s">
        <v>7837</v>
      </c>
      <c r="KLV2" s="4" t="s">
        <v>7838</v>
      </c>
      <c r="KLW2" s="4" t="s">
        <v>7839</v>
      </c>
      <c r="KLX2" s="4" t="s">
        <v>7840</v>
      </c>
      <c r="KLY2" s="4" t="s">
        <v>7841</v>
      </c>
      <c r="KLZ2" s="4" t="s">
        <v>7842</v>
      </c>
      <c r="KMA2" s="4" t="s">
        <v>7843</v>
      </c>
      <c r="KMB2" s="4" t="s">
        <v>7844</v>
      </c>
      <c r="KMC2" s="4" t="s">
        <v>7845</v>
      </c>
      <c r="KMD2" s="4" t="s">
        <v>7846</v>
      </c>
      <c r="KME2" s="4" t="s">
        <v>7847</v>
      </c>
      <c r="KMF2" s="4" t="s">
        <v>7848</v>
      </c>
      <c r="KMG2" s="4" t="s">
        <v>7849</v>
      </c>
      <c r="KMH2" s="4" t="s">
        <v>7850</v>
      </c>
      <c r="KMI2" s="4" t="s">
        <v>7851</v>
      </c>
      <c r="KMJ2" s="4" t="s">
        <v>7852</v>
      </c>
      <c r="KMK2" s="4" t="s">
        <v>7853</v>
      </c>
      <c r="KML2" s="4" t="s">
        <v>7854</v>
      </c>
      <c r="KMM2" s="4" t="s">
        <v>7855</v>
      </c>
      <c r="KMN2" s="4" t="s">
        <v>7856</v>
      </c>
      <c r="KMO2" s="4" t="s">
        <v>7857</v>
      </c>
      <c r="KMP2" s="4" t="s">
        <v>7858</v>
      </c>
      <c r="KMQ2" s="4" t="s">
        <v>7859</v>
      </c>
      <c r="KMR2" s="4" t="s">
        <v>7860</v>
      </c>
      <c r="KMS2" s="4" t="s">
        <v>7861</v>
      </c>
      <c r="KMT2" s="4" t="s">
        <v>7862</v>
      </c>
      <c r="KMU2" s="4" t="s">
        <v>7863</v>
      </c>
      <c r="KMV2" s="4" t="s">
        <v>7864</v>
      </c>
      <c r="KMW2" s="4" t="s">
        <v>7865</v>
      </c>
      <c r="KMX2" s="4" t="s">
        <v>7866</v>
      </c>
      <c r="KMY2" s="4" t="s">
        <v>7867</v>
      </c>
      <c r="KMZ2" s="4" t="s">
        <v>7868</v>
      </c>
      <c r="KNA2" s="4" t="s">
        <v>7869</v>
      </c>
      <c r="KNB2" s="4" t="s">
        <v>7870</v>
      </c>
      <c r="KNC2" s="4" t="s">
        <v>7871</v>
      </c>
      <c r="KND2" s="4" t="s">
        <v>7872</v>
      </c>
      <c r="KNE2" s="4" t="s">
        <v>7873</v>
      </c>
      <c r="KNF2" s="4" t="s">
        <v>7874</v>
      </c>
      <c r="KNG2" s="4" t="s">
        <v>7875</v>
      </c>
      <c r="KNH2" s="4" t="s">
        <v>7876</v>
      </c>
      <c r="KNI2" s="4" t="s">
        <v>7877</v>
      </c>
      <c r="KNJ2" s="4" t="s">
        <v>7878</v>
      </c>
      <c r="KNK2" s="4" t="s">
        <v>7879</v>
      </c>
      <c r="KNL2" s="4" t="s">
        <v>7880</v>
      </c>
      <c r="KNM2" s="4" t="s">
        <v>7881</v>
      </c>
      <c r="KNN2" s="4" t="s">
        <v>7882</v>
      </c>
      <c r="KNO2" s="4" t="s">
        <v>7883</v>
      </c>
      <c r="KNP2" s="4" t="s">
        <v>7884</v>
      </c>
      <c r="KNQ2" s="4" t="s">
        <v>7885</v>
      </c>
      <c r="KNR2" s="4" t="s">
        <v>7886</v>
      </c>
      <c r="KNS2" s="4" t="s">
        <v>7887</v>
      </c>
      <c r="KNT2" s="4" t="s">
        <v>7888</v>
      </c>
      <c r="KNU2" s="4" t="s">
        <v>7889</v>
      </c>
      <c r="KNV2" s="4" t="s">
        <v>7890</v>
      </c>
      <c r="KNW2" s="4" t="s">
        <v>7891</v>
      </c>
      <c r="KNX2" s="4" t="s">
        <v>7892</v>
      </c>
      <c r="KNY2" s="4" t="s">
        <v>7893</v>
      </c>
      <c r="KNZ2" s="4" t="s">
        <v>7894</v>
      </c>
      <c r="KOA2" s="4" t="s">
        <v>7895</v>
      </c>
      <c r="KOB2" s="4" t="s">
        <v>7896</v>
      </c>
      <c r="KOC2" s="4" t="s">
        <v>7897</v>
      </c>
      <c r="KOD2" s="4" t="s">
        <v>7898</v>
      </c>
      <c r="KOE2" s="4" t="s">
        <v>7899</v>
      </c>
      <c r="KOF2" s="4" t="s">
        <v>7900</v>
      </c>
      <c r="KOG2" s="4" t="s">
        <v>7901</v>
      </c>
      <c r="KOH2" s="4" t="s">
        <v>7902</v>
      </c>
      <c r="KOI2" s="4" t="s">
        <v>7903</v>
      </c>
      <c r="KOJ2" s="4" t="s">
        <v>7904</v>
      </c>
      <c r="KOK2" s="4" t="s">
        <v>7905</v>
      </c>
      <c r="KOL2" s="4" t="s">
        <v>7906</v>
      </c>
      <c r="KOM2" s="4" t="s">
        <v>7907</v>
      </c>
      <c r="KON2" s="4" t="s">
        <v>7908</v>
      </c>
      <c r="KOO2" s="4" t="s">
        <v>7909</v>
      </c>
      <c r="KOP2" s="4" t="s">
        <v>7910</v>
      </c>
      <c r="KOQ2" s="4" t="s">
        <v>7911</v>
      </c>
      <c r="KOR2" s="4" t="s">
        <v>7912</v>
      </c>
      <c r="KOS2" s="4" t="s">
        <v>7913</v>
      </c>
      <c r="KOT2" s="4" t="s">
        <v>7914</v>
      </c>
      <c r="KOU2" s="4" t="s">
        <v>7915</v>
      </c>
      <c r="KOV2" s="4" t="s">
        <v>7916</v>
      </c>
      <c r="KOW2" s="4" t="s">
        <v>7917</v>
      </c>
      <c r="KOX2" s="4" t="s">
        <v>7918</v>
      </c>
      <c r="KOY2" s="4" t="s">
        <v>7919</v>
      </c>
      <c r="KOZ2" s="4" t="s">
        <v>7920</v>
      </c>
      <c r="KPA2" s="4" t="s">
        <v>7921</v>
      </c>
      <c r="KPB2" s="4" t="s">
        <v>7922</v>
      </c>
      <c r="KPC2" s="4" t="s">
        <v>7923</v>
      </c>
      <c r="KPD2" s="4" t="s">
        <v>7924</v>
      </c>
      <c r="KPE2" s="4" t="s">
        <v>7925</v>
      </c>
      <c r="KPF2" s="4" t="s">
        <v>7926</v>
      </c>
      <c r="KPG2" s="4" t="s">
        <v>7927</v>
      </c>
      <c r="KPH2" s="4" t="s">
        <v>7928</v>
      </c>
      <c r="KPI2" s="4" t="s">
        <v>7929</v>
      </c>
      <c r="KPJ2" s="4" t="s">
        <v>7930</v>
      </c>
      <c r="KPK2" s="4" t="s">
        <v>7931</v>
      </c>
      <c r="KPL2" s="4" t="s">
        <v>7932</v>
      </c>
      <c r="KPM2" s="4" t="s">
        <v>7933</v>
      </c>
      <c r="KPN2" s="4" t="s">
        <v>7934</v>
      </c>
      <c r="KPO2" s="4" t="s">
        <v>7935</v>
      </c>
      <c r="KPP2" s="4" t="s">
        <v>7936</v>
      </c>
      <c r="KPQ2" s="4" t="s">
        <v>7937</v>
      </c>
      <c r="KPR2" s="4" t="s">
        <v>7938</v>
      </c>
      <c r="KPS2" s="4" t="s">
        <v>7939</v>
      </c>
      <c r="KPT2" s="4" t="s">
        <v>7940</v>
      </c>
      <c r="KPU2" s="4" t="s">
        <v>7941</v>
      </c>
      <c r="KPV2" s="4" t="s">
        <v>7942</v>
      </c>
      <c r="KPW2" s="4" t="s">
        <v>7943</v>
      </c>
      <c r="KPX2" s="4" t="s">
        <v>7944</v>
      </c>
      <c r="KPY2" s="4" t="s">
        <v>7945</v>
      </c>
      <c r="KPZ2" s="4" t="s">
        <v>7946</v>
      </c>
      <c r="KQA2" s="4" t="s">
        <v>7947</v>
      </c>
      <c r="KQB2" s="4" t="s">
        <v>7948</v>
      </c>
      <c r="KQC2" s="4" t="s">
        <v>7949</v>
      </c>
      <c r="KQD2" s="4" t="s">
        <v>7950</v>
      </c>
      <c r="KQE2" s="4" t="s">
        <v>7951</v>
      </c>
      <c r="KQF2" s="4" t="s">
        <v>7952</v>
      </c>
      <c r="KQG2" s="4" t="s">
        <v>7953</v>
      </c>
      <c r="KQH2" s="4" t="s">
        <v>7954</v>
      </c>
      <c r="KQI2" s="4" t="s">
        <v>7955</v>
      </c>
      <c r="KQJ2" s="4" t="s">
        <v>7956</v>
      </c>
      <c r="KQK2" s="4" t="s">
        <v>7957</v>
      </c>
      <c r="KQL2" s="4" t="s">
        <v>7958</v>
      </c>
      <c r="KQM2" s="4" t="s">
        <v>7959</v>
      </c>
      <c r="KQN2" s="4" t="s">
        <v>7960</v>
      </c>
      <c r="KQO2" s="4" t="s">
        <v>7961</v>
      </c>
      <c r="KQP2" s="4" t="s">
        <v>7962</v>
      </c>
      <c r="KQQ2" s="4" t="s">
        <v>7963</v>
      </c>
      <c r="KQR2" s="4" t="s">
        <v>7964</v>
      </c>
      <c r="KQS2" s="4" t="s">
        <v>7965</v>
      </c>
      <c r="KQT2" s="4" t="s">
        <v>7966</v>
      </c>
      <c r="KQU2" s="4" t="s">
        <v>7967</v>
      </c>
      <c r="KQV2" s="4" t="s">
        <v>7968</v>
      </c>
      <c r="KQW2" s="4" t="s">
        <v>7969</v>
      </c>
      <c r="KQX2" s="4" t="s">
        <v>7970</v>
      </c>
      <c r="KQY2" s="4" t="s">
        <v>7971</v>
      </c>
      <c r="KQZ2" s="4" t="s">
        <v>7972</v>
      </c>
      <c r="KRA2" s="4" t="s">
        <v>7973</v>
      </c>
      <c r="KRB2" s="4" t="s">
        <v>7974</v>
      </c>
      <c r="KRC2" s="4" t="s">
        <v>7975</v>
      </c>
      <c r="KRD2" s="4" t="s">
        <v>7976</v>
      </c>
      <c r="KRE2" s="4" t="s">
        <v>7977</v>
      </c>
      <c r="KRF2" s="4" t="s">
        <v>7978</v>
      </c>
      <c r="KRG2" s="4" t="s">
        <v>7979</v>
      </c>
      <c r="KRH2" s="4" t="s">
        <v>7980</v>
      </c>
      <c r="KRI2" s="4" t="s">
        <v>7981</v>
      </c>
      <c r="KRJ2" s="4" t="s">
        <v>7982</v>
      </c>
      <c r="KRK2" s="4" t="s">
        <v>7983</v>
      </c>
      <c r="KRL2" s="4" t="s">
        <v>7984</v>
      </c>
      <c r="KRM2" s="4" t="s">
        <v>7985</v>
      </c>
      <c r="KRN2" s="4" t="s">
        <v>7986</v>
      </c>
      <c r="KRO2" s="4" t="s">
        <v>7987</v>
      </c>
      <c r="KRP2" s="4" t="s">
        <v>7988</v>
      </c>
      <c r="KRQ2" s="4" t="s">
        <v>7989</v>
      </c>
      <c r="KRR2" s="4" t="s">
        <v>7990</v>
      </c>
      <c r="KRS2" s="4" t="s">
        <v>7991</v>
      </c>
      <c r="KRT2" s="4" t="s">
        <v>7992</v>
      </c>
      <c r="KRU2" s="4" t="s">
        <v>7993</v>
      </c>
      <c r="KRV2" s="4" t="s">
        <v>7994</v>
      </c>
      <c r="KRW2" s="4" t="s">
        <v>7995</v>
      </c>
      <c r="KRX2" s="4" t="s">
        <v>7996</v>
      </c>
      <c r="KRY2" s="4" t="s">
        <v>7997</v>
      </c>
      <c r="KRZ2" s="4" t="s">
        <v>7998</v>
      </c>
      <c r="KSA2" s="4" t="s">
        <v>7999</v>
      </c>
      <c r="KSB2" s="4" t="s">
        <v>8000</v>
      </c>
      <c r="KSC2" s="4" t="s">
        <v>8001</v>
      </c>
      <c r="KSD2" s="4" t="s">
        <v>8002</v>
      </c>
      <c r="KSE2" s="4" t="s">
        <v>8003</v>
      </c>
      <c r="KSF2" s="4" t="s">
        <v>8004</v>
      </c>
      <c r="KSG2" s="4" t="s">
        <v>8005</v>
      </c>
      <c r="KSH2" s="4" t="s">
        <v>8006</v>
      </c>
      <c r="KSI2" s="4" t="s">
        <v>8007</v>
      </c>
      <c r="KSJ2" s="4" t="s">
        <v>8008</v>
      </c>
      <c r="KSK2" s="4" t="s">
        <v>8009</v>
      </c>
      <c r="KSL2" s="4" t="s">
        <v>8010</v>
      </c>
      <c r="KSM2" s="4" t="s">
        <v>8011</v>
      </c>
      <c r="KSN2" s="4" t="s">
        <v>8012</v>
      </c>
      <c r="KSO2" s="4" t="s">
        <v>8013</v>
      </c>
      <c r="KSP2" s="4" t="s">
        <v>8014</v>
      </c>
      <c r="KSQ2" s="4" t="s">
        <v>8015</v>
      </c>
      <c r="KSR2" s="4" t="s">
        <v>8016</v>
      </c>
      <c r="KSS2" s="4" t="s">
        <v>8017</v>
      </c>
      <c r="KST2" s="4" t="s">
        <v>8018</v>
      </c>
      <c r="KSU2" s="4" t="s">
        <v>8019</v>
      </c>
      <c r="KSV2" s="4" t="s">
        <v>8020</v>
      </c>
      <c r="KSW2" s="4" t="s">
        <v>8021</v>
      </c>
      <c r="KSX2" s="4" t="s">
        <v>8022</v>
      </c>
      <c r="KSY2" s="4" t="s">
        <v>8023</v>
      </c>
      <c r="KSZ2" s="4" t="s">
        <v>8024</v>
      </c>
      <c r="KTA2" s="4" t="s">
        <v>8025</v>
      </c>
      <c r="KTB2" s="4" t="s">
        <v>8026</v>
      </c>
      <c r="KTC2" s="4" t="s">
        <v>8027</v>
      </c>
      <c r="KTD2" s="4" t="s">
        <v>8028</v>
      </c>
      <c r="KTE2" s="4" t="s">
        <v>8029</v>
      </c>
      <c r="KTF2" s="4" t="s">
        <v>8030</v>
      </c>
      <c r="KTG2" s="4" t="s">
        <v>8031</v>
      </c>
      <c r="KTH2" s="4" t="s">
        <v>8032</v>
      </c>
      <c r="KTI2" s="4" t="s">
        <v>8033</v>
      </c>
      <c r="KTJ2" s="4" t="s">
        <v>8034</v>
      </c>
      <c r="KTK2" s="4" t="s">
        <v>8035</v>
      </c>
      <c r="KTL2" s="4" t="s">
        <v>8036</v>
      </c>
      <c r="KTM2" s="4" t="s">
        <v>8037</v>
      </c>
      <c r="KTN2" s="4" t="s">
        <v>8038</v>
      </c>
      <c r="KTO2" s="4" t="s">
        <v>8039</v>
      </c>
      <c r="KTP2" s="4" t="s">
        <v>8040</v>
      </c>
      <c r="KTQ2" s="4" t="s">
        <v>8041</v>
      </c>
      <c r="KTR2" s="4" t="s">
        <v>8042</v>
      </c>
      <c r="KTS2" s="4" t="s">
        <v>8043</v>
      </c>
      <c r="KTT2" s="4" t="s">
        <v>8044</v>
      </c>
      <c r="KTU2" s="4" t="s">
        <v>8045</v>
      </c>
      <c r="KTV2" s="4" t="s">
        <v>8046</v>
      </c>
      <c r="KTW2" s="4" t="s">
        <v>8047</v>
      </c>
      <c r="KTX2" s="4" t="s">
        <v>8048</v>
      </c>
      <c r="KTY2" s="4" t="s">
        <v>8049</v>
      </c>
      <c r="KTZ2" s="4" t="s">
        <v>8050</v>
      </c>
      <c r="KUA2" s="4" t="s">
        <v>8051</v>
      </c>
      <c r="KUB2" s="4" t="s">
        <v>8052</v>
      </c>
      <c r="KUC2" s="4" t="s">
        <v>8053</v>
      </c>
      <c r="KUD2" s="4" t="s">
        <v>8054</v>
      </c>
      <c r="KUE2" s="4" t="s">
        <v>8055</v>
      </c>
      <c r="KUF2" s="4" t="s">
        <v>8056</v>
      </c>
      <c r="KUG2" s="4" t="s">
        <v>8057</v>
      </c>
      <c r="KUH2" s="4" t="s">
        <v>8058</v>
      </c>
      <c r="KUI2" s="4" t="s">
        <v>8059</v>
      </c>
      <c r="KUJ2" s="4" t="s">
        <v>8060</v>
      </c>
      <c r="KUK2" s="4" t="s">
        <v>8061</v>
      </c>
      <c r="KUL2" s="4" t="s">
        <v>8062</v>
      </c>
      <c r="KUM2" s="4" t="s">
        <v>8063</v>
      </c>
      <c r="KUN2" s="4" t="s">
        <v>8064</v>
      </c>
      <c r="KUO2" s="4" t="s">
        <v>8065</v>
      </c>
      <c r="KUP2" s="4" t="s">
        <v>8066</v>
      </c>
      <c r="KUQ2" s="4" t="s">
        <v>8067</v>
      </c>
      <c r="KUR2" s="4" t="s">
        <v>8068</v>
      </c>
      <c r="KUS2" s="4" t="s">
        <v>8069</v>
      </c>
      <c r="KUT2" s="4" t="s">
        <v>8070</v>
      </c>
      <c r="KUU2" s="4" t="s">
        <v>8071</v>
      </c>
      <c r="KUV2" s="4" t="s">
        <v>8072</v>
      </c>
      <c r="KUW2" s="4" t="s">
        <v>8073</v>
      </c>
      <c r="KUX2" s="4" t="s">
        <v>8074</v>
      </c>
      <c r="KUY2" s="4" t="s">
        <v>8075</v>
      </c>
      <c r="KUZ2" s="4" t="s">
        <v>8076</v>
      </c>
      <c r="KVA2" s="4" t="s">
        <v>8077</v>
      </c>
      <c r="KVB2" s="4" t="s">
        <v>8078</v>
      </c>
      <c r="KVC2" s="4" t="s">
        <v>8079</v>
      </c>
      <c r="KVD2" s="4" t="s">
        <v>8080</v>
      </c>
      <c r="KVE2" s="4" t="s">
        <v>8081</v>
      </c>
      <c r="KVF2" s="4" t="s">
        <v>8082</v>
      </c>
      <c r="KVG2" s="4" t="s">
        <v>8083</v>
      </c>
      <c r="KVH2" s="4" t="s">
        <v>8084</v>
      </c>
      <c r="KVI2" s="4" t="s">
        <v>8085</v>
      </c>
      <c r="KVJ2" s="4" t="s">
        <v>8086</v>
      </c>
      <c r="KVK2" s="4" t="s">
        <v>8087</v>
      </c>
      <c r="KVL2" s="4" t="s">
        <v>8088</v>
      </c>
      <c r="KVM2" s="4" t="s">
        <v>8089</v>
      </c>
      <c r="KVN2" s="4" t="s">
        <v>8090</v>
      </c>
      <c r="KVO2" s="4" t="s">
        <v>8091</v>
      </c>
      <c r="KVP2" s="4" t="s">
        <v>8092</v>
      </c>
      <c r="KVQ2" s="4" t="s">
        <v>8093</v>
      </c>
      <c r="KVR2" s="4" t="s">
        <v>8094</v>
      </c>
      <c r="KVS2" s="4" t="s">
        <v>8095</v>
      </c>
      <c r="KVT2" s="4" t="s">
        <v>8096</v>
      </c>
      <c r="KVU2" s="4" t="s">
        <v>8097</v>
      </c>
      <c r="KVV2" s="4" t="s">
        <v>8098</v>
      </c>
      <c r="KVW2" s="4" t="s">
        <v>8099</v>
      </c>
      <c r="KVX2" s="4" t="s">
        <v>8100</v>
      </c>
      <c r="KVY2" s="4" t="s">
        <v>8101</v>
      </c>
      <c r="KVZ2" s="4" t="s">
        <v>8102</v>
      </c>
      <c r="KWA2" s="4" t="s">
        <v>8103</v>
      </c>
      <c r="KWB2" s="4" t="s">
        <v>8104</v>
      </c>
      <c r="KWC2" s="4" t="s">
        <v>8105</v>
      </c>
      <c r="KWD2" s="4" t="s">
        <v>8106</v>
      </c>
      <c r="KWE2" s="4" t="s">
        <v>8107</v>
      </c>
      <c r="KWF2" s="4" t="s">
        <v>8108</v>
      </c>
      <c r="KWG2" s="4" t="s">
        <v>8109</v>
      </c>
      <c r="KWH2" s="4" t="s">
        <v>8110</v>
      </c>
      <c r="KWI2" s="4" t="s">
        <v>8111</v>
      </c>
      <c r="KWJ2" s="4" t="s">
        <v>8112</v>
      </c>
      <c r="KWK2" s="4" t="s">
        <v>8113</v>
      </c>
      <c r="KWL2" s="4" t="s">
        <v>8114</v>
      </c>
      <c r="KWM2" s="4" t="s">
        <v>8115</v>
      </c>
      <c r="KWN2" s="4" t="s">
        <v>8116</v>
      </c>
      <c r="KWO2" s="4" t="s">
        <v>8117</v>
      </c>
      <c r="KWP2" s="4" t="s">
        <v>8118</v>
      </c>
      <c r="KWQ2" s="4" t="s">
        <v>8119</v>
      </c>
      <c r="KWR2" s="4" t="s">
        <v>8120</v>
      </c>
      <c r="KWS2" s="4" t="s">
        <v>8121</v>
      </c>
      <c r="KWT2" s="4" t="s">
        <v>8122</v>
      </c>
      <c r="KWU2" s="4" t="s">
        <v>8123</v>
      </c>
      <c r="KWV2" s="4" t="s">
        <v>8124</v>
      </c>
      <c r="KWW2" s="4" t="s">
        <v>8125</v>
      </c>
      <c r="KWX2" s="4" t="s">
        <v>8126</v>
      </c>
      <c r="KWY2" s="4" t="s">
        <v>8127</v>
      </c>
      <c r="KWZ2" s="4" t="s">
        <v>8128</v>
      </c>
      <c r="KXA2" s="4" t="s">
        <v>8129</v>
      </c>
      <c r="KXB2" s="4" t="s">
        <v>8130</v>
      </c>
      <c r="KXC2" s="4" t="s">
        <v>8131</v>
      </c>
      <c r="KXD2" s="4" t="s">
        <v>8132</v>
      </c>
      <c r="KXE2" s="4" t="s">
        <v>8133</v>
      </c>
      <c r="KXF2" s="4" t="s">
        <v>8134</v>
      </c>
      <c r="KXG2" s="4" t="s">
        <v>8135</v>
      </c>
      <c r="KXH2" s="4" t="s">
        <v>8136</v>
      </c>
      <c r="KXI2" s="4" t="s">
        <v>8137</v>
      </c>
      <c r="KXJ2" s="4" t="s">
        <v>8138</v>
      </c>
      <c r="KXK2" s="4" t="s">
        <v>8139</v>
      </c>
      <c r="KXL2" s="4" t="s">
        <v>8140</v>
      </c>
      <c r="KXM2" s="4" t="s">
        <v>8141</v>
      </c>
      <c r="KXN2" s="4" t="s">
        <v>8142</v>
      </c>
      <c r="KXO2" s="4" t="s">
        <v>8143</v>
      </c>
      <c r="KXP2" s="4" t="s">
        <v>8144</v>
      </c>
      <c r="KXQ2" s="4" t="s">
        <v>8145</v>
      </c>
      <c r="KXR2" s="4" t="s">
        <v>8146</v>
      </c>
      <c r="KXS2" s="4" t="s">
        <v>8147</v>
      </c>
      <c r="KXT2" s="4" t="s">
        <v>8148</v>
      </c>
      <c r="KXU2" s="4" t="s">
        <v>8149</v>
      </c>
      <c r="KXV2" s="4" t="s">
        <v>8150</v>
      </c>
      <c r="KXW2" s="4" t="s">
        <v>8151</v>
      </c>
      <c r="KXX2" s="4" t="s">
        <v>8152</v>
      </c>
      <c r="KXY2" s="4" t="s">
        <v>8153</v>
      </c>
      <c r="KXZ2" s="4" t="s">
        <v>8154</v>
      </c>
      <c r="KYA2" s="4" t="s">
        <v>8155</v>
      </c>
      <c r="KYB2" s="4" t="s">
        <v>8156</v>
      </c>
      <c r="KYC2" s="4" t="s">
        <v>8157</v>
      </c>
      <c r="KYD2" s="4" t="s">
        <v>8158</v>
      </c>
      <c r="KYE2" s="4" t="s">
        <v>8159</v>
      </c>
      <c r="KYF2" s="4" t="s">
        <v>8160</v>
      </c>
      <c r="KYG2" s="4" t="s">
        <v>8161</v>
      </c>
      <c r="KYH2" s="4" t="s">
        <v>8162</v>
      </c>
      <c r="KYI2" s="4" t="s">
        <v>8163</v>
      </c>
      <c r="KYJ2" s="4" t="s">
        <v>8164</v>
      </c>
      <c r="KYK2" s="4" t="s">
        <v>8165</v>
      </c>
      <c r="KYL2" s="4" t="s">
        <v>8166</v>
      </c>
      <c r="KYM2" s="4" t="s">
        <v>8167</v>
      </c>
      <c r="KYN2" s="4" t="s">
        <v>8168</v>
      </c>
      <c r="KYO2" s="4" t="s">
        <v>8169</v>
      </c>
      <c r="KYP2" s="4" t="s">
        <v>8170</v>
      </c>
      <c r="KYQ2" s="4" t="s">
        <v>8171</v>
      </c>
      <c r="KYR2" s="4" t="s">
        <v>8172</v>
      </c>
      <c r="KYS2" s="4" t="s">
        <v>8173</v>
      </c>
      <c r="KYT2" s="4" t="s">
        <v>8174</v>
      </c>
      <c r="KYU2" s="4" t="s">
        <v>8175</v>
      </c>
      <c r="KYV2" s="4" t="s">
        <v>8176</v>
      </c>
      <c r="KYW2" s="4" t="s">
        <v>8177</v>
      </c>
      <c r="KYX2" s="4" t="s">
        <v>8178</v>
      </c>
      <c r="KYY2" s="4" t="s">
        <v>8179</v>
      </c>
      <c r="KYZ2" s="4" t="s">
        <v>8180</v>
      </c>
      <c r="KZA2" s="4" t="s">
        <v>8181</v>
      </c>
      <c r="KZB2" s="4" t="s">
        <v>8182</v>
      </c>
      <c r="KZC2" s="4" t="s">
        <v>8183</v>
      </c>
      <c r="KZD2" s="4" t="s">
        <v>8184</v>
      </c>
      <c r="KZE2" s="4" t="s">
        <v>8185</v>
      </c>
      <c r="KZF2" s="4" t="s">
        <v>8186</v>
      </c>
      <c r="KZG2" s="4" t="s">
        <v>8187</v>
      </c>
      <c r="KZH2" s="4" t="s">
        <v>8188</v>
      </c>
      <c r="KZI2" s="4" t="s">
        <v>8189</v>
      </c>
      <c r="KZJ2" s="4" t="s">
        <v>8190</v>
      </c>
      <c r="KZK2" s="4" t="s">
        <v>8191</v>
      </c>
      <c r="KZL2" s="4" t="s">
        <v>8192</v>
      </c>
      <c r="KZM2" s="4" t="s">
        <v>8193</v>
      </c>
      <c r="KZN2" s="4" t="s">
        <v>8194</v>
      </c>
      <c r="KZO2" s="4" t="s">
        <v>8195</v>
      </c>
      <c r="KZP2" s="4" t="s">
        <v>8196</v>
      </c>
      <c r="KZQ2" s="4" t="s">
        <v>8197</v>
      </c>
      <c r="KZR2" s="4" t="s">
        <v>8198</v>
      </c>
      <c r="KZS2" s="4" t="s">
        <v>8199</v>
      </c>
      <c r="KZT2" s="4" t="s">
        <v>8200</v>
      </c>
      <c r="KZU2" s="4" t="s">
        <v>8201</v>
      </c>
      <c r="KZV2" s="4" t="s">
        <v>8202</v>
      </c>
      <c r="KZW2" s="4" t="s">
        <v>8203</v>
      </c>
      <c r="KZX2" s="4" t="s">
        <v>8204</v>
      </c>
      <c r="KZY2" s="4" t="s">
        <v>8205</v>
      </c>
      <c r="KZZ2" s="4" t="s">
        <v>8206</v>
      </c>
      <c r="LAA2" s="4" t="s">
        <v>8207</v>
      </c>
      <c r="LAB2" s="4" t="s">
        <v>8208</v>
      </c>
      <c r="LAC2" s="4" t="s">
        <v>8209</v>
      </c>
      <c r="LAD2" s="4" t="s">
        <v>8210</v>
      </c>
      <c r="LAE2" s="4" t="s">
        <v>8211</v>
      </c>
      <c r="LAF2" s="4" t="s">
        <v>8212</v>
      </c>
      <c r="LAG2" s="4" t="s">
        <v>8213</v>
      </c>
      <c r="LAH2" s="4" t="s">
        <v>8214</v>
      </c>
      <c r="LAI2" s="4" t="s">
        <v>8215</v>
      </c>
      <c r="LAJ2" s="4" t="s">
        <v>8216</v>
      </c>
      <c r="LAK2" s="4" t="s">
        <v>8217</v>
      </c>
      <c r="LAL2" s="4" t="s">
        <v>8218</v>
      </c>
      <c r="LAM2" s="4" t="s">
        <v>8219</v>
      </c>
      <c r="LAN2" s="4" t="s">
        <v>8220</v>
      </c>
      <c r="LAO2" s="4" t="s">
        <v>8221</v>
      </c>
      <c r="LAP2" s="4" t="s">
        <v>8222</v>
      </c>
      <c r="LAQ2" s="4" t="s">
        <v>8223</v>
      </c>
      <c r="LAR2" s="4" t="s">
        <v>8224</v>
      </c>
      <c r="LAS2" s="4" t="s">
        <v>8225</v>
      </c>
      <c r="LAT2" s="4" t="s">
        <v>8226</v>
      </c>
      <c r="LAU2" s="4" t="s">
        <v>8227</v>
      </c>
      <c r="LAV2" s="4" t="s">
        <v>8228</v>
      </c>
      <c r="LAW2" s="4" t="s">
        <v>8229</v>
      </c>
      <c r="LAX2" s="4" t="s">
        <v>8230</v>
      </c>
      <c r="LAY2" s="4" t="s">
        <v>8231</v>
      </c>
      <c r="LAZ2" s="4" t="s">
        <v>8232</v>
      </c>
      <c r="LBA2" s="4" t="s">
        <v>8233</v>
      </c>
      <c r="LBB2" s="4" t="s">
        <v>8234</v>
      </c>
      <c r="LBC2" s="4" t="s">
        <v>8235</v>
      </c>
      <c r="LBD2" s="4" t="s">
        <v>8236</v>
      </c>
      <c r="LBE2" s="4" t="s">
        <v>8237</v>
      </c>
      <c r="LBF2" s="4" t="s">
        <v>8238</v>
      </c>
      <c r="LBG2" s="4" t="s">
        <v>8239</v>
      </c>
      <c r="LBH2" s="4" t="s">
        <v>8240</v>
      </c>
      <c r="LBI2" s="4" t="s">
        <v>8241</v>
      </c>
      <c r="LBJ2" s="4" t="s">
        <v>8242</v>
      </c>
      <c r="LBK2" s="4" t="s">
        <v>8243</v>
      </c>
      <c r="LBL2" s="4" t="s">
        <v>8244</v>
      </c>
      <c r="LBM2" s="4" t="s">
        <v>8245</v>
      </c>
      <c r="LBN2" s="4" t="s">
        <v>8246</v>
      </c>
      <c r="LBO2" s="4" t="s">
        <v>8247</v>
      </c>
      <c r="LBP2" s="4" t="s">
        <v>8248</v>
      </c>
      <c r="LBQ2" s="4" t="s">
        <v>8249</v>
      </c>
      <c r="LBR2" s="4" t="s">
        <v>8250</v>
      </c>
      <c r="LBS2" s="4" t="s">
        <v>8251</v>
      </c>
      <c r="LBT2" s="4" t="s">
        <v>8252</v>
      </c>
      <c r="LBU2" s="4" t="s">
        <v>8253</v>
      </c>
      <c r="LBV2" s="4" t="s">
        <v>8254</v>
      </c>
      <c r="LBW2" s="4" t="s">
        <v>8255</v>
      </c>
      <c r="LBX2" s="4" t="s">
        <v>8256</v>
      </c>
      <c r="LBY2" s="4" t="s">
        <v>8257</v>
      </c>
      <c r="LBZ2" s="4" t="s">
        <v>8258</v>
      </c>
      <c r="LCA2" s="4" t="s">
        <v>8259</v>
      </c>
      <c r="LCB2" s="4" t="s">
        <v>8260</v>
      </c>
      <c r="LCC2" s="4" t="s">
        <v>8261</v>
      </c>
      <c r="LCD2" s="4" t="s">
        <v>8262</v>
      </c>
      <c r="LCE2" s="4" t="s">
        <v>8263</v>
      </c>
      <c r="LCF2" s="4" t="s">
        <v>8264</v>
      </c>
      <c r="LCG2" s="4" t="s">
        <v>8265</v>
      </c>
      <c r="LCH2" s="4" t="s">
        <v>8266</v>
      </c>
      <c r="LCI2" s="4" t="s">
        <v>8267</v>
      </c>
      <c r="LCJ2" s="4" t="s">
        <v>8268</v>
      </c>
      <c r="LCK2" s="4" t="s">
        <v>8269</v>
      </c>
      <c r="LCL2" s="4" t="s">
        <v>8270</v>
      </c>
      <c r="LCM2" s="4" t="s">
        <v>8271</v>
      </c>
      <c r="LCN2" s="4" t="s">
        <v>8272</v>
      </c>
      <c r="LCO2" s="4" t="s">
        <v>8273</v>
      </c>
      <c r="LCP2" s="4" t="s">
        <v>8274</v>
      </c>
      <c r="LCQ2" s="4" t="s">
        <v>8275</v>
      </c>
      <c r="LCR2" s="4" t="s">
        <v>8276</v>
      </c>
      <c r="LCS2" s="4" t="s">
        <v>8277</v>
      </c>
      <c r="LCT2" s="4" t="s">
        <v>8278</v>
      </c>
      <c r="LCU2" s="4" t="s">
        <v>8279</v>
      </c>
      <c r="LCV2" s="4" t="s">
        <v>8280</v>
      </c>
      <c r="LCW2" s="4" t="s">
        <v>8281</v>
      </c>
      <c r="LCX2" s="4" t="s">
        <v>8282</v>
      </c>
      <c r="LCY2" s="4" t="s">
        <v>8283</v>
      </c>
      <c r="LCZ2" s="4" t="s">
        <v>8284</v>
      </c>
      <c r="LDA2" s="4" t="s">
        <v>8285</v>
      </c>
      <c r="LDB2" s="4" t="s">
        <v>8286</v>
      </c>
      <c r="LDC2" s="4" t="s">
        <v>8287</v>
      </c>
      <c r="LDD2" s="4" t="s">
        <v>8288</v>
      </c>
      <c r="LDE2" s="4" t="s">
        <v>8289</v>
      </c>
      <c r="LDF2" s="4" t="s">
        <v>8290</v>
      </c>
      <c r="LDG2" s="4" t="s">
        <v>8291</v>
      </c>
      <c r="LDH2" s="4" t="s">
        <v>8292</v>
      </c>
      <c r="LDI2" s="4" t="s">
        <v>8293</v>
      </c>
      <c r="LDJ2" s="4" t="s">
        <v>8294</v>
      </c>
      <c r="LDK2" s="4" t="s">
        <v>8295</v>
      </c>
      <c r="LDL2" s="4" t="s">
        <v>8296</v>
      </c>
      <c r="LDM2" s="4" t="s">
        <v>8297</v>
      </c>
      <c r="LDN2" s="4" t="s">
        <v>8298</v>
      </c>
      <c r="LDO2" s="4" t="s">
        <v>8299</v>
      </c>
      <c r="LDP2" s="4" t="s">
        <v>8300</v>
      </c>
      <c r="LDQ2" s="4" t="s">
        <v>8301</v>
      </c>
      <c r="LDR2" s="4" t="s">
        <v>8302</v>
      </c>
      <c r="LDS2" s="4" t="s">
        <v>8303</v>
      </c>
      <c r="LDT2" s="4" t="s">
        <v>8304</v>
      </c>
      <c r="LDU2" s="4" t="s">
        <v>8305</v>
      </c>
      <c r="LDV2" s="4" t="s">
        <v>8306</v>
      </c>
      <c r="LDW2" s="4" t="s">
        <v>8307</v>
      </c>
      <c r="LDX2" s="4" t="s">
        <v>8308</v>
      </c>
      <c r="LDY2" s="4" t="s">
        <v>8309</v>
      </c>
      <c r="LDZ2" s="4" t="s">
        <v>8310</v>
      </c>
      <c r="LEA2" s="4" t="s">
        <v>8311</v>
      </c>
      <c r="LEB2" s="4" t="s">
        <v>8312</v>
      </c>
      <c r="LEC2" s="4" t="s">
        <v>8313</v>
      </c>
      <c r="LED2" s="4" t="s">
        <v>8314</v>
      </c>
      <c r="LEE2" s="4" t="s">
        <v>8315</v>
      </c>
      <c r="LEF2" s="4" t="s">
        <v>8316</v>
      </c>
      <c r="LEG2" s="4" t="s">
        <v>8317</v>
      </c>
      <c r="LEH2" s="4" t="s">
        <v>8318</v>
      </c>
      <c r="LEI2" s="4" t="s">
        <v>8319</v>
      </c>
      <c r="LEJ2" s="4" t="s">
        <v>8320</v>
      </c>
      <c r="LEK2" s="4" t="s">
        <v>8321</v>
      </c>
      <c r="LEL2" s="4" t="s">
        <v>8322</v>
      </c>
      <c r="LEM2" s="4" t="s">
        <v>8323</v>
      </c>
      <c r="LEN2" s="4" t="s">
        <v>8324</v>
      </c>
      <c r="LEO2" s="4" t="s">
        <v>8325</v>
      </c>
      <c r="LEP2" s="4" t="s">
        <v>8326</v>
      </c>
      <c r="LEQ2" s="4" t="s">
        <v>8327</v>
      </c>
      <c r="LER2" s="4" t="s">
        <v>8328</v>
      </c>
      <c r="LES2" s="4" t="s">
        <v>8329</v>
      </c>
      <c r="LET2" s="4" t="s">
        <v>8330</v>
      </c>
      <c r="LEU2" s="4" t="s">
        <v>8331</v>
      </c>
      <c r="LEV2" s="4" t="s">
        <v>8332</v>
      </c>
      <c r="LEW2" s="4" t="s">
        <v>8333</v>
      </c>
      <c r="LEX2" s="4" t="s">
        <v>8334</v>
      </c>
      <c r="LEY2" s="4" t="s">
        <v>8335</v>
      </c>
      <c r="LEZ2" s="4" t="s">
        <v>8336</v>
      </c>
      <c r="LFA2" s="4" t="s">
        <v>8337</v>
      </c>
      <c r="LFB2" s="4" t="s">
        <v>8338</v>
      </c>
      <c r="LFC2" s="4" t="s">
        <v>8339</v>
      </c>
      <c r="LFD2" s="4" t="s">
        <v>8340</v>
      </c>
      <c r="LFE2" s="4" t="s">
        <v>8341</v>
      </c>
      <c r="LFF2" s="4" t="s">
        <v>8342</v>
      </c>
      <c r="LFG2" s="4" t="s">
        <v>8343</v>
      </c>
      <c r="LFH2" s="4" t="s">
        <v>8344</v>
      </c>
      <c r="LFI2" s="4" t="s">
        <v>8345</v>
      </c>
      <c r="LFJ2" s="4" t="s">
        <v>8346</v>
      </c>
      <c r="LFK2" s="4" t="s">
        <v>8347</v>
      </c>
      <c r="LFL2" s="4" t="s">
        <v>8348</v>
      </c>
      <c r="LFM2" s="4" t="s">
        <v>8349</v>
      </c>
      <c r="LFN2" s="4" t="s">
        <v>8350</v>
      </c>
      <c r="LFO2" s="4" t="s">
        <v>8351</v>
      </c>
      <c r="LFP2" s="4" t="s">
        <v>8352</v>
      </c>
      <c r="LFQ2" s="4" t="s">
        <v>8353</v>
      </c>
      <c r="LFR2" s="4" t="s">
        <v>8354</v>
      </c>
      <c r="LFS2" s="4" t="s">
        <v>8355</v>
      </c>
      <c r="LFT2" s="4" t="s">
        <v>8356</v>
      </c>
      <c r="LFU2" s="4" t="s">
        <v>8357</v>
      </c>
      <c r="LFV2" s="4" t="s">
        <v>8358</v>
      </c>
      <c r="LFW2" s="4" t="s">
        <v>8359</v>
      </c>
      <c r="LFX2" s="4" t="s">
        <v>8360</v>
      </c>
      <c r="LFY2" s="4" t="s">
        <v>8361</v>
      </c>
      <c r="LFZ2" s="4" t="s">
        <v>8362</v>
      </c>
      <c r="LGA2" s="4" t="s">
        <v>8363</v>
      </c>
      <c r="LGB2" s="4" t="s">
        <v>8364</v>
      </c>
      <c r="LGC2" s="4" t="s">
        <v>8365</v>
      </c>
      <c r="LGD2" s="4" t="s">
        <v>8366</v>
      </c>
      <c r="LGE2" s="4" t="s">
        <v>8367</v>
      </c>
      <c r="LGF2" s="4" t="s">
        <v>8368</v>
      </c>
      <c r="LGG2" s="4" t="s">
        <v>8369</v>
      </c>
      <c r="LGH2" s="4" t="s">
        <v>8370</v>
      </c>
      <c r="LGI2" s="4" t="s">
        <v>8371</v>
      </c>
      <c r="LGJ2" s="4" t="s">
        <v>8372</v>
      </c>
      <c r="LGK2" s="4" t="s">
        <v>8373</v>
      </c>
      <c r="LGL2" s="4" t="s">
        <v>8374</v>
      </c>
      <c r="LGM2" s="4" t="s">
        <v>8375</v>
      </c>
      <c r="LGN2" s="4" t="s">
        <v>8376</v>
      </c>
      <c r="LGO2" s="4" t="s">
        <v>8377</v>
      </c>
      <c r="LGP2" s="4" t="s">
        <v>8378</v>
      </c>
      <c r="LGQ2" s="4" t="s">
        <v>8379</v>
      </c>
      <c r="LGR2" s="4" t="s">
        <v>8380</v>
      </c>
      <c r="LGS2" s="4" t="s">
        <v>8381</v>
      </c>
      <c r="LGT2" s="4" t="s">
        <v>8382</v>
      </c>
      <c r="LGU2" s="4" t="s">
        <v>8383</v>
      </c>
      <c r="LGV2" s="4" t="s">
        <v>8384</v>
      </c>
      <c r="LGW2" s="4" t="s">
        <v>8385</v>
      </c>
      <c r="LGX2" s="4" t="s">
        <v>8386</v>
      </c>
      <c r="LGY2" s="4" t="s">
        <v>8387</v>
      </c>
      <c r="LGZ2" s="4" t="s">
        <v>8388</v>
      </c>
      <c r="LHA2" s="4" t="s">
        <v>8389</v>
      </c>
      <c r="LHB2" s="4" t="s">
        <v>8390</v>
      </c>
      <c r="LHC2" s="4" t="s">
        <v>8391</v>
      </c>
      <c r="LHD2" s="4" t="s">
        <v>8392</v>
      </c>
      <c r="LHE2" s="4" t="s">
        <v>8393</v>
      </c>
      <c r="LHF2" s="4" t="s">
        <v>8394</v>
      </c>
      <c r="LHG2" s="4" t="s">
        <v>8395</v>
      </c>
      <c r="LHH2" s="4" t="s">
        <v>8396</v>
      </c>
      <c r="LHI2" s="4" t="s">
        <v>8397</v>
      </c>
      <c r="LHJ2" s="4" t="s">
        <v>8398</v>
      </c>
      <c r="LHK2" s="4" t="s">
        <v>8399</v>
      </c>
      <c r="LHL2" s="4" t="s">
        <v>8400</v>
      </c>
      <c r="LHM2" s="4" t="s">
        <v>8401</v>
      </c>
      <c r="LHN2" s="4" t="s">
        <v>8402</v>
      </c>
      <c r="LHO2" s="4" t="s">
        <v>8403</v>
      </c>
      <c r="LHP2" s="4" t="s">
        <v>8404</v>
      </c>
      <c r="LHQ2" s="4" t="s">
        <v>8405</v>
      </c>
      <c r="LHR2" s="4" t="s">
        <v>8406</v>
      </c>
      <c r="LHS2" s="4" t="s">
        <v>8407</v>
      </c>
      <c r="LHT2" s="4" t="s">
        <v>8408</v>
      </c>
      <c r="LHU2" s="4" t="s">
        <v>8409</v>
      </c>
      <c r="LHV2" s="4" t="s">
        <v>8410</v>
      </c>
      <c r="LHW2" s="4" t="s">
        <v>8411</v>
      </c>
      <c r="LHX2" s="4" t="s">
        <v>8412</v>
      </c>
      <c r="LHY2" s="4" t="s">
        <v>8413</v>
      </c>
      <c r="LHZ2" s="4" t="s">
        <v>8414</v>
      </c>
      <c r="LIA2" s="4" t="s">
        <v>8415</v>
      </c>
      <c r="LIB2" s="4" t="s">
        <v>8416</v>
      </c>
      <c r="LIC2" s="4" t="s">
        <v>8417</v>
      </c>
      <c r="LID2" s="4" t="s">
        <v>8418</v>
      </c>
      <c r="LIE2" s="4" t="s">
        <v>8419</v>
      </c>
      <c r="LIF2" s="4" t="s">
        <v>8420</v>
      </c>
      <c r="LIG2" s="4" t="s">
        <v>8421</v>
      </c>
      <c r="LIH2" s="4" t="s">
        <v>8422</v>
      </c>
      <c r="LII2" s="4" t="s">
        <v>8423</v>
      </c>
      <c r="LIJ2" s="4" t="s">
        <v>8424</v>
      </c>
      <c r="LIK2" s="4" t="s">
        <v>8425</v>
      </c>
      <c r="LIL2" s="4" t="s">
        <v>8426</v>
      </c>
      <c r="LIM2" s="4" t="s">
        <v>8427</v>
      </c>
      <c r="LIN2" s="4" t="s">
        <v>8428</v>
      </c>
      <c r="LIO2" s="4" t="s">
        <v>8429</v>
      </c>
      <c r="LIP2" s="4" t="s">
        <v>8430</v>
      </c>
      <c r="LIQ2" s="4" t="s">
        <v>8431</v>
      </c>
      <c r="LIR2" s="4" t="s">
        <v>8432</v>
      </c>
      <c r="LIS2" s="4" t="s">
        <v>8433</v>
      </c>
      <c r="LIT2" s="4" t="s">
        <v>8434</v>
      </c>
      <c r="LIU2" s="4" t="s">
        <v>8435</v>
      </c>
      <c r="LIV2" s="4" t="s">
        <v>8436</v>
      </c>
      <c r="LIW2" s="4" t="s">
        <v>8437</v>
      </c>
      <c r="LIX2" s="4" t="s">
        <v>8438</v>
      </c>
      <c r="LIY2" s="4" t="s">
        <v>8439</v>
      </c>
      <c r="LIZ2" s="4" t="s">
        <v>8440</v>
      </c>
      <c r="LJA2" s="4" t="s">
        <v>8441</v>
      </c>
      <c r="LJB2" s="4" t="s">
        <v>8442</v>
      </c>
      <c r="LJC2" s="4" t="s">
        <v>8443</v>
      </c>
      <c r="LJD2" s="4" t="s">
        <v>8444</v>
      </c>
      <c r="LJE2" s="4" t="s">
        <v>8445</v>
      </c>
      <c r="LJF2" s="4" t="s">
        <v>8446</v>
      </c>
      <c r="LJG2" s="4" t="s">
        <v>8447</v>
      </c>
      <c r="LJH2" s="4" t="s">
        <v>8448</v>
      </c>
      <c r="LJI2" s="4" t="s">
        <v>8449</v>
      </c>
      <c r="LJJ2" s="4" t="s">
        <v>8450</v>
      </c>
      <c r="LJK2" s="4" t="s">
        <v>8451</v>
      </c>
      <c r="LJL2" s="4" t="s">
        <v>8452</v>
      </c>
      <c r="LJM2" s="4" t="s">
        <v>8453</v>
      </c>
      <c r="LJN2" s="4" t="s">
        <v>8454</v>
      </c>
      <c r="LJO2" s="4" t="s">
        <v>8455</v>
      </c>
      <c r="LJP2" s="4" t="s">
        <v>8456</v>
      </c>
      <c r="LJQ2" s="4" t="s">
        <v>8457</v>
      </c>
      <c r="LJR2" s="4" t="s">
        <v>8458</v>
      </c>
      <c r="LJS2" s="4" t="s">
        <v>8459</v>
      </c>
      <c r="LJT2" s="4" t="s">
        <v>8460</v>
      </c>
      <c r="LJU2" s="4" t="s">
        <v>8461</v>
      </c>
      <c r="LJV2" s="4" t="s">
        <v>8462</v>
      </c>
      <c r="LJW2" s="4" t="s">
        <v>8463</v>
      </c>
      <c r="LJX2" s="4" t="s">
        <v>8464</v>
      </c>
      <c r="LJY2" s="4" t="s">
        <v>8465</v>
      </c>
      <c r="LJZ2" s="4" t="s">
        <v>8466</v>
      </c>
      <c r="LKA2" s="4" t="s">
        <v>8467</v>
      </c>
      <c r="LKB2" s="4" t="s">
        <v>8468</v>
      </c>
      <c r="LKC2" s="4" t="s">
        <v>8469</v>
      </c>
      <c r="LKD2" s="4" t="s">
        <v>8470</v>
      </c>
      <c r="LKE2" s="4" t="s">
        <v>8471</v>
      </c>
      <c r="LKF2" s="4" t="s">
        <v>8472</v>
      </c>
      <c r="LKG2" s="4" t="s">
        <v>8473</v>
      </c>
      <c r="LKH2" s="4" t="s">
        <v>8474</v>
      </c>
      <c r="LKI2" s="4" t="s">
        <v>8475</v>
      </c>
      <c r="LKJ2" s="4" t="s">
        <v>8476</v>
      </c>
      <c r="LKK2" s="4" t="s">
        <v>8477</v>
      </c>
      <c r="LKL2" s="4" t="s">
        <v>8478</v>
      </c>
      <c r="LKM2" s="4" t="s">
        <v>8479</v>
      </c>
      <c r="LKN2" s="4" t="s">
        <v>8480</v>
      </c>
      <c r="LKO2" s="4" t="s">
        <v>8481</v>
      </c>
      <c r="LKP2" s="4" t="s">
        <v>8482</v>
      </c>
      <c r="LKQ2" s="4" t="s">
        <v>8483</v>
      </c>
      <c r="LKR2" s="4" t="s">
        <v>8484</v>
      </c>
      <c r="LKS2" s="4" t="s">
        <v>8485</v>
      </c>
      <c r="LKT2" s="4" t="s">
        <v>8486</v>
      </c>
      <c r="LKU2" s="4" t="s">
        <v>8487</v>
      </c>
      <c r="LKV2" s="4" t="s">
        <v>8488</v>
      </c>
      <c r="LKW2" s="4" t="s">
        <v>8489</v>
      </c>
      <c r="LKX2" s="4" t="s">
        <v>8490</v>
      </c>
      <c r="LKY2" s="4" t="s">
        <v>8491</v>
      </c>
      <c r="LKZ2" s="4" t="s">
        <v>8492</v>
      </c>
      <c r="LLA2" s="4" t="s">
        <v>8493</v>
      </c>
      <c r="LLB2" s="4" t="s">
        <v>8494</v>
      </c>
      <c r="LLC2" s="4" t="s">
        <v>8495</v>
      </c>
      <c r="LLD2" s="4" t="s">
        <v>8496</v>
      </c>
      <c r="LLE2" s="4" t="s">
        <v>8497</v>
      </c>
      <c r="LLF2" s="4" t="s">
        <v>8498</v>
      </c>
      <c r="LLG2" s="4" t="s">
        <v>8499</v>
      </c>
      <c r="LLH2" s="4" t="s">
        <v>8500</v>
      </c>
      <c r="LLI2" s="4" t="s">
        <v>8501</v>
      </c>
      <c r="LLJ2" s="4" t="s">
        <v>8502</v>
      </c>
      <c r="LLK2" s="4" t="s">
        <v>8503</v>
      </c>
      <c r="LLL2" s="4" t="s">
        <v>8504</v>
      </c>
      <c r="LLM2" s="4" t="s">
        <v>8505</v>
      </c>
      <c r="LLN2" s="4" t="s">
        <v>8506</v>
      </c>
      <c r="LLO2" s="4" t="s">
        <v>8507</v>
      </c>
      <c r="LLP2" s="4" t="s">
        <v>8508</v>
      </c>
      <c r="LLQ2" s="4" t="s">
        <v>8509</v>
      </c>
      <c r="LLR2" s="4" t="s">
        <v>8510</v>
      </c>
      <c r="LLS2" s="4" t="s">
        <v>8511</v>
      </c>
      <c r="LLT2" s="4" t="s">
        <v>8512</v>
      </c>
      <c r="LLU2" s="4" t="s">
        <v>8513</v>
      </c>
      <c r="LLV2" s="4" t="s">
        <v>8514</v>
      </c>
      <c r="LLW2" s="4" t="s">
        <v>8515</v>
      </c>
      <c r="LLX2" s="4" t="s">
        <v>8516</v>
      </c>
      <c r="LLY2" s="4" t="s">
        <v>8517</v>
      </c>
      <c r="LLZ2" s="4" t="s">
        <v>8518</v>
      </c>
      <c r="LMA2" s="4" t="s">
        <v>8519</v>
      </c>
      <c r="LMB2" s="4" t="s">
        <v>8520</v>
      </c>
      <c r="LMC2" s="4" t="s">
        <v>8521</v>
      </c>
      <c r="LMD2" s="4" t="s">
        <v>8522</v>
      </c>
      <c r="LME2" s="4" t="s">
        <v>8523</v>
      </c>
      <c r="LMF2" s="4" t="s">
        <v>8524</v>
      </c>
      <c r="LMG2" s="4" t="s">
        <v>8525</v>
      </c>
      <c r="LMH2" s="4" t="s">
        <v>8526</v>
      </c>
      <c r="LMI2" s="4" t="s">
        <v>8527</v>
      </c>
      <c r="LMJ2" s="4" t="s">
        <v>8528</v>
      </c>
      <c r="LMK2" s="4" t="s">
        <v>8529</v>
      </c>
      <c r="LML2" s="4" t="s">
        <v>8530</v>
      </c>
      <c r="LMM2" s="4" t="s">
        <v>8531</v>
      </c>
      <c r="LMN2" s="4" t="s">
        <v>8532</v>
      </c>
      <c r="LMO2" s="4" t="s">
        <v>8533</v>
      </c>
      <c r="LMP2" s="4" t="s">
        <v>8534</v>
      </c>
      <c r="LMQ2" s="4" t="s">
        <v>8535</v>
      </c>
      <c r="LMR2" s="4" t="s">
        <v>8536</v>
      </c>
      <c r="LMS2" s="4" t="s">
        <v>8537</v>
      </c>
      <c r="LMT2" s="4" t="s">
        <v>8538</v>
      </c>
      <c r="LMU2" s="4" t="s">
        <v>8539</v>
      </c>
      <c r="LMV2" s="4" t="s">
        <v>8540</v>
      </c>
      <c r="LMW2" s="4" t="s">
        <v>8541</v>
      </c>
      <c r="LMX2" s="4" t="s">
        <v>8542</v>
      </c>
      <c r="LMY2" s="4" t="s">
        <v>8543</v>
      </c>
      <c r="LMZ2" s="4" t="s">
        <v>8544</v>
      </c>
      <c r="LNA2" s="4" t="s">
        <v>8545</v>
      </c>
      <c r="LNB2" s="4" t="s">
        <v>8546</v>
      </c>
      <c r="LNC2" s="4" t="s">
        <v>8547</v>
      </c>
      <c r="LND2" s="4" t="s">
        <v>8548</v>
      </c>
      <c r="LNE2" s="4" t="s">
        <v>8549</v>
      </c>
      <c r="LNF2" s="4" t="s">
        <v>8550</v>
      </c>
      <c r="LNG2" s="4" t="s">
        <v>8551</v>
      </c>
      <c r="LNH2" s="4" t="s">
        <v>8552</v>
      </c>
      <c r="LNI2" s="4" t="s">
        <v>8553</v>
      </c>
      <c r="LNJ2" s="4" t="s">
        <v>8554</v>
      </c>
      <c r="LNK2" s="4" t="s">
        <v>8555</v>
      </c>
      <c r="LNL2" s="4" t="s">
        <v>8556</v>
      </c>
      <c r="LNM2" s="4" t="s">
        <v>8557</v>
      </c>
      <c r="LNN2" s="4" t="s">
        <v>8558</v>
      </c>
      <c r="LNO2" s="4" t="s">
        <v>8559</v>
      </c>
      <c r="LNP2" s="4" t="s">
        <v>8560</v>
      </c>
      <c r="LNQ2" s="4" t="s">
        <v>8561</v>
      </c>
      <c r="LNR2" s="4" t="s">
        <v>8562</v>
      </c>
      <c r="LNS2" s="4" t="s">
        <v>8563</v>
      </c>
      <c r="LNT2" s="4" t="s">
        <v>8564</v>
      </c>
      <c r="LNU2" s="4" t="s">
        <v>8565</v>
      </c>
      <c r="LNV2" s="4" t="s">
        <v>8566</v>
      </c>
      <c r="LNW2" s="4" t="s">
        <v>8567</v>
      </c>
      <c r="LNX2" s="4" t="s">
        <v>8568</v>
      </c>
      <c r="LNY2" s="4" t="s">
        <v>8569</v>
      </c>
      <c r="LNZ2" s="4" t="s">
        <v>8570</v>
      </c>
      <c r="LOA2" s="4" t="s">
        <v>8571</v>
      </c>
      <c r="LOB2" s="4" t="s">
        <v>8572</v>
      </c>
      <c r="LOC2" s="4" t="s">
        <v>8573</v>
      </c>
      <c r="LOD2" s="4" t="s">
        <v>8574</v>
      </c>
      <c r="LOE2" s="4" t="s">
        <v>8575</v>
      </c>
      <c r="LOF2" s="4" t="s">
        <v>8576</v>
      </c>
      <c r="LOG2" s="4" t="s">
        <v>8577</v>
      </c>
      <c r="LOH2" s="4" t="s">
        <v>8578</v>
      </c>
      <c r="LOI2" s="4" t="s">
        <v>8579</v>
      </c>
      <c r="LOJ2" s="4" t="s">
        <v>8580</v>
      </c>
      <c r="LOK2" s="4" t="s">
        <v>8581</v>
      </c>
      <c r="LOL2" s="4" t="s">
        <v>8582</v>
      </c>
      <c r="LOM2" s="4" t="s">
        <v>8583</v>
      </c>
      <c r="LON2" s="4" t="s">
        <v>8584</v>
      </c>
      <c r="LOO2" s="4" t="s">
        <v>8585</v>
      </c>
      <c r="LOP2" s="4" t="s">
        <v>8586</v>
      </c>
      <c r="LOQ2" s="4" t="s">
        <v>8587</v>
      </c>
      <c r="LOR2" s="4" t="s">
        <v>8588</v>
      </c>
      <c r="LOS2" s="4" t="s">
        <v>8589</v>
      </c>
      <c r="LOT2" s="4" t="s">
        <v>8590</v>
      </c>
      <c r="LOU2" s="4" t="s">
        <v>8591</v>
      </c>
      <c r="LOV2" s="4" t="s">
        <v>8592</v>
      </c>
      <c r="LOW2" s="4" t="s">
        <v>8593</v>
      </c>
      <c r="LOX2" s="4" t="s">
        <v>8594</v>
      </c>
      <c r="LOY2" s="4" t="s">
        <v>8595</v>
      </c>
      <c r="LOZ2" s="4" t="s">
        <v>8596</v>
      </c>
      <c r="LPA2" s="4" t="s">
        <v>8597</v>
      </c>
      <c r="LPB2" s="4" t="s">
        <v>8598</v>
      </c>
      <c r="LPC2" s="4" t="s">
        <v>8599</v>
      </c>
      <c r="LPD2" s="4" t="s">
        <v>8600</v>
      </c>
      <c r="LPE2" s="4" t="s">
        <v>8601</v>
      </c>
      <c r="LPF2" s="4" t="s">
        <v>8602</v>
      </c>
      <c r="LPG2" s="4" t="s">
        <v>8603</v>
      </c>
      <c r="LPH2" s="4" t="s">
        <v>8604</v>
      </c>
      <c r="LPI2" s="4" t="s">
        <v>8605</v>
      </c>
      <c r="LPJ2" s="4" t="s">
        <v>8606</v>
      </c>
      <c r="LPK2" s="4" t="s">
        <v>8607</v>
      </c>
      <c r="LPL2" s="4" t="s">
        <v>8608</v>
      </c>
      <c r="LPM2" s="4" t="s">
        <v>8609</v>
      </c>
      <c r="LPN2" s="4" t="s">
        <v>8610</v>
      </c>
      <c r="LPO2" s="4" t="s">
        <v>8611</v>
      </c>
      <c r="LPP2" s="4" t="s">
        <v>8612</v>
      </c>
      <c r="LPQ2" s="4" t="s">
        <v>8613</v>
      </c>
      <c r="LPR2" s="4" t="s">
        <v>8614</v>
      </c>
      <c r="LPS2" s="4" t="s">
        <v>8615</v>
      </c>
      <c r="LPT2" s="4" t="s">
        <v>8616</v>
      </c>
      <c r="LPU2" s="4" t="s">
        <v>8617</v>
      </c>
      <c r="LPV2" s="4" t="s">
        <v>8618</v>
      </c>
      <c r="LPW2" s="4" t="s">
        <v>8619</v>
      </c>
      <c r="LPX2" s="4" t="s">
        <v>8620</v>
      </c>
      <c r="LPY2" s="4" t="s">
        <v>8621</v>
      </c>
      <c r="LPZ2" s="4" t="s">
        <v>8622</v>
      </c>
      <c r="LQA2" s="4" t="s">
        <v>8623</v>
      </c>
      <c r="LQB2" s="4" t="s">
        <v>8624</v>
      </c>
      <c r="LQC2" s="4" t="s">
        <v>8625</v>
      </c>
      <c r="LQD2" s="4" t="s">
        <v>8626</v>
      </c>
      <c r="LQE2" s="4" t="s">
        <v>8627</v>
      </c>
      <c r="LQF2" s="4" t="s">
        <v>8628</v>
      </c>
      <c r="LQG2" s="4" t="s">
        <v>8629</v>
      </c>
      <c r="LQH2" s="4" t="s">
        <v>8630</v>
      </c>
      <c r="LQI2" s="4" t="s">
        <v>8631</v>
      </c>
      <c r="LQJ2" s="4" t="s">
        <v>8632</v>
      </c>
      <c r="LQK2" s="4" t="s">
        <v>8633</v>
      </c>
      <c r="LQL2" s="4" t="s">
        <v>8634</v>
      </c>
      <c r="LQM2" s="4" t="s">
        <v>8635</v>
      </c>
      <c r="LQN2" s="4" t="s">
        <v>8636</v>
      </c>
      <c r="LQO2" s="4" t="s">
        <v>8637</v>
      </c>
      <c r="LQP2" s="4" t="s">
        <v>8638</v>
      </c>
      <c r="LQQ2" s="4" t="s">
        <v>8639</v>
      </c>
      <c r="LQR2" s="4" t="s">
        <v>8640</v>
      </c>
      <c r="LQS2" s="4" t="s">
        <v>8641</v>
      </c>
      <c r="LQT2" s="4" t="s">
        <v>8642</v>
      </c>
      <c r="LQU2" s="4" t="s">
        <v>8643</v>
      </c>
      <c r="LQV2" s="4" t="s">
        <v>8644</v>
      </c>
      <c r="LQW2" s="4" t="s">
        <v>8645</v>
      </c>
      <c r="LQX2" s="4" t="s">
        <v>8646</v>
      </c>
      <c r="LQY2" s="4" t="s">
        <v>8647</v>
      </c>
      <c r="LQZ2" s="4" t="s">
        <v>8648</v>
      </c>
      <c r="LRA2" s="4" t="s">
        <v>8649</v>
      </c>
      <c r="LRB2" s="4" t="s">
        <v>8650</v>
      </c>
      <c r="LRC2" s="4" t="s">
        <v>8651</v>
      </c>
      <c r="LRD2" s="4" t="s">
        <v>8652</v>
      </c>
      <c r="LRE2" s="4" t="s">
        <v>8653</v>
      </c>
      <c r="LRF2" s="4" t="s">
        <v>8654</v>
      </c>
      <c r="LRG2" s="4" t="s">
        <v>8655</v>
      </c>
      <c r="LRH2" s="4" t="s">
        <v>8656</v>
      </c>
      <c r="LRI2" s="4" t="s">
        <v>8657</v>
      </c>
      <c r="LRJ2" s="4" t="s">
        <v>8658</v>
      </c>
      <c r="LRK2" s="4" t="s">
        <v>8659</v>
      </c>
      <c r="LRL2" s="4" t="s">
        <v>8660</v>
      </c>
      <c r="LRM2" s="4" t="s">
        <v>8661</v>
      </c>
      <c r="LRN2" s="4" t="s">
        <v>8662</v>
      </c>
      <c r="LRO2" s="4" t="s">
        <v>8663</v>
      </c>
      <c r="LRP2" s="4" t="s">
        <v>8664</v>
      </c>
      <c r="LRQ2" s="4" t="s">
        <v>8665</v>
      </c>
      <c r="LRR2" s="4" t="s">
        <v>8666</v>
      </c>
      <c r="LRS2" s="4" t="s">
        <v>8667</v>
      </c>
      <c r="LRT2" s="4" t="s">
        <v>8668</v>
      </c>
      <c r="LRU2" s="4" t="s">
        <v>8669</v>
      </c>
      <c r="LRV2" s="4" t="s">
        <v>8670</v>
      </c>
      <c r="LRW2" s="4" t="s">
        <v>8671</v>
      </c>
      <c r="LRX2" s="4" t="s">
        <v>8672</v>
      </c>
      <c r="LRY2" s="4" t="s">
        <v>8673</v>
      </c>
      <c r="LRZ2" s="4" t="s">
        <v>8674</v>
      </c>
      <c r="LSA2" s="4" t="s">
        <v>8675</v>
      </c>
      <c r="LSB2" s="4" t="s">
        <v>8676</v>
      </c>
      <c r="LSC2" s="4" t="s">
        <v>8677</v>
      </c>
      <c r="LSD2" s="4" t="s">
        <v>8678</v>
      </c>
      <c r="LSE2" s="4" t="s">
        <v>8679</v>
      </c>
      <c r="LSF2" s="4" t="s">
        <v>8680</v>
      </c>
      <c r="LSG2" s="4" t="s">
        <v>8681</v>
      </c>
      <c r="LSH2" s="4" t="s">
        <v>8682</v>
      </c>
      <c r="LSI2" s="4" t="s">
        <v>8683</v>
      </c>
      <c r="LSJ2" s="4" t="s">
        <v>8684</v>
      </c>
      <c r="LSK2" s="4" t="s">
        <v>8685</v>
      </c>
      <c r="LSL2" s="4" t="s">
        <v>8686</v>
      </c>
      <c r="LSM2" s="4" t="s">
        <v>8687</v>
      </c>
      <c r="LSN2" s="4" t="s">
        <v>8688</v>
      </c>
      <c r="LSO2" s="4" t="s">
        <v>8689</v>
      </c>
      <c r="LSP2" s="4" t="s">
        <v>8690</v>
      </c>
      <c r="LSQ2" s="4" t="s">
        <v>8691</v>
      </c>
      <c r="LSR2" s="4" t="s">
        <v>8692</v>
      </c>
      <c r="LSS2" s="4" t="s">
        <v>8693</v>
      </c>
      <c r="LST2" s="4" t="s">
        <v>8694</v>
      </c>
      <c r="LSU2" s="4" t="s">
        <v>8695</v>
      </c>
      <c r="LSV2" s="4" t="s">
        <v>8696</v>
      </c>
      <c r="LSW2" s="4" t="s">
        <v>8697</v>
      </c>
      <c r="LSX2" s="4" t="s">
        <v>8698</v>
      </c>
      <c r="LSY2" s="4" t="s">
        <v>8699</v>
      </c>
      <c r="LSZ2" s="4" t="s">
        <v>8700</v>
      </c>
      <c r="LTA2" s="4" t="s">
        <v>8701</v>
      </c>
      <c r="LTB2" s="4" t="s">
        <v>8702</v>
      </c>
      <c r="LTC2" s="4" t="s">
        <v>8703</v>
      </c>
      <c r="LTD2" s="4" t="s">
        <v>8704</v>
      </c>
      <c r="LTE2" s="4" t="s">
        <v>8705</v>
      </c>
      <c r="LTF2" s="4" t="s">
        <v>8706</v>
      </c>
      <c r="LTG2" s="4" t="s">
        <v>8707</v>
      </c>
      <c r="LTH2" s="4" t="s">
        <v>8708</v>
      </c>
      <c r="LTI2" s="4" t="s">
        <v>8709</v>
      </c>
      <c r="LTJ2" s="4" t="s">
        <v>8710</v>
      </c>
      <c r="LTK2" s="4" t="s">
        <v>8711</v>
      </c>
      <c r="LTL2" s="4" t="s">
        <v>8712</v>
      </c>
      <c r="LTM2" s="4" t="s">
        <v>8713</v>
      </c>
      <c r="LTN2" s="4" t="s">
        <v>8714</v>
      </c>
      <c r="LTO2" s="4" t="s">
        <v>8715</v>
      </c>
      <c r="LTP2" s="4" t="s">
        <v>8716</v>
      </c>
      <c r="LTQ2" s="4" t="s">
        <v>8717</v>
      </c>
      <c r="LTR2" s="4" t="s">
        <v>8718</v>
      </c>
      <c r="LTS2" s="4" t="s">
        <v>8719</v>
      </c>
      <c r="LTT2" s="4" t="s">
        <v>8720</v>
      </c>
      <c r="LTU2" s="4" t="s">
        <v>8721</v>
      </c>
      <c r="LTV2" s="4" t="s">
        <v>8722</v>
      </c>
      <c r="LTW2" s="4" t="s">
        <v>8723</v>
      </c>
      <c r="LTX2" s="4" t="s">
        <v>8724</v>
      </c>
      <c r="LTY2" s="4" t="s">
        <v>8725</v>
      </c>
      <c r="LTZ2" s="4" t="s">
        <v>8726</v>
      </c>
      <c r="LUA2" s="4" t="s">
        <v>8727</v>
      </c>
      <c r="LUB2" s="4" t="s">
        <v>8728</v>
      </c>
      <c r="LUC2" s="4" t="s">
        <v>8729</v>
      </c>
      <c r="LUD2" s="4" t="s">
        <v>8730</v>
      </c>
      <c r="LUE2" s="4" t="s">
        <v>8731</v>
      </c>
      <c r="LUF2" s="4" t="s">
        <v>8732</v>
      </c>
      <c r="LUG2" s="4" t="s">
        <v>8733</v>
      </c>
      <c r="LUH2" s="4" t="s">
        <v>8734</v>
      </c>
      <c r="LUI2" s="4" t="s">
        <v>8735</v>
      </c>
      <c r="LUJ2" s="4" t="s">
        <v>8736</v>
      </c>
      <c r="LUK2" s="4" t="s">
        <v>8737</v>
      </c>
      <c r="LUL2" s="4" t="s">
        <v>8738</v>
      </c>
      <c r="LUM2" s="4" t="s">
        <v>8739</v>
      </c>
      <c r="LUN2" s="4" t="s">
        <v>8740</v>
      </c>
      <c r="LUO2" s="4" t="s">
        <v>8741</v>
      </c>
      <c r="LUP2" s="4" t="s">
        <v>8742</v>
      </c>
      <c r="LUQ2" s="4" t="s">
        <v>8743</v>
      </c>
      <c r="LUR2" s="4" t="s">
        <v>8744</v>
      </c>
      <c r="LUS2" s="4" t="s">
        <v>8745</v>
      </c>
      <c r="LUT2" s="4" t="s">
        <v>8746</v>
      </c>
      <c r="LUU2" s="4" t="s">
        <v>8747</v>
      </c>
      <c r="LUV2" s="4" t="s">
        <v>8748</v>
      </c>
      <c r="LUW2" s="4" t="s">
        <v>8749</v>
      </c>
      <c r="LUX2" s="4" t="s">
        <v>8750</v>
      </c>
      <c r="LUY2" s="4" t="s">
        <v>8751</v>
      </c>
      <c r="LUZ2" s="4" t="s">
        <v>8752</v>
      </c>
      <c r="LVA2" s="4" t="s">
        <v>8753</v>
      </c>
      <c r="LVB2" s="4" t="s">
        <v>8754</v>
      </c>
      <c r="LVC2" s="4" t="s">
        <v>8755</v>
      </c>
      <c r="LVD2" s="4" t="s">
        <v>8756</v>
      </c>
      <c r="LVE2" s="4" t="s">
        <v>8757</v>
      </c>
      <c r="LVF2" s="4" t="s">
        <v>8758</v>
      </c>
      <c r="LVG2" s="4" t="s">
        <v>8759</v>
      </c>
      <c r="LVH2" s="4" t="s">
        <v>8760</v>
      </c>
      <c r="LVI2" s="4" t="s">
        <v>8761</v>
      </c>
      <c r="LVJ2" s="4" t="s">
        <v>8762</v>
      </c>
      <c r="LVK2" s="4" t="s">
        <v>8763</v>
      </c>
      <c r="LVL2" s="4" t="s">
        <v>8764</v>
      </c>
      <c r="LVM2" s="4" t="s">
        <v>8765</v>
      </c>
      <c r="LVN2" s="4" t="s">
        <v>8766</v>
      </c>
      <c r="LVO2" s="4" t="s">
        <v>8767</v>
      </c>
      <c r="LVP2" s="4" t="s">
        <v>8768</v>
      </c>
      <c r="LVQ2" s="4" t="s">
        <v>8769</v>
      </c>
      <c r="LVR2" s="4" t="s">
        <v>8770</v>
      </c>
      <c r="LVS2" s="4" t="s">
        <v>8771</v>
      </c>
      <c r="LVT2" s="4" t="s">
        <v>8772</v>
      </c>
      <c r="LVU2" s="4" t="s">
        <v>8773</v>
      </c>
      <c r="LVV2" s="4" t="s">
        <v>8774</v>
      </c>
      <c r="LVW2" s="4" t="s">
        <v>8775</v>
      </c>
      <c r="LVX2" s="4" t="s">
        <v>8776</v>
      </c>
      <c r="LVY2" s="4" t="s">
        <v>8777</v>
      </c>
      <c r="LVZ2" s="4" t="s">
        <v>8778</v>
      </c>
      <c r="LWA2" s="4" t="s">
        <v>8779</v>
      </c>
      <c r="LWB2" s="4" t="s">
        <v>8780</v>
      </c>
      <c r="LWC2" s="4" t="s">
        <v>8781</v>
      </c>
      <c r="LWD2" s="4" t="s">
        <v>8782</v>
      </c>
      <c r="LWE2" s="4" t="s">
        <v>8783</v>
      </c>
      <c r="LWF2" s="4" t="s">
        <v>8784</v>
      </c>
      <c r="LWG2" s="4" t="s">
        <v>8785</v>
      </c>
      <c r="LWH2" s="4" t="s">
        <v>8786</v>
      </c>
      <c r="LWI2" s="4" t="s">
        <v>8787</v>
      </c>
      <c r="LWJ2" s="4" t="s">
        <v>8788</v>
      </c>
      <c r="LWK2" s="4" t="s">
        <v>8789</v>
      </c>
      <c r="LWL2" s="4" t="s">
        <v>8790</v>
      </c>
      <c r="LWM2" s="4" t="s">
        <v>8791</v>
      </c>
      <c r="LWN2" s="4" t="s">
        <v>8792</v>
      </c>
      <c r="LWO2" s="4" t="s">
        <v>8793</v>
      </c>
      <c r="LWP2" s="4" t="s">
        <v>8794</v>
      </c>
      <c r="LWQ2" s="4" t="s">
        <v>8795</v>
      </c>
      <c r="LWR2" s="4" t="s">
        <v>8796</v>
      </c>
      <c r="LWS2" s="4" t="s">
        <v>8797</v>
      </c>
      <c r="LWT2" s="4" t="s">
        <v>8798</v>
      </c>
      <c r="LWU2" s="4" t="s">
        <v>8799</v>
      </c>
      <c r="LWV2" s="4" t="s">
        <v>8800</v>
      </c>
      <c r="LWW2" s="4" t="s">
        <v>8801</v>
      </c>
      <c r="LWX2" s="4" t="s">
        <v>8802</v>
      </c>
      <c r="LWY2" s="4" t="s">
        <v>8803</v>
      </c>
      <c r="LWZ2" s="4" t="s">
        <v>8804</v>
      </c>
      <c r="LXA2" s="4" t="s">
        <v>8805</v>
      </c>
      <c r="LXB2" s="4" t="s">
        <v>8806</v>
      </c>
      <c r="LXC2" s="4" t="s">
        <v>8807</v>
      </c>
      <c r="LXD2" s="4" t="s">
        <v>8808</v>
      </c>
      <c r="LXE2" s="4" t="s">
        <v>8809</v>
      </c>
      <c r="LXF2" s="4" t="s">
        <v>8810</v>
      </c>
      <c r="LXG2" s="4" t="s">
        <v>8811</v>
      </c>
      <c r="LXH2" s="4" t="s">
        <v>8812</v>
      </c>
      <c r="LXI2" s="4" t="s">
        <v>8813</v>
      </c>
      <c r="LXJ2" s="4" t="s">
        <v>8814</v>
      </c>
      <c r="LXK2" s="4" t="s">
        <v>8815</v>
      </c>
      <c r="LXL2" s="4" t="s">
        <v>8816</v>
      </c>
      <c r="LXM2" s="4" t="s">
        <v>8817</v>
      </c>
      <c r="LXN2" s="4" t="s">
        <v>8818</v>
      </c>
      <c r="LXO2" s="4" t="s">
        <v>8819</v>
      </c>
      <c r="LXP2" s="4" t="s">
        <v>8820</v>
      </c>
      <c r="LXQ2" s="4" t="s">
        <v>8821</v>
      </c>
      <c r="LXR2" s="4" t="s">
        <v>8822</v>
      </c>
      <c r="LXS2" s="4" t="s">
        <v>8823</v>
      </c>
      <c r="LXT2" s="4" t="s">
        <v>8824</v>
      </c>
      <c r="LXU2" s="4" t="s">
        <v>8825</v>
      </c>
      <c r="LXV2" s="4" t="s">
        <v>8826</v>
      </c>
      <c r="LXW2" s="4" t="s">
        <v>8827</v>
      </c>
      <c r="LXX2" s="4" t="s">
        <v>8828</v>
      </c>
      <c r="LXY2" s="4" t="s">
        <v>8829</v>
      </c>
      <c r="LXZ2" s="4" t="s">
        <v>8830</v>
      </c>
      <c r="LYA2" s="4" t="s">
        <v>8831</v>
      </c>
      <c r="LYB2" s="4" t="s">
        <v>8832</v>
      </c>
      <c r="LYC2" s="4" t="s">
        <v>8833</v>
      </c>
      <c r="LYD2" s="4" t="s">
        <v>8834</v>
      </c>
      <c r="LYE2" s="4" t="s">
        <v>8835</v>
      </c>
      <c r="LYF2" s="4" t="s">
        <v>8836</v>
      </c>
      <c r="LYG2" s="4" t="s">
        <v>8837</v>
      </c>
      <c r="LYH2" s="4" t="s">
        <v>8838</v>
      </c>
      <c r="LYI2" s="4" t="s">
        <v>8839</v>
      </c>
      <c r="LYJ2" s="4" t="s">
        <v>8840</v>
      </c>
      <c r="LYK2" s="4" t="s">
        <v>8841</v>
      </c>
      <c r="LYL2" s="4" t="s">
        <v>8842</v>
      </c>
      <c r="LYM2" s="4" t="s">
        <v>8843</v>
      </c>
      <c r="LYN2" s="4" t="s">
        <v>8844</v>
      </c>
      <c r="LYO2" s="4" t="s">
        <v>8845</v>
      </c>
      <c r="LYP2" s="4" t="s">
        <v>8846</v>
      </c>
      <c r="LYQ2" s="4" t="s">
        <v>8847</v>
      </c>
      <c r="LYR2" s="4" t="s">
        <v>8848</v>
      </c>
      <c r="LYS2" s="4" t="s">
        <v>8849</v>
      </c>
      <c r="LYT2" s="4" t="s">
        <v>8850</v>
      </c>
      <c r="LYU2" s="4" t="s">
        <v>8851</v>
      </c>
      <c r="LYV2" s="4" t="s">
        <v>8852</v>
      </c>
      <c r="LYW2" s="4" t="s">
        <v>8853</v>
      </c>
      <c r="LYX2" s="4" t="s">
        <v>8854</v>
      </c>
      <c r="LYY2" s="4" t="s">
        <v>8855</v>
      </c>
      <c r="LYZ2" s="4" t="s">
        <v>8856</v>
      </c>
      <c r="LZA2" s="4" t="s">
        <v>8857</v>
      </c>
      <c r="LZB2" s="4" t="s">
        <v>8858</v>
      </c>
      <c r="LZC2" s="4" t="s">
        <v>8859</v>
      </c>
      <c r="LZD2" s="4" t="s">
        <v>8860</v>
      </c>
      <c r="LZE2" s="4" t="s">
        <v>8861</v>
      </c>
      <c r="LZF2" s="4" t="s">
        <v>8862</v>
      </c>
      <c r="LZG2" s="4" t="s">
        <v>8863</v>
      </c>
      <c r="LZH2" s="4" t="s">
        <v>8864</v>
      </c>
      <c r="LZI2" s="4" t="s">
        <v>8865</v>
      </c>
      <c r="LZJ2" s="4" t="s">
        <v>8866</v>
      </c>
      <c r="LZK2" s="4" t="s">
        <v>8867</v>
      </c>
      <c r="LZL2" s="4" t="s">
        <v>8868</v>
      </c>
      <c r="LZM2" s="4" t="s">
        <v>8869</v>
      </c>
      <c r="LZN2" s="4" t="s">
        <v>8870</v>
      </c>
      <c r="LZO2" s="4" t="s">
        <v>8871</v>
      </c>
      <c r="LZP2" s="4" t="s">
        <v>8872</v>
      </c>
      <c r="LZQ2" s="4" t="s">
        <v>8873</v>
      </c>
      <c r="LZR2" s="4" t="s">
        <v>8874</v>
      </c>
      <c r="LZS2" s="4" t="s">
        <v>8875</v>
      </c>
      <c r="LZT2" s="4" t="s">
        <v>8876</v>
      </c>
      <c r="LZU2" s="4" t="s">
        <v>8877</v>
      </c>
      <c r="LZV2" s="4" t="s">
        <v>8878</v>
      </c>
      <c r="LZW2" s="4" t="s">
        <v>8879</v>
      </c>
      <c r="LZX2" s="4" t="s">
        <v>8880</v>
      </c>
      <c r="LZY2" s="4" t="s">
        <v>8881</v>
      </c>
      <c r="LZZ2" s="4" t="s">
        <v>8882</v>
      </c>
      <c r="MAA2" s="4" t="s">
        <v>8883</v>
      </c>
      <c r="MAB2" s="4" t="s">
        <v>8884</v>
      </c>
      <c r="MAC2" s="4" t="s">
        <v>8885</v>
      </c>
      <c r="MAD2" s="4" t="s">
        <v>8886</v>
      </c>
      <c r="MAE2" s="4" t="s">
        <v>8887</v>
      </c>
      <c r="MAF2" s="4" t="s">
        <v>8888</v>
      </c>
      <c r="MAG2" s="4" t="s">
        <v>8889</v>
      </c>
      <c r="MAH2" s="4" t="s">
        <v>8890</v>
      </c>
      <c r="MAI2" s="4" t="s">
        <v>8891</v>
      </c>
      <c r="MAJ2" s="4" t="s">
        <v>8892</v>
      </c>
      <c r="MAK2" s="4" t="s">
        <v>8893</v>
      </c>
      <c r="MAL2" s="4" t="s">
        <v>8894</v>
      </c>
      <c r="MAM2" s="4" t="s">
        <v>8895</v>
      </c>
      <c r="MAN2" s="4" t="s">
        <v>8896</v>
      </c>
      <c r="MAO2" s="4" t="s">
        <v>8897</v>
      </c>
      <c r="MAP2" s="4" t="s">
        <v>8898</v>
      </c>
      <c r="MAQ2" s="4" t="s">
        <v>8899</v>
      </c>
      <c r="MAR2" s="4" t="s">
        <v>8900</v>
      </c>
      <c r="MAS2" s="4" t="s">
        <v>8901</v>
      </c>
      <c r="MAT2" s="4" t="s">
        <v>8902</v>
      </c>
      <c r="MAU2" s="4" t="s">
        <v>8903</v>
      </c>
      <c r="MAV2" s="4" t="s">
        <v>8904</v>
      </c>
      <c r="MAW2" s="4" t="s">
        <v>8905</v>
      </c>
      <c r="MAX2" s="4" t="s">
        <v>8906</v>
      </c>
      <c r="MAY2" s="4" t="s">
        <v>8907</v>
      </c>
      <c r="MAZ2" s="4" t="s">
        <v>8908</v>
      </c>
      <c r="MBA2" s="4" t="s">
        <v>8909</v>
      </c>
      <c r="MBB2" s="4" t="s">
        <v>8910</v>
      </c>
      <c r="MBC2" s="4" t="s">
        <v>8911</v>
      </c>
      <c r="MBD2" s="4" t="s">
        <v>8912</v>
      </c>
      <c r="MBE2" s="4" t="s">
        <v>8913</v>
      </c>
      <c r="MBF2" s="4" t="s">
        <v>8914</v>
      </c>
      <c r="MBG2" s="4" t="s">
        <v>8915</v>
      </c>
      <c r="MBH2" s="4" t="s">
        <v>8916</v>
      </c>
      <c r="MBI2" s="4" t="s">
        <v>8917</v>
      </c>
      <c r="MBJ2" s="4" t="s">
        <v>8918</v>
      </c>
      <c r="MBK2" s="4" t="s">
        <v>8919</v>
      </c>
      <c r="MBL2" s="4" t="s">
        <v>8920</v>
      </c>
      <c r="MBM2" s="4" t="s">
        <v>8921</v>
      </c>
      <c r="MBN2" s="4" t="s">
        <v>8922</v>
      </c>
      <c r="MBO2" s="4" t="s">
        <v>8923</v>
      </c>
      <c r="MBP2" s="4" t="s">
        <v>8924</v>
      </c>
      <c r="MBQ2" s="4" t="s">
        <v>8925</v>
      </c>
      <c r="MBR2" s="4" t="s">
        <v>8926</v>
      </c>
      <c r="MBS2" s="4" t="s">
        <v>8927</v>
      </c>
      <c r="MBT2" s="4" t="s">
        <v>8928</v>
      </c>
      <c r="MBU2" s="4" t="s">
        <v>8929</v>
      </c>
      <c r="MBV2" s="4" t="s">
        <v>8930</v>
      </c>
      <c r="MBW2" s="4" t="s">
        <v>8931</v>
      </c>
      <c r="MBX2" s="4" t="s">
        <v>8932</v>
      </c>
      <c r="MBY2" s="4" t="s">
        <v>8933</v>
      </c>
      <c r="MBZ2" s="4" t="s">
        <v>8934</v>
      </c>
      <c r="MCA2" s="4" t="s">
        <v>8935</v>
      </c>
      <c r="MCB2" s="4" t="s">
        <v>8936</v>
      </c>
      <c r="MCC2" s="4" t="s">
        <v>8937</v>
      </c>
      <c r="MCD2" s="4" t="s">
        <v>8938</v>
      </c>
      <c r="MCE2" s="4" t="s">
        <v>8939</v>
      </c>
      <c r="MCF2" s="4" t="s">
        <v>8940</v>
      </c>
      <c r="MCG2" s="4" t="s">
        <v>8941</v>
      </c>
      <c r="MCH2" s="4" t="s">
        <v>8942</v>
      </c>
      <c r="MCI2" s="4" t="s">
        <v>8943</v>
      </c>
      <c r="MCJ2" s="4" t="s">
        <v>8944</v>
      </c>
      <c r="MCK2" s="4" t="s">
        <v>8945</v>
      </c>
      <c r="MCL2" s="4" t="s">
        <v>8946</v>
      </c>
      <c r="MCM2" s="4" t="s">
        <v>8947</v>
      </c>
      <c r="MCN2" s="4" t="s">
        <v>8948</v>
      </c>
      <c r="MCO2" s="4" t="s">
        <v>8949</v>
      </c>
      <c r="MCP2" s="4" t="s">
        <v>8950</v>
      </c>
      <c r="MCQ2" s="4" t="s">
        <v>8951</v>
      </c>
      <c r="MCR2" s="4" t="s">
        <v>8952</v>
      </c>
      <c r="MCS2" s="4" t="s">
        <v>8953</v>
      </c>
      <c r="MCT2" s="4" t="s">
        <v>8954</v>
      </c>
      <c r="MCU2" s="4" t="s">
        <v>8955</v>
      </c>
      <c r="MCV2" s="4" t="s">
        <v>8956</v>
      </c>
      <c r="MCW2" s="4" t="s">
        <v>8957</v>
      </c>
      <c r="MCX2" s="4" t="s">
        <v>8958</v>
      </c>
      <c r="MCY2" s="4" t="s">
        <v>8959</v>
      </c>
      <c r="MCZ2" s="4" t="s">
        <v>8960</v>
      </c>
      <c r="MDA2" s="4" t="s">
        <v>8961</v>
      </c>
      <c r="MDB2" s="4" t="s">
        <v>8962</v>
      </c>
      <c r="MDC2" s="4" t="s">
        <v>8963</v>
      </c>
      <c r="MDD2" s="4" t="s">
        <v>8964</v>
      </c>
      <c r="MDE2" s="4" t="s">
        <v>8965</v>
      </c>
      <c r="MDF2" s="4" t="s">
        <v>8966</v>
      </c>
      <c r="MDG2" s="4" t="s">
        <v>8967</v>
      </c>
      <c r="MDH2" s="4" t="s">
        <v>8968</v>
      </c>
      <c r="MDI2" s="4" t="s">
        <v>8969</v>
      </c>
      <c r="MDJ2" s="4" t="s">
        <v>8970</v>
      </c>
      <c r="MDK2" s="4" t="s">
        <v>8971</v>
      </c>
      <c r="MDL2" s="4" t="s">
        <v>8972</v>
      </c>
      <c r="MDM2" s="4" t="s">
        <v>8973</v>
      </c>
      <c r="MDN2" s="4" t="s">
        <v>8974</v>
      </c>
      <c r="MDO2" s="4" t="s">
        <v>8975</v>
      </c>
      <c r="MDP2" s="4" t="s">
        <v>8976</v>
      </c>
      <c r="MDQ2" s="4" t="s">
        <v>8977</v>
      </c>
      <c r="MDR2" s="4" t="s">
        <v>8978</v>
      </c>
      <c r="MDS2" s="4" t="s">
        <v>8979</v>
      </c>
      <c r="MDT2" s="4" t="s">
        <v>8980</v>
      </c>
      <c r="MDU2" s="4" t="s">
        <v>8981</v>
      </c>
      <c r="MDV2" s="4" t="s">
        <v>8982</v>
      </c>
      <c r="MDW2" s="4" t="s">
        <v>8983</v>
      </c>
      <c r="MDX2" s="4" t="s">
        <v>8984</v>
      </c>
      <c r="MDY2" s="4" t="s">
        <v>8985</v>
      </c>
      <c r="MDZ2" s="4" t="s">
        <v>8986</v>
      </c>
      <c r="MEA2" s="4" t="s">
        <v>8987</v>
      </c>
      <c r="MEB2" s="4" t="s">
        <v>8988</v>
      </c>
      <c r="MEC2" s="4" t="s">
        <v>8989</v>
      </c>
      <c r="MED2" s="4" t="s">
        <v>8990</v>
      </c>
      <c r="MEE2" s="4" t="s">
        <v>8991</v>
      </c>
      <c r="MEF2" s="4" t="s">
        <v>8992</v>
      </c>
      <c r="MEG2" s="4" t="s">
        <v>8993</v>
      </c>
      <c r="MEH2" s="4" t="s">
        <v>8994</v>
      </c>
      <c r="MEI2" s="4" t="s">
        <v>8995</v>
      </c>
      <c r="MEJ2" s="4" t="s">
        <v>8996</v>
      </c>
      <c r="MEK2" s="4" t="s">
        <v>8997</v>
      </c>
      <c r="MEL2" s="4" t="s">
        <v>8998</v>
      </c>
      <c r="MEM2" s="4" t="s">
        <v>8999</v>
      </c>
      <c r="MEN2" s="4" t="s">
        <v>9000</v>
      </c>
      <c r="MEO2" s="4" t="s">
        <v>9001</v>
      </c>
      <c r="MEP2" s="4" t="s">
        <v>9002</v>
      </c>
      <c r="MEQ2" s="4" t="s">
        <v>9003</v>
      </c>
      <c r="MER2" s="4" t="s">
        <v>9004</v>
      </c>
      <c r="MES2" s="4" t="s">
        <v>9005</v>
      </c>
      <c r="MET2" s="4" t="s">
        <v>9006</v>
      </c>
      <c r="MEU2" s="4" t="s">
        <v>9007</v>
      </c>
      <c r="MEV2" s="4" t="s">
        <v>9008</v>
      </c>
      <c r="MEW2" s="4" t="s">
        <v>9009</v>
      </c>
      <c r="MEX2" s="4" t="s">
        <v>9010</v>
      </c>
      <c r="MEY2" s="4" t="s">
        <v>9011</v>
      </c>
      <c r="MEZ2" s="4" t="s">
        <v>9012</v>
      </c>
      <c r="MFA2" s="4" t="s">
        <v>9013</v>
      </c>
      <c r="MFB2" s="4" t="s">
        <v>9014</v>
      </c>
      <c r="MFC2" s="4" t="s">
        <v>9015</v>
      </c>
      <c r="MFD2" s="4" t="s">
        <v>9016</v>
      </c>
      <c r="MFE2" s="4" t="s">
        <v>9017</v>
      </c>
      <c r="MFF2" s="4" t="s">
        <v>9018</v>
      </c>
      <c r="MFG2" s="4" t="s">
        <v>9019</v>
      </c>
      <c r="MFH2" s="4" t="s">
        <v>9020</v>
      </c>
      <c r="MFI2" s="4" t="s">
        <v>9021</v>
      </c>
      <c r="MFJ2" s="4" t="s">
        <v>9022</v>
      </c>
      <c r="MFK2" s="4" t="s">
        <v>9023</v>
      </c>
      <c r="MFL2" s="4" t="s">
        <v>9024</v>
      </c>
      <c r="MFM2" s="4" t="s">
        <v>9025</v>
      </c>
      <c r="MFN2" s="4" t="s">
        <v>9026</v>
      </c>
      <c r="MFO2" s="4" t="s">
        <v>9027</v>
      </c>
      <c r="MFP2" s="4" t="s">
        <v>9028</v>
      </c>
      <c r="MFQ2" s="4" t="s">
        <v>9029</v>
      </c>
      <c r="MFR2" s="4" t="s">
        <v>9030</v>
      </c>
      <c r="MFS2" s="4" t="s">
        <v>9031</v>
      </c>
      <c r="MFT2" s="4" t="s">
        <v>9032</v>
      </c>
      <c r="MFU2" s="4" t="s">
        <v>9033</v>
      </c>
      <c r="MFV2" s="4" t="s">
        <v>9034</v>
      </c>
      <c r="MFW2" s="4" t="s">
        <v>9035</v>
      </c>
      <c r="MFX2" s="4" t="s">
        <v>9036</v>
      </c>
      <c r="MFY2" s="4" t="s">
        <v>9037</v>
      </c>
      <c r="MFZ2" s="4" t="s">
        <v>9038</v>
      </c>
      <c r="MGA2" s="4" t="s">
        <v>9039</v>
      </c>
      <c r="MGB2" s="4" t="s">
        <v>9040</v>
      </c>
      <c r="MGC2" s="4" t="s">
        <v>9041</v>
      </c>
      <c r="MGD2" s="4" t="s">
        <v>9042</v>
      </c>
      <c r="MGE2" s="4" t="s">
        <v>9043</v>
      </c>
      <c r="MGF2" s="4" t="s">
        <v>9044</v>
      </c>
      <c r="MGG2" s="4" t="s">
        <v>9045</v>
      </c>
      <c r="MGH2" s="4" t="s">
        <v>9046</v>
      </c>
      <c r="MGI2" s="4" t="s">
        <v>9047</v>
      </c>
      <c r="MGJ2" s="4" t="s">
        <v>9048</v>
      </c>
      <c r="MGK2" s="4" t="s">
        <v>9049</v>
      </c>
      <c r="MGL2" s="4" t="s">
        <v>9050</v>
      </c>
      <c r="MGM2" s="4" t="s">
        <v>9051</v>
      </c>
      <c r="MGN2" s="4" t="s">
        <v>9052</v>
      </c>
      <c r="MGO2" s="4" t="s">
        <v>9053</v>
      </c>
      <c r="MGP2" s="4" t="s">
        <v>9054</v>
      </c>
      <c r="MGQ2" s="4" t="s">
        <v>9055</v>
      </c>
      <c r="MGR2" s="4" t="s">
        <v>9056</v>
      </c>
      <c r="MGS2" s="4" t="s">
        <v>9057</v>
      </c>
      <c r="MGT2" s="4" t="s">
        <v>9058</v>
      </c>
      <c r="MGU2" s="4" t="s">
        <v>9059</v>
      </c>
      <c r="MGV2" s="4" t="s">
        <v>9060</v>
      </c>
      <c r="MGW2" s="4" t="s">
        <v>9061</v>
      </c>
      <c r="MGX2" s="4" t="s">
        <v>9062</v>
      </c>
      <c r="MGY2" s="4" t="s">
        <v>9063</v>
      </c>
      <c r="MGZ2" s="4" t="s">
        <v>9064</v>
      </c>
      <c r="MHA2" s="4" t="s">
        <v>9065</v>
      </c>
      <c r="MHB2" s="4" t="s">
        <v>9066</v>
      </c>
      <c r="MHC2" s="4" t="s">
        <v>9067</v>
      </c>
      <c r="MHD2" s="4" t="s">
        <v>9068</v>
      </c>
      <c r="MHE2" s="4" t="s">
        <v>9069</v>
      </c>
      <c r="MHF2" s="4" t="s">
        <v>9070</v>
      </c>
      <c r="MHG2" s="4" t="s">
        <v>9071</v>
      </c>
      <c r="MHH2" s="4" t="s">
        <v>9072</v>
      </c>
      <c r="MHI2" s="4" t="s">
        <v>9073</v>
      </c>
      <c r="MHJ2" s="4" t="s">
        <v>9074</v>
      </c>
      <c r="MHK2" s="4" t="s">
        <v>9075</v>
      </c>
      <c r="MHL2" s="4" t="s">
        <v>9076</v>
      </c>
      <c r="MHM2" s="4" t="s">
        <v>9077</v>
      </c>
      <c r="MHN2" s="4" t="s">
        <v>9078</v>
      </c>
      <c r="MHO2" s="4" t="s">
        <v>9079</v>
      </c>
      <c r="MHP2" s="4" t="s">
        <v>9080</v>
      </c>
      <c r="MHQ2" s="4" t="s">
        <v>9081</v>
      </c>
      <c r="MHR2" s="4" t="s">
        <v>9082</v>
      </c>
      <c r="MHS2" s="4" t="s">
        <v>9083</v>
      </c>
      <c r="MHT2" s="4" t="s">
        <v>9084</v>
      </c>
      <c r="MHU2" s="4" t="s">
        <v>9085</v>
      </c>
      <c r="MHV2" s="4" t="s">
        <v>9086</v>
      </c>
      <c r="MHW2" s="4" t="s">
        <v>9087</v>
      </c>
      <c r="MHX2" s="4" t="s">
        <v>9088</v>
      </c>
      <c r="MHY2" s="4" t="s">
        <v>9089</v>
      </c>
      <c r="MHZ2" s="4" t="s">
        <v>9090</v>
      </c>
      <c r="MIA2" s="4" t="s">
        <v>9091</v>
      </c>
      <c r="MIB2" s="4" t="s">
        <v>9092</v>
      </c>
      <c r="MIC2" s="4" t="s">
        <v>9093</v>
      </c>
      <c r="MID2" s="4" t="s">
        <v>9094</v>
      </c>
      <c r="MIE2" s="4" t="s">
        <v>9095</v>
      </c>
      <c r="MIF2" s="4" t="s">
        <v>9096</v>
      </c>
      <c r="MIG2" s="4" t="s">
        <v>9097</v>
      </c>
      <c r="MIH2" s="4" t="s">
        <v>9098</v>
      </c>
      <c r="MII2" s="4" t="s">
        <v>9099</v>
      </c>
      <c r="MIJ2" s="4" t="s">
        <v>9100</v>
      </c>
      <c r="MIK2" s="4" t="s">
        <v>9101</v>
      </c>
      <c r="MIL2" s="4" t="s">
        <v>9102</v>
      </c>
      <c r="MIM2" s="4" t="s">
        <v>9103</v>
      </c>
      <c r="MIN2" s="4" t="s">
        <v>9104</v>
      </c>
      <c r="MIO2" s="4" t="s">
        <v>9105</v>
      </c>
      <c r="MIP2" s="4" t="s">
        <v>9106</v>
      </c>
      <c r="MIQ2" s="4" t="s">
        <v>9107</v>
      </c>
      <c r="MIR2" s="4" t="s">
        <v>9108</v>
      </c>
      <c r="MIS2" s="4" t="s">
        <v>9109</v>
      </c>
      <c r="MIT2" s="4" t="s">
        <v>9110</v>
      </c>
      <c r="MIU2" s="4" t="s">
        <v>9111</v>
      </c>
      <c r="MIV2" s="4" t="s">
        <v>9112</v>
      </c>
      <c r="MIW2" s="4" t="s">
        <v>9113</v>
      </c>
      <c r="MIX2" s="4" t="s">
        <v>9114</v>
      </c>
      <c r="MIY2" s="4" t="s">
        <v>9115</v>
      </c>
      <c r="MIZ2" s="4" t="s">
        <v>9116</v>
      </c>
      <c r="MJA2" s="4" t="s">
        <v>9117</v>
      </c>
      <c r="MJB2" s="4" t="s">
        <v>9118</v>
      </c>
      <c r="MJC2" s="4" t="s">
        <v>9119</v>
      </c>
      <c r="MJD2" s="4" t="s">
        <v>9120</v>
      </c>
      <c r="MJE2" s="4" t="s">
        <v>9121</v>
      </c>
      <c r="MJF2" s="4" t="s">
        <v>9122</v>
      </c>
      <c r="MJG2" s="4" t="s">
        <v>9123</v>
      </c>
      <c r="MJH2" s="4" t="s">
        <v>9124</v>
      </c>
      <c r="MJI2" s="4" t="s">
        <v>9125</v>
      </c>
      <c r="MJJ2" s="4" t="s">
        <v>9126</v>
      </c>
      <c r="MJK2" s="4" t="s">
        <v>9127</v>
      </c>
      <c r="MJL2" s="4" t="s">
        <v>9128</v>
      </c>
      <c r="MJM2" s="4" t="s">
        <v>9129</v>
      </c>
      <c r="MJN2" s="4" t="s">
        <v>9130</v>
      </c>
      <c r="MJO2" s="4" t="s">
        <v>9131</v>
      </c>
      <c r="MJP2" s="4" t="s">
        <v>9132</v>
      </c>
      <c r="MJQ2" s="4" t="s">
        <v>9133</v>
      </c>
      <c r="MJR2" s="4" t="s">
        <v>9134</v>
      </c>
      <c r="MJS2" s="4" t="s">
        <v>9135</v>
      </c>
      <c r="MJT2" s="4" t="s">
        <v>9136</v>
      </c>
      <c r="MJU2" s="4" t="s">
        <v>9137</v>
      </c>
      <c r="MJV2" s="4" t="s">
        <v>9138</v>
      </c>
      <c r="MJW2" s="4" t="s">
        <v>9139</v>
      </c>
      <c r="MJX2" s="4" t="s">
        <v>9140</v>
      </c>
      <c r="MJY2" s="4" t="s">
        <v>9141</v>
      </c>
      <c r="MJZ2" s="4" t="s">
        <v>9142</v>
      </c>
      <c r="MKA2" s="4" t="s">
        <v>9143</v>
      </c>
      <c r="MKB2" s="4" t="s">
        <v>9144</v>
      </c>
      <c r="MKC2" s="4" t="s">
        <v>9145</v>
      </c>
      <c r="MKD2" s="4" t="s">
        <v>9146</v>
      </c>
      <c r="MKE2" s="4" t="s">
        <v>9147</v>
      </c>
      <c r="MKF2" s="4" t="s">
        <v>9148</v>
      </c>
      <c r="MKG2" s="4" t="s">
        <v>9149</v>
      </c>
      <c r="MKH2" s="4" t="s">
        <v>9150</v>
      </c>
      <c r="MKI2" s="4" t="s">
        <v>9151</v>
      </c>
      <c r="MKJ2" s="4" t="s">
        <v>9152</v>
      </c>
      <c r="MKK2" s="4" t="s">
        <v>9153</v>
      </c>
      <c r="MKL2" s="4" t="s">
        <v>9154</v>
      </c>
      <c r="MKM2" s="4" t="s">
        <v>9155</v>
      </c>
      <c r="MKN2" s="4" t="s">
        <v>9156</v>
      </c>
      <c r="MKO2" s="4" t="s">
        <v>9157</v>
      </c>
      <c r="MKP2" s="4" t="s">
        <v>9158</v>
      </c>
      <c r="MKQ2" s="4" t="s">
        <v>9159</v>
      </c>
      <c r="MKR2" s="4" t="s">
        <v>9160</v>
      </c>
      <c r="MKS2" s="4" t="s">
        <v>9161</v>
      </c>
      <c r="MKT2" s="4" t="s">
        <v>9162</v>
      </c>
      <c r="MKU2" s="4" t="s">
        <v>9163</v>
      </c>
      <c r="MKV2" s="4" t="s">
        <v>9164</v>
      </c>
      <c r="MKW2" s="4" t="s">
        <v>9165</v>
      </c>
      <c r="MKX2" s="4" t="s">
        <v>9166</v>
      </c>
      <c r="MKY2" s="4" t="s">
        <v>9167</v>
      </c>
      <c r="MKZ2" s="4" t="s">
        <v>9168</v>
      </c>
      <c r="MLA2" s="4" t="s">
        <v>9169</v>
      </c>
      <c r="MLB2" s="4" t="s">
        <v>9170</v>
      </c>
      <c r="MLC2" s="4" t="s">
        <v>9171</v>
      </c>
      <c r="MLD2" s="4" t="s">
        <v>9172</v>
      </c>
      <c r="MLE2" s="4" t="s">
        <v>9173</v>
      </c>
      <c r="MLF2" s="4" t="s">
        <v>9174</v>
      </c>
      <c r="MLG2" s="4" t="s">
        <v>9175</v>
      </c>
      <c r="MLH2" s="4" t="s">
        <v>9176</v>
      </c>
      <c r="MLI2" s="4" t="s">
        <v>9177</v>
      </c>
      <c r="MLJ2" s="4" t="s">
        <v>9178</v>
      </c>
      <c r="MLK2" s="4" t="s">
        <v>9179</v>
      </c>
      <c r="MLL2" s="4" t="s">
        <v>9180</v>
      </c>
      <c r="MLM2" s="4" t="s">
        <v>9181</v>
      </c>
      <c r="MLN2" s="4" t="s">
        <v>9182</v>
      </c>
      <c r="MLO2" s="4" t="s">
        <v>9183</v>
      </c>
      <c r="MLP2" s="4" t="s">
        <v>9184</v>
      </c>
      <c r="MLQ2" s="4" t="s">
        <v>9185</v>
      </c>
      <c r="MLR2" s="4" t="s">
        <v>9186</v>
      </c>
      <c r="MLS2" s="4" t="s">
        <v>9187</v>
      </c>
      <c r="MLT2" s="4" t="s">
        <v>9188</v>
      </c>
      <c r="MLU2" s="4" t="s">
        <v>9189</v>
      </c>
      <c r="MLV2" s="4" t="s">
        <v>9190</v>
      </c>
      <c r="MLW2" s="4" t="s">
        <v>9191</v>
      </c>
      <c r="MLX2" s="4" t="s">
        <v>9192</v>
      </c>
      <c r="MLY2" s="4" t="s">
        <v>9193</v>
      </c>
      <c r="MLZ2" s="4" t="s">
        <v>9194</v>
      </c>
      <c r="MMA2" s="4" t="s">
        <v>9195</v>
      </c>
      <c r="MMB2" s="4" t="s">
        <v>9196</v>
      </c>
      <c r="MMC2" s="4" t="s">
        <v>9197</v>
      </c>
      <c r="MMD2" s="4" t="s">
        <v>9198</v>
      </c>
      <c r="MME2" s="4" t="s">
        <v>9199</v>
      </c>
      <c r="MMF2" s="4" t="s">
        <v>9200</v>
      </c>
      <c r="MMG2" s="4" t="s">
        <v>9201</v>
      </c>
      <c r="MMH2" s="4" t="s">
        <v>9202</v>
      </c>
      <c r="MMI2" s="4" t="s">
        <v>9203</v>
      </c>
      <c r="MMJ2" s="4" t="s">
        <v>9204</v>
      </c>
      <c r="MMK2" s="4" t="s">
        <v>9205</v>
      </c>
      <c r="MML2" s="4" t="s">
        <v>9206</v>
      </c>
      <c r="MMM2" s="4" t="s">
        <v>9207</v>
      </c>
      <c r="MMN2" s="4" t="s">
        <v>9208</v>
      </c>
      <c r="MMO2" s="4" t="s">
        <v>9209</v>
      </c>
      <c r="MMP2" s="4" t="s">
        <v>9210</v>
      </c>
      <c r="MMQ2" s="4" t="s">
        <v>9211</v>
      </c>
      <c r="MMR2" s="4" t="s">
        <v>9212</v>
      </c>
      <c r="MMS2" s="4" t="s">
        <v>9213</v>
      </c>
      <c r="MMT2" s="4" t="s">
        <v>9214</v>
      </c>
      <c r="MMU2" s="4" t="s">
        <v>9215</v>
      </c>
      <c r="MMV2" s="4" t="s">
        <v>9216</v>
      </c>
      <c r="MMW2" s="4" t="s">
        <v>9217</v>
      </c>
      <c r="MMX2" s="4" t="s">
        <v>9218</v>
      </c>
      <c r="MMY2" s="4" t="s">
        <v>9219</v>
      </c>
      <c r="MMZ2" s="4" t="s">
        <v>9220</v>
      </c>
      <c r="MNA2" s="4" t="s">
        <v>9221</v>
      </c>
      <c r="MNB2" s="4" t="s">
        <v>9222</v>
      </c>
      <c r="MNC2" s="4" t="s">
        <v>9223</v>
      </c>
      <c r="MND2" s="4" t="s">
        <v>9224</v>
      </c>
      <c r="MNE2" s="4" t="s">
        <v>9225</v>
      </c>
      <c r="MNF2" s="4" t="s">
        <v>9226</v>
      </c>
      <c r="MNG2" s="4" t="s">
        <v>9227</v>
      </c>
      <c r="MNH2" s="4" t="s">
        <v>9228</v>
      </c>
      <c r="MNI2" s="4" t="s">
        <v>9229</v>
      </c>
      <c r="MNJ2" s="4" t="s">
        <v>9230</v>
      </c>
      <c r="MNK2" s="4" t="s">
        <v>9231</v>
      </c>
      <c r="MNL2" s="4" t="s">
        <v>9232</v>
      </c>
      <c r="MNM2" s="4" t="s">
        <v>9233</v>
      </c>
      <c r="MNN2" s="4" t="s">
        <v>9234</v>
      </c>
      <c r="MNO2" s="4" t="s">
        <v>9235</v>
      </c>
      <c r="MNP2" s="4" t="s">
        <v>9236</v>
      </c>
      <c r="MNQ2" s="4" t="s">
        <v>9237</v>
      </c>
      <c r="MNR2" s="4" t="s">
        <v>9238</v>
      </c>
      <c r="MNS2" s="4" t="s">
        <v>9239</v>
      </c>
      <c r="MNT2" s="4" t="s">
        <v>9240</v>
      </c>
      <c r="MNU2" s="4" t="s">
        <v>9241</v>
      </c>
      <c r="MNV2" s="4" t="s">
        <v>9242</v>
      </c>
      <c r="MNW2" s="4" t="s">
        <v>9243</v>
      </c>
      <c r="MNX2" s="4" t="s">
        <v>9244</v>
      </c>
      <c r="MNY2" s="4" t="s">
        <v>9245</v>
      </c>
      <c r="MNZ2" s="4" t="s">
        <v>9246</v>
      </c>
      <c r="MOA2" s="4" t="s">
        <v>9247</v>
      </c>
      <c r="MOB2" s="4" t="s">
        <v>9248</v>
      </c>
      <c r="MOC2" s="4" t="s">
        <v>9249</v>
      </c>
      <c r="MOD2" s="4" t="s">
        <v>9250</v>
      </c>
      <c r="MOE2" s="4" t="s">
        <v>9251</v>
      </c>
      <c r="MOF2" s="4" t="s">
        <v>9252</v>
      </c>
      <c r="MOG2" s="4" t="s">
        <v>9253</v>
      </c>
      <c r="MOH2" s="4" t="s">
        <v>9254</v>
      </c>
      <c r="MOI2" s="4" t="s">
        <v>9255</v>
      </c>
      <c r="MOJ2" s="4" t="s">
        <v>9256</v>
      </c>
      <c r="MOK2" s="4" t="s">
        <v>9257</v>
      </c>
      <c r="MOL2" s="4" t="s">
        <v>9258</v>
      </c>
      <c r="MOM2" s="4" t="s">
        <v>9259</v>
      </c>
      <c r="MON2" s="4" t="s">
        <v>9260</v>
      </c>
      <c r="MOO2" s="4" t="s">
        <v>9261</v>
      </c>
      <c r="MOP2" s="4" t="s">
        <v>9262</v>
      </c>
      <c r="MOQ2" s="4" t="s">
        <v>9263</v>
      </c>
      <c r="MOR2" s="4" t="s">
        <v>9264</v>
      </c>
      <c r="MOS2" s="4" t="s">
        <v>9265</v>
      </c>
      <c r="MOT2" s="4" t="s">
        <v>9266</v>
      </c>
      <c r="MOU2" s="4" t="s">
        <v>9267</v>
      </c>
      <c r="MOV2" s="4" t="s">
        <v>9268</v>
      </c>
      <c r="MOW2" s="4" t="s">
        <v>9269</v>
      </c>
      <c r="MOX2" s="4" t="s">
        <v>9270</v>
      </c>
      <c r="MOY2" s="4" t="s">
        <v>9271</v>
      </c>
      <c r="MOZ2" s="4" t="s">
        <v>9272</v>
      </c>
      <c r="MPA2" s="4" t="s">
        <v>9273</v>
      </c>
      <c r="MPB2" s="4" t="s">
        <v>9274</v>
      </c>
      <c r="MPC2" s="4" t="s">
        <v>9275</v>
      </c>
      <c r="MPD2" s="4" t="s">
        <v>9276</v>
      </c>
      <c r="MPE2" s="4" t="s">
        <v>9277</v>
      </c>
      <c r="MPF2" s="4" t="s">
        <v>9278</v>
      </c>
      <c r="MPG2" s="4" t="s">
        <v>9279</v>
      </c>
      <c r="MPH2" s="4" t="s">
        <v>9280</v>
      </c>
      <c r="MPI2" s="4" t="s">
        <v>9281</v>
      </c>
      <c r="MPJ2" s="4" t="s">
        <v>9282</v>
      </c>
      <c r="MPK2" s="4" t="s">
        <v>9283</v>
      </c>
      <c r="MPL2" s="4" t="s">
        <v>9284</v>
      </c>
      <c r="MPM2" s="4" t="s">
        <v>9285</v>
      </c>
      <c r="MPN2" s="4" t="s">
        <v>9286</v>
      </c>
      <c r="MPO2" s="4" t="s">
        <v>9287</v>
      </c>
      <c r="MPP2" s="4" t="s">
        <v>9288</v>
      </c>
      <c r="MPQ2" s="4" t="s">
        <v>9289</v>
      </c>
      <c r="MPR2" s="4" t="s">
        <v>9290</v>
      </c>
      <c r="MPS2" s="4" t="s">
        <v>9291</v>
      </c>
      <c r="MPT2" s="4" t="s">
        <v>9292</v>
      </c>
      <c r="MPU2" s="4" t="s">
        <v>9293</v>
      </c>
      <c r="MPV2" s="4" t="s">
        <v>9294</v>
      </c>
      <c r="MPW2" s="4" t="s">
        <v>9295</v>
      </c>
      <c r="MPX2" s="4" t="s">
        <v>9296</v>
      </c>
      <c r="MPY2" s="4" t="s">
        <v>9297</v>
      </c>
      <c r="MPZ2" s="4" t="s">
        <v>9298</v>
      </c>
      <c r="MQA2" s="4" t="s">
        <v>9299</v>
      </c>
      <c r="MQB2" s="4" t="s">
        <v>9300</v>
      </c>
      <c r="MQC2" s="4" t="s">
        <v>9301</v>
      </c>
      <c r="MQD2" s="4" t="s">
        <v>9302</v>
      </c>
      <c r="MQE2" s="4" t="s">
        <v>9303</v>
      </c>
      <c r="MQF2" s="4" t="s">
        <v>9304</v>
      </c>
      <c r="MQG2" s="4" t="s">
        <v>9305</v>
      </c>
      <c r="MQH2" s="4" t="s">
        <v>9306</v>
      </c>
      <c r="MQI2" s="4" t="s">
        <v>9307</v>
      </c>
      <c r="MQJ2" s="4" t="s">
        <v>9308</v>
      </c>
      <c r="MQK2" s="4" t="s">
        <v>9309</v>
      </c>
      <c r="MQL2" s="4" t="s">
        <v>9310</v>
      </c>
      <c r="MQM2" s="4" t="s">
        <v>9311</v>
      </c>
      <c r="MQN2" s="4" t="s">
        <v>9312</v>
      </c>
      <c r="MQO2" s="4" t="s">
        <v>9313</v>
      </c>
      <c r="MQP2" s="4" t="s">
        <v>9314</v>
      </c>
      <c r="MQQ2" s="4" t="s">
        <v>9315</v>
      </c>
      <c r="MQR2" s="4" t="s">
        <v>9316</v>
      </c>
      <c r="MQS2" s="4" t="s">
        <v>9317</v>
      </c>
      <c r="MQT2" s="4" t="s">
        <v>9318</v>
      </c>
      <c r="MQU2" s="4" t="s">
        <v>9319</v>
      </c>
      <c r="MQV2" s="4" t="s">
        <v>9320</v>
      </c>
      <c r="MQW2" s="4" t="s">
        <v>9321</v>
      </c>
      <c r="MQX2" s="4" t="s">
        <v>9322</v>
      </c>
      <c r="MQY2" s="4" t="s">
        <v>9323</v>
      </c>
      <c r="MQZ2" s="4" t="s">
        <v>9324</v>
      </c>
      <c r="MRA2" s="4" t="s">
        <v>9325</v>
      </c>
      <c r="MRB2" s="4" t="s">
        <v>9326</v>
      </c>
      <c r="MRC2" s="4" t="s">
        <v>9327</v>
      </c>
      <c r="MRD2" s="4" t="s">
        <v>9328</v>
      </c>
      <c r="MRE2" s="4" t="s">
        <v>9329</v>
      </c>
      <c r="MRF2" s="4" t="s">
        <v>9330</v>
      </c>
      <c r="MRG2" s="4" t="s">
        <v>9331</v>
      </c>
      <c r="MRH2" s="4" t="s">
        <v>9332</v>
      </c>
      <c r="MRI2" s="4" t="s">
        <v>9333</v>
      </c>
      <c r="MRJ2" s="4" t="s">
        <v>9334</v>
      </c>
      <c r="MRK2" s="4" t="s">
        <v>9335</v>
      </c>
      <c r="MRL2" s="4" t="s">
        <v>9336</v>
      </c>
      <c r="MRM2" s="4" t="s">
        <v>9337</v>
      </c>
      <c r="MRN2" s="4" t="s">
        <v>9338</v>
      </c>
      <c r="MRO2" s="4" t="s">
        <v>9339</v>
      </c>
      <c r="MRP2" s="4" t="s">
        <v>9340</v>
      </c>
      <c r="MRQ2" s="4" t="s">
        <v>9341</v>
      </c>
      <c r="MRR2" s="4" t="s">
        <v>9342</v>
      </c>
      <c r="MRS2" s="4" t="s">
        <v>9343</v>
      </c>
      <c r="MRT2" s="4" t="s">
        <v>9344</v>
      </c>
      <c r="MRU2" s="4" t="s">
        <v>9345</v>
      </c>
      <c r="MRV2" s="4" t="s">
        <v>9346</v>
      </c>
      <c r="MRW2" s="4" t="s">
        <v>9347</v>
      </c>
      <c r="MRX2" s="4" t="s">
        <v>9348</v>
      </c>
      <c r="MRY2" s="4" t="s">
        <v>9349</v>
      </c>
      <c r="MRZ2" s="4" t="s">
        <v>9350</v>
      </c>
      <c r="MSA2" s="4" t="s">
        <v>9351</v>
      </c>
      <c r="MSB2" s="4" t="s">
        <v>9352</v>
      </c>
      <c r="MSC2" s="4" t="s">
        <v>9353</v>
      </c>
      <c r="MSD2" s="4" t="s">
        <v>9354</v>
      </c>
      <c r="MSE2" s="4" t="s">
        <v>9355</v>
      </c>
      <c r="MSF2" s="4" t="s">
        <v>9356</v>
      </c>
      <c r="MSG2" s="4" t="s">
        <v>9357</v>
      </c>
      <c r="MSH2" s="4" t="s">
        <v>9358</v>
      </c>
      <c r="MSI2" s="4" t="s">
        <v>9359</v>
      </c>
      <c r="MSJ2" s="4" t="s">
        <v>9360</v>
      </c>
      <c r="MSK2" s="4" t="s">
        <v>9361</v>
      </c>
      <c r="MSL2" s="4" t="s">
        <v>9362</v>
      </c>
      <c r="MSM2" s="4" t="s">
        <v>9363</v>
      </c>
      <c r="MSN2" s="4" t="s">
        <v>9364</v>
      </c>
      <c r="MSO2" s="4" t="s">
        <v>9365</v>
      </c>
      <c r="MSP2" s="4" t="s">
        <v>9366</v>
      </c>
      <c r="MSQ2" s="4" t="s">
        <v>9367</v>
      </c>
      <c r="MSR2" s="4" t="s">
        <v>9368</v>
      </c>
      <c r="MSS2" s="4" t="s">
        <v>9369</v>
      </c>
      <c r="MST2" s="4" t="s">
        <v>9370</v>
      </c>
      <c r="MSU2" s="4" t="s">
        <v>9371</v>
      </c>
      <c r="MSV2" s="4" t="s">
        <v>9372</v>
      </c>
      <c r="MSW2" s="4" t="s">
        <v>9373</v>
      </c>
      <c r="MSX2" s="4" t="s">
        <v>9374</v>
      </c>
      <c r="MSY2" s="4" t="s">
        <v>9375</v>
      </c>
      <c r="MSZ2" s="4" t="s">
        <v>9376</v>
      </c>
      <c r="MTA2" s="4" t="s">
        <v>9377</v>
      </c>
      <c r="MTB2" s="4" t="s">
        <v>9378</v>
      </c>
      <c r="MTC2" s="4" t="s">
        <v>9379</v>
      </c>
      <c r="MTD2" s="4" t="s">
        <v>9380</v>
      </c>
      <c r="MTE2" s="4" t="s">
        <v>9381</v>
      </c>
      <c r="MTF2" s="4" t="s">
        <v>9382</v>
      </c>
      <c r="MTG2" s="4" t="s">
        <v>9383</v>
      </c>
      <c r="MTH2" s="4" t="s">
        <v>9384</v>
      </c>
      <c r="MTI2" s="4" t="s">
        <v>9385</v>
      </c>
      <c r="MTJ2" s="4" t="s">
        <v>9386</v>
      </c>
      <c r="MTK2" s="4" t="s">
        <v>9387</v>
      </c>
      <c r="MTL2" s="4" t="s">
        <v>9388</v>
      </c>
      <c r="MTM2" s="4" t="s">
        <v>9389</v>
      </c>
      <c r="MTN2" s="4" t="s">
        <v>9390</v>
      </c>
      <c r="MTO2" s="4" t="s">
        <v>9391</v>
      </c>
      <c r="MTP2" s="4" t="s">
        <v>9392</v>
      </c>
      <c r="MTQ2" s="4" t="s">
        <v>9393</v>
      </c>
      <c r="MTR2" s="4" t="s">
        <v>9394</v>
      </c>
      <c r="MTS2" s="4" t="s">
        <v>9395</v>
      </c>
      <c r="MTT2" s="4" t="s">
        <v>9396</v>
      </c>
      <c r="MTU2" s="4" t="s">
        <v>9397</v>
      </c>
      <c r="MTV2" s="4" t="s">
        <v>9398</v>
      </c>
      <c r="MTW2" s="4" t="s">
        <v>9399</v>
      </c>
      <c r="MTX2" s="4" t="s">
        <v>9400</v>
      </c>
      <c r="MTY2" s="4" t="s">
        <v>9401</v>
      </c>
      <c r="MTZ2" s="4" t="s">
        <v>9402</v>
      </c>
      <c r="MUA2" s="4" t="s">
        <v>9403</v>
      </c>
      <c r="MUB2" s="4" t="s">
        <v>9404</v>
      </c>
      <c r="MUC2" s="4" t="s">
        <v>9405</v>
      </c>
      <c r="MUD2" s="4" t="s">
        <v>9406</v>
      </c>
      <c r="MUE2" s="4" t="s">
        <v>9407</v>
      </c>
      <c r="MUF2" s="4" t="s">
        <v>9408</v>
      </c>
      <c r="MUG2" s="4" t="s">
        <v>9409</v>
      </c>
      <c r="MUH2" s="4" t="s">
        <v>9410</v>
      </c>
      <c r="MUI2" s="4" t="s">
        <v>9411</v>
      </c>
      <c r="MUJ2" s="4" t="s">
        <v>9412</v>
      </c>
      <c r="MUK2" s="4" t="s">
        <v>9413</v>
      </c>
      <c r="MUL2" s="4" t="s">
        <v>9414</v>
      </c>
      <c r="MUM2" s="4" t="s">
        <v>9415</v>
      </c>
      <c r="MUN2" s="4" t="s">
        <v>9416</v>
      </c>
      <c r="MUO2" s="4" t="s">
        <v>9417</v>
      </c>
      <c r="MUP2" s="4" t="s">
        <v>9418</v>
      </c>
      <c r="MUQ2" s="4" t="s">
        <v>9419</v>
      </c>
      <c r="MUR2" s="4" t="s">
        <v>9420</v>
      </c>
      <c r="MUS2" s="4" t="s">
        <v>9421</v>
      </c>
      <c r="MUT2" s="4" t="s">
        <v>9422</v>
      </c>
      <c r="MUU2" s="4" t="s">
        <v>9423</v>
      </c>
      <c r="MUV2" s="4" t="s">
        <v>9424</v>
      </c>
      <c r="MUW2" s="4" t="s">
        <v>9425</v>
      </c>
      <c r="MUX2" s="4" t="s">
        <v>9426</v>
      </c>
      <c r="MUY2" s="4" t="s">
        <v>9427</v>
      </c>
      <c r="MUZ2" s="4" t="s">
        <v>9428</v>
      </c>
      <c r="MVA2" s="4" t="s">
        <v>9429</v>
      </c>
      <c r="MVB2" s="4" t="s">
        <v>9430</v>
      </c>
      <c r="MVC2" s="4" t="s">
        <v>9431</v>
      </c>
      <c r="MVD2" s="4" t="s">
        <v>9432</v>
      </c>
      <c r="MVE2" s="4" t="s">
        <v>9433</v>
      </c>
      <c r="MVF2" s="4" t="s">
        <v>9434</v>
      </c>
      <c r="MVG2" s="4" t="s">
        <v>9435</v>
      </c>
      <c r="MVH2" s="4" t="s">
        <v>9436</v>
      </c>
      <c r="MVI2" s="4" t="s">
        <v>9437</v>
      </c>
      <c r="MVJ2" s="4" t="s">
        <v>9438</v>
      </c>
      <c r="MVK2" s="4" t="s">
        <v>9439</v>
      </c>
      <c r="MVL2" s="4" t="s">
        <v>9440</v>
      </c>
      <c r="MVM2" s="4" t="s">
        <v>9441</v>
      </c>
      <c r="MVN2" s="4" t="s">
        <v>9442</v>
      </c>
      <c r="MVO2" s="4" t="s">
        <v>9443</v>
      </c>
      <c r="MVP2" s="4" t="s">
        <v>9444</v>
      </c>
      <c r="MVQ2" s="4" t="s">
        <v>9445</v>
      </c>
      <c r="MVR2" s="4" t="s">
        <v>9446</v>
      </c>
      <c r="MVS2" s="4" t="s">
        <v>9447</v>
      </c>
      <c r="MVT2" s="4" t="s">
        <v>9448</v>
      </c>
      <c r="MVU2" s="4" t="s">
        <v>9449</v>
      </c>
      <c r="MVV2" s="4" t="s">
        <v>9450</v>
      </c>
      <c r="MVW2" s="4" t="s">
        <v>9451</v>
      </c>
      <c r="MVX2" s="4" t="s">
        <v>9452</v>
      </c>
      <c r="MVY2" s="4" t="s">
        <v>9453</v>
      </c>
      <c r="MVZ2" s="4" t="s">
        <v>9454</v>
      </c>
      <c r="MWA2" s="4" t="s">
        <v>9455</v>
      </c>
      <c r="MWB2" s="4" t="s">
        <v>9456</v>
      </c>
      <c r="MWC2" s="4" t="s">
        <v>9457</v>
      </c>
      <c r="MWD2" s="4" t="s">
        <v>9458</v>
      </c>
      <c r="MWE2" s="4" t="s">
        <v>9459</v>
      </c>
      <c r="MWF2" s="4" t="s">
        <v>9460</v>
      </c>
      <c r="MWG2" s="4" t="s">
        <v>9461</v>
      </c>
      <c r="MWH2" s="4" t="s">
        <v>9462</v>
      </c>
      <c r="MWI2" s="4" t="s">
        <v>9463</v>
      </c>
      <c r="MWJ2" s="4" t="s">
        <v>9464</v>
      </c>
      <c r="MWK2" s="4" t="s">
        <v>9465</v>
      </c>
      <c r="MWL2" s="4" t="s">
        <v>9466</v>
      </c>
      <c r="MWM2" s="4" t="s">
        <v>9467</v>
      </c>
      <c r="MWN2" s="4" t="s">
        <v>9468</v>
      </c>
      <c r="MWO2" s="4" t="s">
        <v>9469</v>
      </c>
      <c r="MWP2" s="4" t="s">
        <v>9470</v>
      </c>
      <c r="MWQ2" s="4" t="s">
        <v>9471</v>
      </c>
      <c r="MWR2" s="4" t="s">
        <v>9472</v>
      </c>
      <c r="MWS2" s="4" t="s">
        <v>9473</v>
      </c>
      <c r="MWT2" s="4" t="s">
        <v>9474</v>
      </c>
      <c r="MWU2" s="4" t="s">
        <v>9475</v>
      </c>
      <c r="MWV2" s="4" t="s">
        <v>9476</v>
      </c>
      <c r="MWW2" s="4" t="s">
        <v>9477</v>
      </c>
      <c r="MWX2" s="4" t="s">
        <v>9478</v>
      </c>
      <c r="MWY2" s="4" t="s">
        <v>9479</v>
      </c>
      <c r="MWZ2" s="4" t="s">
        <v>9480</v>
      </c>
      <c r="MXA2" s="4" t="s">
        <v>9481</v>
      </c>
      <c r="MXB2" s="4" t="s">
        <v>9482</v>
      </c>
      <c r="MXC2" s="4" t="s">
        <v>9483</v>
      </c>
      <c r="MXD2" s="4" t="s">
        <v>9484</v>
      </c>
      <c r="MXE2" s="4" t="s">
        <v>9485</v>
      </c>
      <c r="MXF2" s="4" t="s">
        <v>9486</v>
      </c>
      <c r="MXG2" s="4" t="s">
        <v>9487</v>
      </c>
      <c r="MXH2" s="4" t="s">
        <v>9488</v>
      </c>
      <c r="MXI2" s="4" t="s">
        <v>9489</v>
      </c>
      <c r="MXJ2" s="4" t="s">
        <v>9490</v>
      </c>
      <c r="MXK2" s="4" t="s">
        <v>9491</v>
      </c>
      <c r="MXL2" s="4" t="s">
        <v>9492</v>
      </c>
      <c r="MXM2" s="4" t="s">
        <v>9493</v>
      </c>
      <c r="MXN2" s="4" t="s">
        <v>9494</v>
      </c>
      <c r="MXO2" s="4" t="s">
        <v>9495</v>
      </c>
      <c r="MXP2" s="4" t="s">
        <v>9496</v>
      </c>
      <c r="MXQ2" s="4" t="s">
        <v>9497</v>
      </c>
      <c r="MXR2" s="4" t="s">
        <v>9498</v>
      </c>
      <c r="MXS2" s="4" t="s">
        <v>9499</v>
      </c>
      <c r="MXT2" s="4" t="s">
        <v>9500</v>
      </c>
      <c r="MXU2" s="4" t="s">
        <v>9501</v>
      </c>
      <c r="MXV2" s="4" t="s">
        <v>9502</v>
      </c>
      <c r="MXW2" s="4" t="s">
        <v>9503</v>
      </c>
      <c r="MXX2" s="4" t="s">
        <v>9504</v>
      </c>
      <c r="MXY2" s="4" t="s">
        <v>9505</v>
      </c>
      <c r="MXZ2" s="4" t="s">
        <v>9506</v>
      </c>
      <c r="MYA2" s="4" t="s">
        <v>9507</v>
      </c>
      <c r="MYB2" s="4" t="s">
        <v>9508</v>
      </c>
      <c r="MYC2" s="4" t="s">
        <v>9509</v>
      </c>
      <c r="MYD2" s="4" t="s">
        <v>9510</v>
      </c>
      <c r="MYE2" s="4" t="s">
        <v>9511</v>
      </c>
      <c r="MYF2" s="4" t="s">
        <v>9512</v>
      </c>
      <c r="MYG2" s="4" t="s">
        <v>9513</v>
      </c>
      <c r="MYH2" s="4" t="s">
        <v>9514</v>
      </c>
      <c r="MYI2" s="4" t="s">
        <v>9515</v>
      </c>
      <c r="MYJ2" s="4" t="s">
        <v>9516</v>
      </c>
      <c r="MYK2" s="4" t="s">
        <v>9517</v>
      </c>
      <c r="MYL2" s="4" t="s">
        <v>9518</v>
      </c>
      <c r="MYM2" s="4" t="s">
        <v>9519</v>
      </c>
      <c r="MYN2" s="4" t="s">
        <v>9520</v>
      </c>
      <c r="MYO2" s="4" t="s">
        <v>9521</v>
      </c>
      <c r="MYP2" s="4" t="s">
        <v>9522</v>
      </c>
      <c r="MYQ2" s="4" t="s">
        <v>9523</v>
      </c>
      <c r="MYR2" s="4" t="s">
        <v>9524</v>
      </c>
      <c r="MYS2" s="4" t="s">
        <v>9525</v>
      </c>
      <c r="MYT2" s="4" t="s">
        <v>9526</v>
      </c>
      <c r="MYU2" s="4" t="s">
        <v>9527</v>
      </c>
      <c r="MYV2" s="4" t="s">
        <v>9528</v>
      </c>
      <c r="MYW2" s="4" t="s">
        <v>9529</v>
      </c>
      <c r="MYX2" s="4" t="s">
        <v>9530</v>
      </c>
      <c r="MYY2" s="4" t="s">
        <v>9531</v>
      </c>
      <c r="MYZ2" s="4" t="s">
        <v>9532</v>
      </c>
      <c r="MZA2" s="4" t="s">
        <v>9533</v>
      </c>
      <c r="MZB2" s="4" t="s">
        <v>9534</v>
      </c>
      <c r="MZC2" s="4" t="s">
        <v>9535</v>
      </c>
      <c r="MZD2" s="4" t="s">
        <v>9536</v>
      </c>
      <c r="MZE2" s="4" t="s">
        <v>9537</v>
      </c>
      <c r="MZF2" s="4" t="s">
        <v>9538</v>
      </c>
      <c r="MZG2" s="4" t="s">
        <v>9539</v>
      </c>
      <c r="MZH2" s="4" t="s">
        <v>9540</v>
      </c>
      <c r="MZI2" s="4" t="s">
        <v>9541</v>
      </c>
      <c r="MZJ2" s="4" t="s">
        <v>9542</v>
      </c>
      <c r="MZK2" s="4" t="s">
        <v>9543</v>
      </c>
      <c r="MZL2" s="4" t="s">
        <v>9544</v>
      </c>
      <c r="MZM2" s="4" t="s">
        <v>9545</v>
      </c>
      <c r="MZN2" s="4" t="s">
        <v>9546</v>
      </c>
      <c r="MZO2" s="4" t="s">
        <v>9547</v>
      </c>
      <c r="MZP2" s="4" t="s">
        <v>9548</v>
      </c>
      <c r="MZQ2" s="4" t="s">
        <v>9549</v>
      </c>
      <c r="MZR2" s="4" t="s">
        <v>9550</v>
      </c>
      <c r="MZS2" s="4" t="s">
        <v>9551</v>
      </c>
      <c r="MZT2" s="4" t="s">
        <v>9552</v>
      </c>
      <c r="MZU2" s="4" t="s">
        <v>9553</v>
      </c>
      <c r="MZV2" s="4" t="s">
        <v>9554</v>
      </c>
      <c r="MZW2" s="4" t="s">
        <v>9555</v>
      </c>
      <c r="MZX2" s="4" t="s">
        <v>9556</v>
      </c>
      <c r="MZY2" s="4" t="s">
        <v>9557</v>
      </c>
      <c r="MZZ2" s="4" t="s">
        <v>9558</v>
      </c>
      <c r="NAA2" s="4" t="s">
        <v>9559</v>
      </c>
      <c r="NAB2" s="4" t="s">
        <v>9560</v>
      </c>
      <c r="NAC2" s="4" t="s">
        <v>9561</v>
      </c>
      <c r="NAD2" s="4" t="s">
        <v>9562</v>
      </c>
      <c r="NAE2" s="4" t="s">
        <v>9563</v>
      </c>
      <c r="NAF2" s="4" t="s">
        <v>9564</v>
      </c>
      <c r="NAG2" s="4" t="s">
        <v>9565</v>
      </c>
      <c r="NAH2" s="4" t="s">
        <v>9566</v>
      </c>
      <c r="NAI2" s="4" t="s">
        <v>9567</v>
      </c>
      <c r="NAJ2" s="4" t="s">
        <v>9568</v>
      </c>
      <c r="NAK2" s="4" t="s">
        <v>9569</v>
      </c>
      <c r="NAL2" s="4" t="s">
        <v>9570</v>
      </c>
      <c r="NAM2" s="4" t="s">
        <v>9571</v>
      </c>
      <c r="NAN2" s="4" t="s">
        <v>9572</v>
      </c>
      <c r="NAO2" s="4" t="s">
        <v>9573</v>
      </c>
      <c r="NAP2" s="4" t="s">
        <v>9574</v>
      </c>
      <c r="NAQ2" s="4" t="s">
        <v>9575</v>
      </c>
      <c r="NAR2" s="4" t="s">
        <v>9576</v>
      </c>
      <c r="NAS2" s="4" t="s">
        <v>9577</v>
      </c>
      <c r="NAT2" s="4" t="s">
        <v>9578</v>
      </c>
      <c r="NAU2" s="4" t="s">
        <v>9579</v>
      </c>
      <c r="NAV2" s="4" t="s">
        <v>9580</v>
      </c>
      <c r="NAW2" s="4" t="s">
        <v>9581</v>
      </c>
      <c r="NAX2" s="4" t="s">
        <v>9582</v>
      </c>
      <c r="NAY2" s="4" t="s">
        <v>9583</v>
      </c>
      <c r="NAZ2" s="4" t="s">
        <v>9584</v>
      </c>
      <c r="NBA2" s="4" t="s">
        <v>9585</v>
      </c>
      <c r="NBB2" s="4" t="s">
        <v>9586</v>
      </c>
      <c r="NBC2" s="4" t="s">
        <v>9587</v>
      </c>
      <c r="NBD2" s="4" t="s">
        <v>9588</v>
      </c>
      <c r="NBE2" s="4" t="s">
        <v>9589</v>
      </c>
      <c r="NBF2" s="4" t="s">
        <v>9590</v>
      </c>
      <c r="NBG2" s="4" t="s">
        <v>9591</v>
      </c>
      <c r="NBH2" s="4" t="s">
        <v>9592</v>
      </c>
      <c r="NBI2" s="4" t="s">
        <v>9593</v>
      </c>
      <c r="NBJ2" s="4" t="s">
        <v>9594</v>
      </c>
      <c r="NBK2" s="4" t="s">
        <v>9595</v>
      </c>
      <c r="NBL2" s="4" t="s">
        <v>9596</v>
      </c>
      <c r="NBM2" s="4" t="s">
        <v>9597</v>
      </c>
      <c r="NBN2" s="4" t="s">
        <v>9598</v>
      </c>
      <c r="NBO2" s="4" t="s">
        <v>9599</v>
      </c>
      <c r="NBP2" s="4" t="s">
        <v>9600</v>
      </c>
      <c r="NBQ2" s="4" t="s">
        <v>9601</v>
      </c>
      <c r="NBR2" s="4" t="s">
        <v>9602</v>
      </c>
      <c r="NBS2" s="4" t="s">
        <v>9603</v>
      </c>
      <c r="NBT2" s="4" t="s">
        <v>9604</v>
      </c>
      <c r="NBU2" s="4" t="s">
        <v>9605</v>
      </c>
      <c r="NBV2" s="4" t="s">
        <v>9606</v>
      </c>
      <c r="NBW2" s="4" t="s">
        <v>9607</v>
      </c>
      <c r="NBX2" s="4" t="s">
        <v>9608</v>
      </c>
      <c r="NBY2" s="4" t="s">
        <v>9609</v>
      </c>
      <c r="NBZ2" s="4" t="s">
        <v>9610</v>
      </c>
      <c r="NCA2" s="4" t="s">
        <v>9611</v>
      </c>
      <c r="NCB2" s="4" t="s">
        <v>9612</v>
      </c>
      <c r="NCC2" s="4" t="s">
        <v>9613</v>
      </c>
      <c r="NCD2" s="4" t="s">
        <v>9614</v>
      </c>
      <c r="NCE2" s="4" t="s">
        <v>9615</v>
      </c>
      <c r="NCF2" s="4" t="s">
        <v>9616</v>
      </c>
      <c r="NCG2" s="4" t="s">
        <v>9617</v>
      </c>
      <c r="NCH2" s="4" t="s">
        <v>9618</v>
      </c>
      <c r="NCI2" s="4" t="s">
        <v>9619</v>
      </c>
      <c r="NCJ2" s="4" t="s">
        <v>9620</v>
      </c>
      <c r="NCK2" s="4" t="s">
        <v>9621</v>
      </c>
      <c r="NCL2" s="4" t="s">
        <v>9622</v>
      </c>
      <c r="NCM2" s="4" t="s">
        <v>9623</v>
      </c>
      <c r="NCN2" s="4" t="s">
        <v>9624</v>
      </c>
      <c r="NCO2" s="4" t="s">
        <v>9625</v>
      </c>
      <c r="NCP2" s="4" t="s">
        <v>9626</v>
      </c>
      <c r="NCQ2" s="4" t="s">
        <v>9627</v>
      </c>
      <c r="NCR2" s="4" t="s">
        <v>9628</v>
      </c>
      <c r="NCS2" s="4" t="s">
        <v>9629</v>
      </c>
      <c r="NCT2" s="4" t="s">
        <v>9630</v>
      </c>
      <c r="NCU2" s="4" t="s">
        <v>9631</v>
      </c>
      <c r="NCV2" s="4" t="s">
        <v>9632</v>
      </c>
      <c r="NCW2" s="4" t="s">
        <v>9633</v>
      </c>
      <c r="NCX2" s="4" t="s">
        <v>9634</v>
      </c>
      <c r="NCY2" s="4" t="s">
        <v>9635</v>
      </c>
      <c r="NCZ2" s="4" t="s">
        <v>9636</v>
      </c>
      <c r="NDA2" s="4" t="s">
        <v>9637</v>
      </c>
      <c r="NDB2" s="4" t="s">
        <v>9638</v>
      </c>
      <c r="NDC2" s="4" t="s">
        <v>9639</v>
      </c>
      <c r="NDD2" s="4" t="s">
        <v>9640</v>
      </c>
      <c r="NDE2" s="4" t="s">
        <v>9641</v>
      </c>
      <c r="NDF2" s="4" t="s">
        <v>9642</v>
      </c>
      <c r="NDG2" s="4" t="s">
        <v>9643</v>
      </c>
      <c r="NDH2" s="4" t="s">
        <v>9644</v>
      </c>
      <c r="NDI2" s="4" t="s">
        <v>9645</v>
      </c>
      <c r="NDJ2" s="4" t="s">
        <v>9646</v>
      </c>
      <c r="NDK2" s="4" t="s">
        <v>9647</v>
      </c>
      <c r="NDL2" s="4" t="s">
        <v>9648</v>
      </c>
      <c r="NDM2" s="4" t="s">
        <v>9649</v>
      </c>
      <c r="NDN2" s="4" t="s">
        <v>9650</v>
      </c>
      <c r="NDO2" s="4" t="s">
        <v>9651</v>
      </c>
      <c r="NDP2" s="4" t="s">
        <v>9652</v>
      </c>
      <c r="NDQ2" s="4" t="s">
        <v>9653</v>
      </c>
      <c r="NDR2" s="4" t="s">
        <v>9654</v>
      </c>
      <c r="NDS2" s="4" t="s">
        <v>9655</v>
      </c>
      <c r="NDT2" s="4" t="s">
        <v>9656</v>
      </c>
      <c r="NDU2" s="4" t="s">
        <v>9657</v>
      </c>
      <c r="NDV2" s="4" t="s">
        <v>9658</v>
      </c>
      <c r="NDW2" s="4" t="s">
        <v>9659</v>
      </c>
      <c r="NDX2" s="4" t="s">
        <v>9660</v>
      </c>
      <c r="NDY2" s="4" t="s">
        <v>9661</v>
      </c>
      <c r="NDZ2" s="4" t="s">
        <v>9662</v>
      </c>
      <c r="NEA2" s="4" t="s">
        <v>9663</v>
      </c>
      <c r="NEB2" s="4" t="s">
        <v>9664</v>
      </c>
      <c r="NEC2" s="4" t="s">
        <v>9665</v>
      </c>
      <c r="NED2" s="4" t="s">
        <v>9666</v>
      </c>
      <c r="NEE2" s="4" t="s">
        <v>9667</v>
      </c>
      <c r="NEF2" s="4" t="s">
        <v>9668</v>
      </c>
      <c r="NEG2" s="4" t="s">
        <v>9669</v>
      </c>
      <c r="NEH2" s="4" t="s">
        <v>9670</v>
      </c>
      <c r="NEI2" s="4" t="s">
        <v>9671</v>
      </c>
      <c r="NEJ2" s="4" t="s">
        <v>9672</v>
      </c>
      <c r="NEK2" s="4" t="s">
        <v>9673</v>
      </c>
      <c r="NEL2" s="4" t="s">
        <v>9674</v>
      </c>
      <c r="NEM2" s="4" t="s">
        <v>9675</v>
      </c>
      <c r="NEN2" s="4" t="s">
        <v>9676</v>
      </c>
      <c r="NEO2" s="4" t="s">
        <v>9677</v>
      </c>
      <c r="NEP2" s="4" t="s">
        <v>9678</v>
      </c>
      <c r="NEQ2" s="4" t="s">
        <v>9679</v>
      </c>
      <c r="NER2" s="4" t="s">
        <v>9680</v>
      </c>
      <c r="NES2" s="4" t="s">
        <v>9681</v>
      </c>
      <c r="NET2" s="4" t="s">
        <v>9682</v>
      </c>
      <c r="NEU2" s="4" t="s">
        <v>9683</v>
      </c>
      <c r="NEV2" s="4" t="s">
        <v>9684</v>
      </c>
      <c r="NEW2" s="4" t="s">
        <v>9685</v>
      </c>
      <c r="NEX2" s="4" t="s">
        <v>9686</v>
      </c>
      <c r="NEY2" s="4" t="s">
        <v>9687</v>
      </c>
      <c r="NEZ2" s="4" t="s">
        <v>9688</v>
      </c>
      <c r="NFA2" s="4" t="s">
        <v>9689</v>
      </c>
      <c r="NFB2" s="4" t="s">
        <v>9690</v>
      </c>
      <c r="NFC2" s="4" t="s">
        <v>9691</v>
      </c>
      <c r="NFD2" s="4" t="s">
        <v>9692</v>
      </c>
      <c r="NFE2" s="4" t="s">
        <v>9693</v>
      </c>
      <c r="NFF2" s="4" t="s">
        <v>9694</v>
      </c>
      <c r="NFG2" s="4" t="s">
        <v>9695</v>
      </c>
      <c r="NFH2" s="4" t="s">
        <v>9696</v>
      </c>
      <c r="NFI2" s="4" t="s">
        <v>9697</v>
      </c>
      <c r="NFJ2" s="4" t="s">
        <v>9698</v>
      </c>
      <c r="NFK2" s="4" t="s">
        <v>9699</v>
      </c>
      <c r="NFL2" s="4" t="s">
        <v>9700</v>
      </c>
      <c r="NFM2" s="4" t="s">
        <v>9701</v>
      </c>
      <c r="NFN2" s="4" t="s">
        <v>9702</v>
      </c>
      <c r="NFO2" s="4" t="s">
        <v>9703</v>
      </c>
      <c r="NFP2" s="4" t="s">
        <v>9704</v>
      </c>
      <c r="NFQ2" s="4" t="s">
        <v>9705</v>
      </c>
      <c r="NFR2" s="4" t="s">
        <v>9706</v>
      </c>
      <c r="NFS2" s="4" t="s">
        <v>9707</v>
      </c>
      <c r="NFT2" s="4" t="s">
        <v>9708</v>
      </c>
      <c r="NFU2" s="4" t="s">
        <v>9709</v>
      </c>
      <c r="NFV2" s="4" t="s">
        <v>9710</v>
      </c>
      <c r="NFW2" s="4" t="s">
        <v>9711</v>
      </c>
      <c r="NFX2" s="4" t="s">
        <v>9712</v>
      </c>
      <c r="NFY2" s="4" t="s">
        <v>9713</v>
      </c>
      <c r="NFZ2" s="4" t="s">
        <v>9714</v>
      </c>
      <c r="NGA2" s="4" t="s">
        <v>9715</v>
      </c>
      <c r="NGB2" s="4" t="s">
        <v>9716</v>
      </c>
      <c r="NGC2" s="4" t="s">
        <v>9717</v>
      </c>
      <c r="NGD2" s="4" t="s">
        <v>9718</v>
      </c>
      <c r="NGE2" s="4" t="s">
        <v>9719</v>
      </c>
      <c r="NGF2" s="4" t="s">
        <v>9720</v>
      </c>
      <c r="NGG2" s="4" t="s">
        <v>9721</v>
      </c>
      <c r="NGH2" s="4" t="s">
        <v>9722</v>
      </c>
      <c r="NGI2" s="4" t="s">
        <v>9723</v>
      </c>
      <c r="NGJ2" s="4" t="s">
        <v>9724</v>
      </c>
      <c r="NGK2" s="4" t="s">
        <v>9725</v>
      </c>
      <c r="NGL2" s="4" t="s">
        <v>9726</v>
      </c>
      <c r="NGM2" s="4" t="s">
        <v>9727</v>
      </c>
      <c r="NGN2" s="4" t="s">
        <v>9728</v>
      </c>
      <c r="NGO2" s="4" t="s">
        <v>9729</v>
      </c>
      <c r="NGP2" s="4" t="s">
        <v>9730</v>
      </c>
      <c r="NGQ2" s="4" t="s">
        <v>9731</v>
      </c>
      <c r="NGR2" s="4" t="s">
        <v>9732</v>
      </c>
      <c r="NGS2" s="4" t="s">
        <v>9733</v>
      </c>
      <c r="NGT2" s="4" t="s">
        <v>9734</v>
      </c>
      <c r="NGU2" s="4" t="s">
        <v>9735</v>
      </c>
      <c r="NGV2" s="4" t="s">
        <v>9736</v>
      </c>
      <c r="NGW2" s="4" t="s">
        <v>9737</v>
      </c>
      <c r="NGX2" s="4" t="s">
        <v>9738</v>
      </c>
      <c r="NGY2" s="4" t="s">
        <v>9739</v>
      </c>
      <c r="NGZ2" s="4" t="s">
        <v>9740</v>
      </c>
      <c r="NHA2" s="4" t="s">
        <v>9741</v>
      </c>
      <c r="NHB2" s="4" t="s">
        <v>9742</v>
      </c>
      <c r="NHC2" s="4" t="s">
        <v>9743</v>
      </c>
      <c r="NHD2" s="4" t="s">
        <v>9744</v>
      </c>
      <c r="NHE2" s="4" t="s">
        <v>9745</v>
      </c>
      <c r="NHF2" s="4" t="s">
        <v>9746</v>
      </c>
      <c r="NHG2" s="4" t="s">
        <v>9747</v>
      </c>
      <c r="NHH2" s="4" t="s">
        <v>9748</v>
      </c>
      <c r="NHI2" s="4" t="s">
        <v>9749</v>
      </c>
      <c r="NHJ2" s="4" t="s">
        <v>9750</v>
      </c>
      <c r="NHK2" s="4" t="s">
        <v>9751</v>
      </c>
      <c r="NHL2" s="4" t="s">
        <v>9752</v>
      </c>
      <c r="NHM2" s="4" t="s">
        <v>9753</v>
      </c>
      <c r="NHN2" s="4" t="s">
        <v>9754</v>
      </c>
      <c r="NHO2" s="4" t="s">
        <v>9755</v>
      </c>
      <c r="NHP2" s="4" t="s">
        <v>9756</v>
      </c>
      <c r="NHQ2" s="4" t="s">
        <v>9757</v>
      </c>
      <c r="NHR2" s="4" t="s">
        <v>9758</v>
      </c>
      <c r="NHS2" s="4" t="s">
        <v>9759</v>
      </c>
      <c r="NHT2" s="4" t="s">
        <v>9760</v>
      </c>
      <c r="NHU2" s="4" t="s">
        <v>9761</v>
      </c>
      <c r="NHV2" s="4" t="s">
        <v>9762</v>
      </c>
      <c r="NHW2" s="4" t="s">
        <v>9763</v>
      </c>
      <c r="NHX2" s="4" t="s">
        <v>9764</v>
      </c>
      <c r="NHY2" s="4" t="s">
        <v>9765</v>
      </c>
      <c r="NHZ2" s="4" t="s">
        <v>9766</v>
      </c>
      <c r="NIA2" s="4" t="s">
        <v>9767</v>
      </c>
      <c r="NIB2" s="4" t="s">
        <v>9768</v>
      </c>
      <c r="NIC2" s="4" t="s">
        <v>9769</v>
      </c>
      <c r="NID2" s="4" t="s">
        <v>9770</v>
      </c>
      <c r="NIE2" s="4" t="s">
        <v>9771</v>
      </c>
      <c r="NIF2" s="4" t="s">
        <v>9772</v>
      </c>
      <c r="NIG2" s="4" t="s">
        <v>9773</v>
      </c>
      <c r="NIH2" s="4" t="s">
        <v>9774</v>
      </c>
      <c r="NII2" s="4" t="s">
        <v>9775</v>
      </c>
      <c r="NIJ2" s="4" t="s">
        <v>9776</v>
      </c>
      <c r="NIK2" s="4" t="s">
        <v>9777</v>
      </c>
      <c r="NIL2" s="4" t="s">
        <v>9778</v>
      </c>
      <c r="NIM2" s="4" t="s">
        <v>9779</v>
      </c>
      <c r="NIN2" s="4" t="s">
        <v>9780</v>
      </c>
      <c r="NIO2" s="4" t="s">
        <v>9781</v>
      </c>
      <c r="NIP2" s="4" t="s">
        <v>9782</v>
      </c>
      <c r="NIQ2" s="4" t="s">
        <v>9783</v>
      </c>
      <c r="NIR2" s="4" t="s">
        <v>9784</v>
      </c>
      <c r="NIS2" s="4" t="s">
        <v>9785</v>
      </c>
      <c r="NIT2" s="4" t="s">
        <v>9786</v>
      </c>
      <c r="NIU2" s="4" t="s">
        <v>9787</v>
      </c>
      <c r="NIV2" s="4" t="s">
        <v>9788</v>
      </c>
      <c r="NIW2" s="4" t="s">
        <v>9789</v>
      </c>
      <c r="NIX2" s="4" t="s">
        <v>9790</v>
      </c>
      <c r="NIY2" s="4" t="s">
        <v>9791</v>
      </c>
      <c r="NIZ2" s="4" t="s">
        <v>9792</v>
      </c>
      <c r="NJA2" s="4" t="s">
        <v>9793</v>
      </c>
      <c r="NJB2" s="4" t="s">
        <v>9794</v>
      </c>
      <c r="NJC2" s="4" t="s">
        <v>9795</v>
      </c>
      <c r="NJD2" s="4" t="s">
        <v>9796</v>
      </c>
      <c r="NJE2" s="4" t="s">
        <v>9797</v>
      </c>
      <c r="NJF2" s="4" t="s">
        <v>9798</v>
      </c>
      <c r="NJG2" s="4" t="s">
        <v>9799</v>
      </c>
      <c r="NJH2" s="4" t="s">
        <v>9800</v>
      </c>
      <c r="NJI2" s="4" t="s">
        <v>9801</v>
      </c>
      <c r="NJJ2" s="4" t="s">
        <v>9802</v>
      </c>
      <c r="NJK2" s="4" t="s">
        <v>9803</v>
      </c>
      <c r="NJL2" s="4" t="s">
        <v>9804</v>
      </c>
      <c r="NJM2" s="4" t="s">
        <v>9805</v>
      </c>
      <c r="NJN2" s="4" t="s">
        <v>9806</v>
      </c>
      <c r="NJO2" s="4" t="s">
        <v>9807</v>
      </c>
      <c r="NJP2" s="4" t="s">
        <v>9808</v>
      </c>
      <c r="NJQ2" s="4" t="s">
        <v>9809</v>
      </c>
      <c r="NJR2" s="4" t="s">
        <v>9810</v>
      </c>
      <c r="NJS2" s="4" t="s">
        <v>9811</v>
      </c>
      <c r="NJT2" s="4" t="s">
        <v>9812</v>
      </c>
      <c r="NJU2" s="4" t="s">
        <v>9813</v>
      </c>
      <c r="NJV2" s="4" t="s">
        <v>9814</v>
      </c>
      <c r="NJW2" s="4" t="s">
        <v>9815</v>
      </c>
      <c r="NJX2" s="4" t="s">
        <v>9816</v>
      </c>
      <c r="NJY2" s="4" t="s">
        <v>9817</v>
      </c>
      <c r="NJZ2" s="4" t="s">
        <v>9818</v>
      </c>
      <c r="NKA2" s="4" t="s">
        <v>9819</v>
      </c>
      <c r="NKB2" s="4" t="s">
        <v>9820</v>
      </c>
      <c r="NKC2" s="4" t="s">
        <v>9821</v>
      </c>
      <c r="NKD2" s="4" t="s">
        <v>9822</v>
      </c>
      <c r="NKE2" s="4" t="s">
        <v>9823</v>
      </c>
      <c r="NKF2" s="4" t="s">
        <v>9824</v>
      </c>
      <c r="NKG2" s="4" t="s">
        <v>9825</v>
      </c>
      <c r="NKH2" s="4" t="s">
        <v>9826</v>
      </c>
      <c r="NKI2" s="4" t="s">
        <v>9827</v>
      </c>
      <c r="NKJ2" s="4" t="s">
        <v>9828</v>
      </c>
      <c r="NKK2" s="4" t="s">
        <v>9829</v>
      </c>
      <c r="NKL2" s="4" t="s">
        <v>9830</v>
      </c>
      <c r="NKM2" s="4" t="s">
        <v>9831</v>
      </c>
      <c r="NKN2" s="4" t="s">
        <v>9832</v>
      </c>
      <c r="NKO2" s="4" t="s">
        <v>9833</v>
      </c>
      <c r="NKP2" s="4" t="s">
        <v>9834</v>
      </c>
      <c r="NKQ2" s="4" t="s">
        <v>9835</v>
      </c>
      <c r="NKR2" s="4" t="s">
        <v>9836</v>
      </c>
      <c r="NKS2" s="4" t="s">
        <v>9837</v>
      </c>
      <c r="NKT2" s="4" t="s">
        <v>9838</v>
      </c>
      <c r="NKU2" s="4" t="s">
        <v>9839</v>
      </c>
      <c r="NKV2" s="4" t="s">
        <v>9840</v>
      </c>
      <c r="NKW2" s="4" t="s">
        <v>9841</v>
      </c>
      <c r="NKX2" s="4" t="s">
        <v>9842</v>
      </c>
      <c r="NKY2" s="4" t="s">
        <v>9843</v>
      </c>
      <c r="NKZ2" s="4" t="s">
        <v>9844</v>
      </c>
      <c r="NLA2" s="4" t="s">
        <v>9845</v>
      </c>
      <c r="NLB2" s="4" t="s">
        <v>9846</v>
      </c>
      <c r="NLC2" s="4" t="s">
        <v>9847</v>
      </c>
      <c r="NLD2" s="4" t="s">
        <v>9848</v>
      </c>
      <c r="NLE2" s="4" t="s">
        <v>9849</v>
      </c>
      <c r="NLF2" s="4" t="s">
        <v>9850</v>
      </c>
      <c r="NLG2" s="4" t="s">
        <v>9851</v>
      </c>
      <c r="NLH2" s="4" t="s">
        <v>9852</v>
      </c>
      <c r="NLI2" s="4" t="s">
        <v>9853</v>
      </c>
      <c r="NLJ2" s="4" t="s">
        <v>9854</v>
      </c>
      <c r="NLK2" s="4" t="s">
        <v>9855</v>
      </c>
      <c r="NLL2" s="4" t="s">
        <v>9856</v>
      </c>
      <c r="NLM2" s="4" t="s">
        <v>9857</v>
      </c>
      <c r="NLN2" s="4" t="s">
        <v>9858</v>
      </c>
      <c r="NLO2" s="4" t="s">
        <v>9859</v>
      </c>
      <c r="NLP2" s="4" t="s">
        <v>9860</v>
      </c>
      <c r="NLQ2" s="4" t="s">
        <v>9861</v>
      </c>
      <c r="NLR2" s="4" t="s">
        <v>9862</v>
      </c>
      <c r="NLS2" s="4" t="s">
        <v>9863</v>
      </c>
      <c r="NLT2" s="4" t="s">
        <v>9864</v>
      </c>
      <c r="NLU2" s="4" t="s">
        <v>9865</v>
      </c>
      <c r="NLV2" s="4" t="s">
        <v>9866</v>
      </c>
      <c r="NLW2" s="4" t="s">
        <v>9867</v>
      </c>
      <c r="NLX2" s="4" t="s">
        <v>9868</v>
      </c>
      <c r="NLY2" s="4" t="s">
        <v>9869</v>
      </c>
      <c r="NLZ2" s="4" t="s">
        <v>9870</v>
      </c>
      <c r="NMA2" s="4" t="s">
        <v>9871</v>
      </c>
      <c r="NMB2" s="4" t="s">
        <v>9872</v>
      </c>
      <c r="NMC2" s="4" t="s">
        <v>9873</v>
      </c>
      <c r="NMD2" s="4" t="s">
        <v>9874</v>
      </c>
      <c r="NME2" s="4" t="s">
        <v>9875</v>
      </c>
      <c r="NMF2" s="4" t="s">
        <v>9876</v>
      </c>
      <c r="NMG2" s="4" t="s">
        <v>9877</v>
      </c>
      <c r="NMH2" s="4" t="s">
        <v>9878</v>
      </c>
      <c r="NMI2" s="4" t="s">
        <v>9879</v>
      </c>
      <c r="NMJ2" s="4" t="s">
        <v>9880</v>
      </c>
      <c r="NMK2" s="4" t="s">
        <v>9881</v>
      </c>
      <c r="NML2" s="4" t="s">
        <v>9882</v>
      </c>
      <c r="NMM2" s="4" t="s">
        <v>9883</v>
      </c>
      <c r="NMN2" s="4" t="s">
        <v>9884</v>
      </c>
      <c r="NMO2" s="4" t="s">
        <v>9885</v>
      </c>
      <c r="NMP2" s="4" t="s">
        <v>9886</v>
      </c>
      <c r="NMQ2" s="4" t="s">
        <v>9887</v>
      </c>
      <c r="NMR2" s="4" t="s">
        <v>9888</v>
      </c>
      <c r="NMS2" s="4" t="s">
        <v>9889</v>
      </c>
      <c r="NMT2" s="4" t="s">
        <v>9890</v>
      </c>
      <c r="NMU2" s="4" t="s">
        <v>9891</v>
      </c>
      <c r="NMV2" s="4" t="s">
        <v>9892</v>
      </c>
      <c r="NMW2" s="4" t="s">
        <v>9893</v>
      </c>
      <c r="NMX2" s="4" t="s">
        <v>9894</v>
      </c>
      <c r="NMY2" s="4" t="s">
        <v>9895</v>
      </c>
      <c r="NMZ2" s="4" t="s">
        <v>9896</v>
      </c>
      <c r="NNA2" s="4" t="s">
        <v>9897</v>
      </c>
      <c r="NNB2" s="4" t="s">
        <v>9898</v>
      </c>
      <c r="NNC2" s="4" t="s">
        <v>9899</v>
      </c>
      <c r="NND2" s="4" t="s">
        <v>9900</v>
      </c>
      <c r="NNE2" s="4" t="s">
        <v>9901</v>
      </c>
      <c r="NNF2" s="4" t="s">
        <v>9902</v>
      </c>
      <c r="NNG2" s="4" t="s">
        <v>9903</v>
      </c>
      <c r="NNH2" s="4" t="s">
        <v>9904</v>
      </c>
      <c r="NNI2" s="4" t="s">
        <v>9905</v>
      </c>
      <c r="NNJ2" s="4" t="s">
        <v>9906</v>
      </c>
      <c r="NNK2" s="4" t="s">
        <v>9907</v>
      </c>
      <c r="NNL2" s="4" t="s">
        <v>9908</v>
      </c>
      <c r="NNM2" s="4" t="s">
        <v>9909</v>
      </c>
      <c r="NNN2" s="4" t="s">
        <v>9910</v>
      </c>
      <c r="NNO2" s="4" t="s">
        <v>9911</v>
      </c>
      <c r="NNP2" s="4" t="s">
        <v>9912</v>
      </c>
      <c r="NNQ2" s="4" t="s">
        <v>9913</v>
      </c>
      <c r="NNR2" s="4" t="s">
        <v>9914</v>
      </c>
      <c r="NNS2" s="4" t="s">
        <v>9915</v>
      </c>
      <c r="NNT2" s="4" t="s">
        <v>9916</v>
      </c>
      <c r="NNU2" s="4" t="s">
        <v>9917</v>
      </c>
      <c r="NNV2" s="4" t="s">
        <v>9918</v>
      </c>
      <c r="NNW2" s="4" t="s">
        <v>9919</v>
      </c>
      <c r="NNX2" s="4" t="s">
        <v>9920</v>
      </c>
      <c r="NNY2" s="4" t="s">
        <v>9921</v>
      </c>
      <c r="NNZ2" s="4" t="s">
        <v>9922</v>
      </c>
      <c r="NOA2" s="4" t="s">
        <v>9923</v>
      </c>
      <c r="NOB2" s="4" t="s">
        <v>9924</v>
      </c>
      <c r="NOC2" s="4" t="s">
        <v>9925</v>
      </c>
      <c r="NOD2" s="4" t="s">
        <v>9926</v>
      </c>
      <c r="NOE2" s="4" t="s">
        <v>9927</v>
      </c>
      <c r="NOF2" s="4" t="s">
        <v>9928</v>
      </c>
      <c r="NOG2" s="4" t="s">
        <v>9929</v>
      </c>
      <c r="NOH2" s="4" t="s">
        <v>9930</v>
      </c>
      <c r="NOI2" s="4" t="s">
        <v>9931</v>
      </c>
      <c r="NOJ2" s="4" t="s">
        <v>9932</v>
      </c>
      <c r="NOK2" s="4" t="s">
        <v>9933</v>
      </c>
      <c r="NOL2" s="4" t="s">
        <v>9934</v>
      </c>
      <c r="NOM2" s="4" t="s">
        <v>9935</v>
      </c>
      <c r="NON2" s="4" t="s">
        <v>9936</v>
      </c>
      <c r="NOO2" s="4" t="s">
        <v>9937</v>
      </c>
      <c r="NOP2" s="4" t="s">
        <v>9938</v>
      </c>
      <c r="NOQ2" s="4" t="s">
        <v>9939</v>
      </c>
      <c r="NOR2" s="4" t="s">
        <v>9940</v>
      </c>
      <c r="NOS2" s="4" t="s">
        <v>9941</v>
      </c>
      <c r="NOT2" s="4" t="s">
        <v>9942</v>
      </c>
      <c r="NOU2" s="4" t="s">
        <v>9943</v>
      </c>
      <c r="NOV2" s="4" t="s">
        <v>9944</v>
      </c>
      <c r="NOW2" s="4" t="s">
        <v>9945</v>
      </c>
      <c r="NOX2" s="4" t="s">
        <v>9946</v>
      </c>
      <c r="NOY2" s="4" t="s">
        <v>9947</v>
      </c>
      <c r="NOZ2" s="4" t="s">
        <v>9948</v>
      </c>
      <c r="NPA2" s="4" t="s">
        <v>9949</v>
      </c>
      <c r="NPB2" s="4" t="s">
        <v>9950</v>
      </c>
      <c r="NPC2" s="4" t="s">
        <v>9951</v>
      </c>
      <c r="NPD2" s="4" t="s">
        <v>9952</v>
      </c>
      <c r="NPE2" s="4" t="s">
        <v>9953</v>
      </c>
      <c r="NPF2" s="4" t="s">
        <v>9954</v>
      </c>
      <c r="NPG2" s="4" t="s">
        <v>9955</v>
      </c>
      <c r="NPH2" s="4" t="s">
        <v>9956</v>
      </c>
      <c r="NPI2" s="4" t="s">
        <v>9957</v>
      </c>
      <c r="NPJ2" s="4" t="s">
        <v>9958</v>
      </c>
      <c r="NPK2" s="4" t="s">
        <v>9959</v>
      </c>
      <c r="NPL2" s="4" t="s">
        <v>9960</v>
      </c>
      <c r="NPM2" s="4" t="s">
        <v>9961</v>
      </c>
      <c r="NPN2" s="4" t="s">
        <v>9962</v>
      </c>
      <c r="NPO2" s="4" t="s">
        <v>9963</v>
      </c>
      <c r="NPP2" s="4" t="s">
        <v>9964</v>
      </c>
      <c r="NPQ2" s="4" t="s">
        <v>9965</v>
      </c>
      <c r="NPR2" s="4" t="s">
        <v>9966</v>
      </c>
      <c r="NPS2" s="4" t="s">
        <v>9967</v>
      </c>
      <c r="NPT2" s="4" t="s">
        <v>9968</v>
      </c>
      <c r="NPU2" s="4" t="s">
        <v>9969</v>
      </c>
      <c r="NPV2" s="4" t="s">
        <v>9970</v>
      </c>
      <c r="NPW2" s="4" t="s">
        <v>9971</v>
      </c>
      <c r="NPX2" s="4" t="s">
        <v>9972</v>
      </c>
      <c r="NPY2" s="4" t="s">
        <v>9973</v>
      </c>
      <c r="NPZ2" s="4" t="s">
        <v>9974</v>
      </c>
      <c r="NQA2" s="4" t="s">
        <v>9975</v>
      </c>
      <c r="NQB2" s="4" t="s">
        <v>9976</v>
      </c>
      <c r="NQC2" s="4" t="s">
        <v>9977</v>
      </c>
      <c r="NQD2" s="4" t="s">
        <v>9978</v>
      </c>
      <c r="NQE2" s="4" t="s">
        <v>9979</v>
      </c>
      <c r="NQF2" s="4" t="s">
        <v>9980</v>
      </c>
      <c r="NQG2" s="4" t="s">
        <v>9981</v>
      </c>
      <c r="NQH2" s="4" t="s">
        <v>9982</v>
      </c>
      <c r="NQI2" s="4" t="s">
        <v>9983</v>
      </c>
      <c r="NQJ2" s="4" t="s">
        <v>9984</v>
      </c>
      <c r="NQK2" s="4" t="s">
        <v>9985</v>
      </c>
      <c r="NQL2" s="4" t="s">
        <v>9986</v>
      </c>
      <c r="NQM2" s="4" t="s">
        <v>9987</v>
      </c>
      <c r="NQN2" s="4" t="s">
        <v>9988</v>
      </c>
      <c r="NQO2" s="4" t="s">
        <v>9989</v>
      </c>
      <c r="NQP2" s="4" t="s">
        <v>9990</v>
      </c>
      <c r="NQQ2" s="4" t="s">
        <v>9991</v>
      </c>
      <c r="NQR2" s="4" t="s">
        <v>9992</v>
      </c>
      <c r="NQS2" s="4" t="s">
        <v>9993</v>
      </c>
      <c r="NQT2" s="4" t="s">
        <v>9994</v>
      </c>
      <c r="NQU2" s="4" t="s">
        <v>9995</v>
      </c>
      <c r="NQV2" s="4" t="s">
        <v>9996</v>
      </c>
      <c r="NQW2" s="4" t="s">
        <v>9997</v>
      </c>
      <c r="NQX2" s="4" t="s">
        <v>9998</v>
      </c>
      <c r="NQY2" s="4" t="s">
        <v>9999</v>
      </c>
      <c r="NQZ2" s="4" t="s">
        <v>10000</v>
      </c>
      <c r="NRA2" s="4" t="s">
        <v>10001</v>
      </c>
      <c r="NRB2" s="4" t="s">
        <v>10002</v>
      </c>
      <c r="NRC2" s="4" t="s">
        <v>10003</v>
      </c>
      <c r="NRD2" s="4" t="s">
        <v>10004</v>
      </c>
      <c r="NRE2" s="4" t="s">
        <v>10005</v>
      </c>
      <c r="NRF2" s="4" t="s">
        <v>10006</v>
      </c>
      <c r="NRG2" s="4" t="s">
        <v>10007</v>
      </c>
      <c r="NRH2" s="4" t="s">
        <v>10008</v>
      </c>
      <c r="NRI2" s="4" t="s">
        <v>10009</v>
      </c>
      <c r="NRJ2" s="4" t="s">
        <v>10010</v>
      </c>
      <c r="NRK2" s="4" t="s">
        <v>10011</v>
      </c>
      <c r="NRL2" s="4" t="s">
        <v>10012</v>
      </c>
      <c r="NRM2" s="4" t="s">
        <v>10013</v>
      </c>
      <c r="NRN2" s="4" t="s">
        <v>10014</v>
      </c>
      <c r="NRO2" s="4" t="s">
        <v>10015</v>
      </c>
      <c r="NRP2" s="4" t="s">
        <v>10016</v>
      </c>
      <c r="NRQ2" s="4" t="s">
        <v>10017</v>
      </c>
      <c r="NRR2" s="4" t="s">
        <v>10018</v>
      </c>
      <c r="NRS2" s="4" t="s">
        <v>10019</v>
      </c>
      <c r="NRT2" s="4" t="s">
        <v>10020</v>
      </c>
      <c r="NRU2" s="4" t="s">
        <v>10021</v>
      </c>
      <c r="NRV2" s="4" t="s">
        <v>10022</v>
      </c>
      <c r="NRW2" s="4" t="s">
        <v>10023</v>
      </c>
      <c r="NRX2" s="4" t="s">
        <v>10024</v>
      </c>
      <c r="NRY2" s="4" t="s">
        <v>10025</v>
      </c>
      <c r="NRZ2" s="4" t="s">
        <v>10026</v>
      </c>
      <c r="NSA2" s="4" t="s">
        <v>10027</v>
      </c>
      <c r="NSB2" s="4" t="s">
        <v>10028</v>
      </c>
      <c r="NSC2" s="4" t="s">
        <v>10029</v>
      </c>
      <c r="NSD2" s="4" t="s">
        <v>10030</v>
      </c>
      <c r="NSE2" s="4" t="s">
        <v>10031</v>
      </c>
      <c r="NSF2" s="4" t="s">
        <v>10032</v>
      </c>
      <c r="NSG2" s="4" t="s">
        <v>10033</v>
      </c>
      <c r="NSH2" s="4" t="s">
        <v>10034</v>
      </c>
      <c r="NSI2" s="4" t="s">
        <v>10035</v>
      </c>
      <c r="NSJ2" s="4" t="s">
        <v>10036</v>
      </c>
      <c r="NSK2" s="4" t="s">
        <v>10037</v>
      </c>
      <c r="NSL2" s="4" t="s">
        <v>10038</v>
      </c>
      <c r="NSM2" s="4" t="s">
        <v>10039</v>
      </c>
      <c r="NSN2" s="4" t="s">
        <v>10040</v>
      </c>
      <c r="NSO2" s="4" t="s">
        <v>10041</v>
      </c>
      <c r="NSP2" s="4" t="s">
        <v>10042</v>
      </c>
      <c r="NSQ2" s="4" t="s">
        <v>10043</v>
      </c>
      <c r="NSR2" s="4" t="s">
        <v>10044</v>
      </c>
      <c r="NSS2" s="4" t="s">
        <v>10045</v>
      </c>
      <c r="NST2" s="4" t="s">
        <v>10046</v>
      </c>
      <c r="NSU2" s="4" t="s">
        <v>10047</v>
      </c>
      <c r="NSV2" s="4" t="s">
        <v>10048</v>
      </c>
      <c r="NSW2" s="4" t="s">
        <v>10049</v>
      </c>
      <c r="NSX2" s="4" t="s">
        <v>10050</v>
      </c>
      <c r="NSY2" s="4" t="s">
        <v>10051</v>
      </c>
      <c r="NSZ2" s="4" t="s">
        <v>10052</v>
      </c>
      <c r="NTA2" s="4" t="s">
        <v>10053</v>
      </c>
      <c r="NTB2" s="4" t="s">
        <v>10054</v>
      </c>
      <c r="NTC2" s="4" t="s">
        <v>10055</v>
      </c>
      <c r="NTD2" s="4" t="s">
        <v>10056</v>
      </c>
      <c r="NTE2" s="4" t="s">
        <v>10057</v>
      </c>
      <c r="NTF2" s="4" t="s">
        <v>10058</v>
      </c>
      <c r="NTG2" s="4" t="s">
        <v>10059</v>
      </c>
      <c r="NTH2" s="4" t="s">
        <v>10060</v>
      </c>
      <c r="NTI2" s="4" t="s">
        <v>10061</v>
      </c>
      <c r="NTJ2" s="4" t="s">
        <v>10062</v>
      </c>
      <c r="NTK2" s="4" t="s">
        <v>10063</v>
      </c>
      <c r="NTL2" s="4" t="s">
        <v>10064</v>
      </c>
      <c r="NTM2" s="4" t="s">
        <v>10065</v>
      </c>
      <c r="NTN2" s="4" t="s">
        <v>10066</v>
      </c>
      <c r="NTO2" s="4" t="s">
        <v>10067</v>
      </c>
      <c r="NTP2" s="4" t="s">
        <v>10068</v>
      </c>
      <c r="NTQ2" s="4" t="s">
        <v>10069</v>
      </c>
      <c r="NTR2" s="4" t="s">
        <v>10070</v>
      </c>
      <c r="NTS2" s="4" t="s">
        <v>10071</v>
      </c>
      <c r="NTT2" s="4" t="s">
        <v>10072</v>
      </c>
      <c r="NTU2" s="4" t="s">
        <v>10073</v>
      </c>
      <c r="NTV2" s="4" t="s">
        <v>10074</v>
      </c>
      <c r="NTW2" s="4" t="s">
        <v>10075</v>
      </c>
      <c r="NTX2" s="4" t="s">
        <v>10076</v>
      </c>
      <c r="NTY2" s="4" t="s">
        <v>10077</v>
      </c>
      <c r="NTZ2" s="4" t="s">
        <v>10078</v>
      </c>
      <c r="NUA2" s="4" t="s">
        <v>10079</v>
      </c>
      <c r="NUB2" s="4" t="s">
        <v>10080</v>
      </c>
      <c r="NUC2" s="4" t="s">
        <v>10081</v>
      </c>
      <c r="NUD2" s="4" t="s">
        <v>10082</v>
      </c>
      <c r="NUE2" s="4" t="s">
        <v>10083</v>
      </c>
      <c r="NUF2" s="4" t="s">
        <v>10084</v>
      </c>
      <c r="NUG2" s="4" t="s">
        <v>10085</v>
      </c>
      <c r="NUH2" s="4" t="s">
        <v>10086</v>
      </c>
      <c r="NUI2" s="4" t="s">
        <v>10087</v>
      </c>
      <c r="NUJ2" s="4" t="s">
        <v>10088</v>
      </c>
      <c r="NUK2" s="4" t="s">
        <v>10089</v>
      </c>
      <c r="NUL2" s="4" t="s">
        <v>10090</v>
      </c>
      <c r="NUM2" s="4" t="s">
        <v>10091</v>
      </c>
      <c r="NUN2" s="4" t="s">
        <v>10092</v>
      </c>
      <c r="NUO2" s="4" t="s">
        <v>10093</v>
      </c>
      <c r="NUP2" s="4" t="s">
        <v>10094</v>
      </c>
      <c r="NUQ2" s="4" t="s">
        <v>10095</v>
      </c>
      <c r="NUR2" s="4" t="s">
        <v>10096</v>
      </c>
      <c r="NUS2" s="4" t="s">
        <v>10097</v>
      </c>
      <c r="NUT2" s="4" t="s">
        <v>10098</v>
      </c>
      <c r="NUU2" s="4" t="s">
        <v>10099</v>
      </c>
      <c r="NUV2" s="4" t="s">
        <v>10100</v>
      </c>
      <c r="NUW2" s="4" t="s">
        <v>10101</v>
      </c>
      <c r="NUX2" s="4" t="s">
        <v>10102</v>
      </c>
      <c r="NUY2" s="4" t="s">
        <v>10103</v>
      </c>
      <c r="NUZ2" s="4" t="s">
        <v>10104</v>
      </c>
      <c r="NVA2" s="4" t="s">
        <v>10105</v>
      </c>
      <c r="NVB2" s="4" t="s">
        <v>10106</v>
      </c>
      <c r="NVC2" s="4" t="s">
        <v>10107</v>
      </c>
      <c r="NVD2" s="4" t="s">
        <v>10108</v>
      </c>
      <c r="NVE2" s="4" t="s">
        <v>10109</v>
      </c>
      <c r="NVF2" s="4" t="s">
        <v>10110</v>
      </c>
      <c r="NVG2" s="4" t="s">
        <v>10111</v>
      </c>
      <c r="NVH2" s="4" t="s">
        <v>10112</v>
      </c>
      <c r="NVI2" s="4" t="s">
        <v>10113</v>
      </c>
      <c r="NVJ2" s="4" t="s">
        <v>10114</v>
      </c>
      <c r="NVK2" s="4" t="s">
        <v>10115</v>
      </c>
      <c r="NVL2" s="4" t="s">
        <v>10116</v>
      </c>
      <c r="NVM2" s="4" t="s">
        <v>10117</v>
      </c>
      <c r="NVN2" s="4" t="s">
        <v>10118</v>
      </c>
      <c r="NVO2" s="4" t="s">
        <v>10119</v>
      </c>
      <c r="NVP2" s="4" t="s">
        <v>10120</v>
      </c>
      <c r="NVQ2" s="4" t="s">
        <v>10121</v>
      </c>
      <c r="NVR2" s="4" t="s">
        <v>10122</v>
      </c>
      <c r="NVS2" s="4" t="s">
        <v>10123</v>
      </c>
      <c r="NVT2" s="4" t="s">
        <v>10124</v>
      </c>
      <c r="NVU2" s="4" t="s">
        <v>10125</v>
      </c>
      <c r="NVV2" s="4" t="s">
        <v>10126</v>
      </c>
      <c r="NVW2" s="4" t="s">
        <v>10127</v>
      </c>
      <c r="NVX2" s="4" t="s">
        <v>10128</v>
      </c>
      <c r="NVY2" s="4" t="s">
        <v>10129</v>
      </c>
      <c r="NVZ2" s="4" t="s">
        <v>10130</v>
      </c>
      <c r="NWA2" s="4" t="s">
        <v>10131</v>
      </c>
      <c r="NWB2" s="4" t="s">
        <v>10132</v>
      </c>
      <c r="NWC2" s="4" t="s">
        <v>10133</v>
      </c>
      <c r="NWD2" s="4" t="s">
        <v>10134</v>
      </c>
      <c r="NWE2" s="4" t="s">
        <v>10135</v>
      </c>
      <c r="NWF2" s="4" t="s">
        <v>10136</v>
      </c>
      <c r="NWG2" s="4" t="s">
        <v>10137</v>
      </c>
      <c r="NWH2" s="4" t="s">
        <v>10138</v>
      </c>
      <c r="NWI2" s="4" t="s">
        <v>10139</v>
      </c>
      <c r="NWJ2" s="4" t="s">
        <v>10140</v>
      </c>
      <c r="NWK2" s="4" t="s">
        <v>10141</v>
      </c>
      <c r="NWL2" s="4" t="s">
        <v>10142</v>
      </c>
      <c r="NWM2" s="4" t="s">
        <v>10143</v>
      </c>
      <c r="NWN2" s="4" t="s">
        <v>10144</v>
      </c>
      <c r="NWO2" s="4" t="s">
        <v>10145</v>
      </c>
      <c r="NWP2" s="4" t="s">
        <v>10146</v>
      </c>
      <c r="NWQ2" s="4" t="s">
        <v>10147</v>
      </c>
      <c r="NWR2" s="4" t="s">
        <v>10148</v>
      </c>
      <c r="NWS2" s="4" t="s">
        <v>10149</v>
      </c>
      <c r="NWT2" s="4" t="s">
        <v>10150</v>
      </c>
      <c r="NWU2" s="4" t="s">
        <v>10151</v>
      </c>
      <c r="NWV2" s="4" t="s">
        <v>10152</v>
      </c>
      <c r="NWW2" s="4" t="s">
        <v>10153</v>
      </c>
      <c r="NWX2" s="4" t="s">
        <v>10154</v>
      </c>
      <c r="NWY2" s="4" t="s">
        <v>10155</v>
      </c>
      <c r="NWZ2" s="4" t="s">
        <v>10156</v>
      </c>
      <c r="NXA2" s="4" t="s">
        <v>10157</v>
      </c>
      <c r="NXB2" s="4" t="s">
        <v>10158</v>
      </c>
      <c r="NXC2" s="4" t="s">
        <v>10159</v>
      </c>
      <c r="NXD2" s="4" t="s">
        <v>10160</v>
      </c>
      <c r="NXE2" s="4" t="s">
        <v>10161</v>
      </c>
      <c r="NXF2" s="4" t="s">
        <v>10162</v>
      </c>
      <c r="NXG2" s="4" t="s">
        <v>10163</v>
      </c>
      <c r="NXH2" s="4" t="s">
        <v>10164</v>
      </c>
      <c r="NXI2" s="4" t="s">
        <v>10165</v>
      </c>
      <c r="NXJ2" s="4" t="s">
        <v>10166</v>
      </c>
      <c r="NXK2" s="4" t="s">
        <v>10167</v>
      </c>
      <c r="NXL2" s="4" t="s">
        <v>10168</v>
      </c>
      <c r="NXM2" s="4" t="s">
        <v>10169</v>
      </c>
      <c r="NXN2" s="4" t="s">
        <v>10170</v>
      </c>
      <c r="NXO2" s="4" t="s">
        <v>10171</v>
      </c>
      <c r="NXP2" s="4" t="s">
        <v>10172</v>
      </c>
      <c r="NXQ2" s="4" t="s">
        <v>10173</v>
      </c>
      <c r="NXR2" s="4" t="s">
        <v>10174</v>
      </c>
      <c r="NXS2" s="4" t="s">
        <v>10175</v>
      </c>
      <c r="NXT2" s="4" t="s">
        <v>10176</v>
      </c>
      <c r="NXU2" s="4" t="s">
        <v>10177</v>
      </c>
      <c r="NXV2" s="4" t="s">
        <v>10178</v>
      </c>
      <c r="NXW2" s="4" t="s">
        <v>10179</v>
      </c>
      <c r="NXX2" s="4" t="s">
        <v>10180</v>
      </c>
      <c r="NXY2" s="4" t="s">
        <v>10181</v>
      </c>
      <c r="NXZ2" s="4" t="s">
        <v>10182</v>
      </c>
      <c r="NYA2" s="4" t="s">
        <v>10183</v>
      </c>
      <c r="NYB2" s="4" t="s">
        <v>10184</v>
      </c>
      <c r="NYC2" s="4" t="s">
        <v>10185</v>
      </c>
      <c r="NYD2" s="4" t="s">
        <v>10186</v>
      </c>
      <c r="NYE2" s="4" t="s">
        <v>10187</v>
      </c>
      <c r="NYF2" s="4" t="s">
        <v>10188</v>
      </c>
      <c r="NYG2" s="4" t="s">
        <v>10189</v>
      </c>
      <c r="NYH2" s="4" t="s">
        <v>10190</v>
      </c>
      <c r="NYI2" s="4" t="s">
        <v>10191</v>
      </c>
      <c r="NYJ2" s="4" t="s">
        <v>10192</v>
      </c>
      <c r="NYK2" s="4" t="s">
        <v>10193</v>
      </c>
      <c r="NYL2" s="4" t="s">
        <v>10194</v>
      </c>
      <c r="NYM2" s="4" t="s">
        <v>10195</v>
      </c>
      <c r="NYN2" s="4" t="s">
        <v>10196</v>
      </c>
      <c r="NYO2" s="4" t="s">
        <v>10197</v>
      </c>
      <c r="NYP2" s="4" t="s">
        <v>10198</v>
      </c>
      <c r="NYQ2" s="4" t="s">
        <v>10199</v>
      </c>
      <c r="NYR2" s="4" t="s">
        <v>10200</v>
      </c>
      <c r="NYS2" s="4" t="s">
        <v>10201</v>
      </c>
      <c r="NYT2" s="4" t="s">
        <v>10202</v>
      </c>
      <c r="NYU2" s="4" t="s">
        <v>10203</v>
      </c>
      <c r="NYV2" s="4" t="s">
        <v>10204</v>
      </c>
      <c r="NYW2" s="4" t="s">
        <v>10205</v>
      </c>
      <c r="NYX2" s="4" t="s">
        <v>10206</v>
      </c>
      <c r="NYY2" s="4" t="s">
        <v>10207</v>
      </c>
      <c r="NYZ2" s="4" t="s">
        <v>10208</v>
      </c>
      <c r="NZA2" s="4" t="s">
        <v>10209</v>
      </c>
      <c r="NZB2" s="4" t="s">
        <v>10210</v>
      </c>
      <c r="NZC2" s="4" t="s">
        <v>10211</v>
      </c>
      <c r="NZD2" s="4" t="s">
        <v>10212</v>
      </c>
      <c r="NZE2" s="4" t="s">
        <v>10213</v>
      </c>
      <c r="NZF2" s="4" t="s">
        <v>10214</v>
      </c>
      <c r="NZG2" s="4" t="s">
        <v>10215</v>
      </c>
      <c r="NZH2" s="4" t="s">
        <v>10216</v>
      </c>
      <c r="NZI2" s="4" t="s">
        <v>10217</v>
      </c>
      <c r="NZJ2" s="4" t="s">
        <v>10218</v>
      </c>
      <c r="NZK2" s="4" t="s">
        <v>10219</v>
      </c>
      <c r="NZL2" s="4" t="s">
        <v>10220</v>
      </c>
      <c r="NZM2" s="4" t="s">
        <v>10221</v>
      </c>
      <c r="NZN2" s="4" t="s">
        <v>10222</v>
      </c>
      <c r="NZO2" s="4" t="s">
        <v>10223</v>
      </c>
      <c r="NZP2" s="4" t="s">
        <v>10224</v>
      </c>
      <c r="NZQ2" s="4" t="s">
        <v>10225</v>
      </c>
      <c r="NZR2" s="4" t="s">
        <v>10226</v>
      </c>
      <c r="NZS2" s="4" t="s">
        <v>10227</v>
      </c>
      <c r="NZT2" s="4" t="s">
        <v>10228</v>
      </c>
      <c r="NZU2" s="4" t="s">
        <v>10229</v>
      </c>
      <c r="NZV2" s="4" t="s">
        <v>10230</v>
      </c>
      <c r="NZW2" s="4" t="s">
        <v>10231</v>
      </c>
      <c r="NZX2" s="4" t="s">
        <v>10232</v>
      </c>
      <c r="NZY2" s="4" t="s">
        <v>10233</v>
      </c>
      <c r="NZZ2" s="4" t="s">
        <v>10234</v>
      </c>
      <c r="OAA2" s="4" t="s">
        <v>10235</v>
      </c>
      <c r="OAB2" s="4" t="s">
        <v>10236</v>
      </c>
      <c r="OAC2" s="4" t="s">
        <v>10237</v>
      </c>
      <c r="OAD2" s="4" t="s">
        <v>10238</v>
      </c>
      <c r="OAE2" s="4" t="s">
        <v>10239</v>
      </c>
      <c r="OAF2" s="4" t="s">
        <v>10240</v>
      </c>
      <c r="OAG2" s="4" t="s">
        <v>10241</v>
      </c>
      <c r="OAH2" s="4" t="s">
        <v>10242</v>
      </c>
      <c r="OAI2" s="4" t="s">
        <v>10243</v>
      </c>
      <c r="OAJ2" s="4" t="s">
        <v>10244</v>
      </c>
      <c r="OAK2" s="4" t="s">
        <v>10245</v>
      </c>
      <c r="OAL2" s="4" t="s">
        <v>10246</v>
      </c>
      <c r="OAM2" s="4" t="s">
        <v>10247</v>
      </c>
      <c r="OAN2" s="4" t="s">
        <v>10248</v>
      </c>
      <c r="OAO2" s="4" t="s">
        <v>10249</v>
      </c>
      <c r="OAP2" s="4" t="s">
        <v>10250</v>
      </c>
      <c r="OAQ2" s="4" t="s">
        <v>10251</v>
      </c>
      <c r="OAR2" s="4" t="s">
        <v>10252</v>
      </c>
      <c r="OAS2" s="4" t="s">
        <v>10253</v>
      </c>
      <c r="OAT2" s="4" t="s">
        <v>10254</v>
      </c>
      <c r="OAU2" s="4" t="s">
        <v>10255</v>
      </c>
      <c r="OAV2" s="4" t="s">
        <v>10256</v>
      </c>
      <c r="OAW2" s="4" t="s">
        <v>10257</v>
      </c>
      <c r="OAX2" s="4" t="s">
        <v>10258</v>
      </c>
      <c r="OAY2" s="4" t="s">
        <v>10259</v>
      </c>
      <c r="OAZ2" s="4" t="s">
        <v>10260</v>
      </c>
      <c r="OBA2" s="4" t="s">
        <v>10261</v>
      </c>
      <c r="OBB2" s="4" t="s">
        <v>10262</v>
      </c>
      <c r="OBC2" s="4" t="s">
        <v>10263</v>
      </c>
      <c r="OBD2" s="4" t="s">
        <v>10264</v>
      </c>
      <c r="OBE2" s="4" t="s">
        <v>10265</v>
      </c>
      <c r="OBF2" s="4" t="s">
        <v>10266</v>
      </c>
      <c r="OBG2" s="4" t="s">
        <v>10267</v>
      </c>
      <c r="OBH2" s="4" t="s">
        <v>10268</v>
      </c>
      <c r="OBI2" s="4" t="s">
        <v>10269</v>
      </c>
      <c r="OBJ2" s="4" t="s">
        <v>10270</v>
      </c>
      <c r="OBK2" s="4" t="s">
        <v>10271</v>
      </c>
      <c r="OBL2" s="4" t="s">
        <v>10272</v>
      </c>
      <c r="OBM2" s="4" t="s">
        <v>10273</v>
      </c>
      <c r="OBN2" s="4" t="s">
        <v>10274</v>
      </c>
      <c r="OBO2" s="4" t="s">
        <v>10275</v>
      </c>
      <c r="OBP2" s="4" t="s">
        <v>10276</v>
      </c>
      <c r="OBQ2" s="4" t="s">
        <v>10277</v>
      </c>
      <c r="OBR2" s="4" t="s">
        <v>10278</v>
      </c>
      <c r="OBS2" s="4" t="s">
        <v>10279</v>
      </c>
      <c r="OBT2" s="4" t="s">
        <v>10280</v>
      </c>
      <c r="OBU2" s="4" t="s">
        <v>10281</v>
      </c>
      <c r="OBV2" s="4" t="s">
        <v>10282</v>
      </c>
      <c r="OBW2" s="4" t="s">
        <v>10283</v>
      </c>
      <c r="OBX2" s="4" t="s">
        <v>10284</v>
      </c>
      <c r="OBY2" s="4" t="s">
        <v>10285</v>
      </c>
      <c r="OBZ2" s="4" t="s">
        <v>10286</v>
      </c>
      <c r="OCA2" s="4" t="s">
        <v>10287</v>
      </c>
      <c r="OCB2" s="4" t="s">
        <v>10288</v>
      </c>
      <c r="OCC2" s="4" t="s">
        <v>10289</v>
      </c>
      <c r="OCD2" s="4" t="s">
        <v>10290</v>
      </c>
      <c r="OCE2" s="4" t="s">
        <v>10291</v>
      </c>
      <c r="OCF2" s="4" t="s">
        <v>10292</v>
      </c>
      <c r="OCG2" s="4" t="s">
        <v>10293</v>
      </c>
      <c r="OCH2" s="4" t="s">
        <v>10294</v>
      </c>
      <c r="OCI2" s="4" t="s">
        <v>10295</v>
      </c>
      <c r="OCJ2" s="4" t="s">
        <v>10296</v>
      </c>
      <c r="OCK2" s="4" t="s">
        <v>10297</v>
      </c>
      <c r="OCL2" s="4" t="s">
        <v>10298</v>
      </c>
      <c r="OCM2" s="4" t="s">
        <v>10299</v>
      </c>
      <c r="OCN2" s="4" t="s">
        <v>10300</v>
      </c>
      <c r="OCO2" s="4" t="s">
        <v>10301</v>
      </c>
      <c r="OCP2" s="4" t="s">
        <v>10302</v>
      </c>
      <c r="OCQ2" s="4" t="s">
        <v>10303</v>
      </c>
      <c r="OCR2" s="4" t="s">
        <v>10304</v>
      </c>
      <c r="OCS2" s="4" t="s">
        <v>10305</v>
      </c>
      <c r="OCT2" s="4" t="s">
        <v>10306</v>
      </c>
      <c r="OCU2" s="4" t="s">
        <v>10307</v>
      </c>
      <c r="OCV2" s="4" t="s">
        <v>10308</v>
      </c>
      <c r="OCW2" s="4" t="s">
        <v>10309</v>
      </c>
      <c r="OCX2" s="4" t="s">
        <v>10310</v>
      </c>
      <c r="OCY2" s="4" t="s">
        <v>10311</v>
      </c>
      <c r="OCZ2" s="4" t="s">
        <v>10312</v>
      </c>
      <c r="ODA2" s="4" t="s">
        <v>10313</v>
      </c>
      <c r="ODB2" s="4" t="s">
        <v>10314</v>
      </c>
      <c r="ODC2" s="4" t="s">
        <v>10315</v>
      </c>
      <c r="ODD2" s="4" t="s">
        <v>10316</v>
      </c>
      <c r="ODE2" s="4" t="s">
        <v>10317</v>
      </c>
      <c r="ODF2" s="4" t="s">
        <v>10318</v>
      </c>
      <c r="ODG2" s="4" t="s">
        <v>10319</v>
      </c>
      <c r="ODH2" s="4" t="s">
        <v>10320</v>
      </c>
      <c r="ODI2" s="4" t="s">
        <v>10321</v>
      </c>
      <c r="ODJ2" s="4" t="s">
        <v>10322</v>
      </c>
      <c r="ODK2" s="4" t="s">
        <v>10323</v>
      </c>
      <c r="ODL2" s="4" t="s">
        <v>10324</v>
      </c>
      <c r="ODM2" s="4" t="s">
        <v>10325</v>
      </c>
      <c r="ODN2" s="4" t="s">
        <v>10326</v>
      </c>
      <c r="ODO2" s="4" t="s">
        <v>10327</v>
      </c>
      <c r="ODP2" s="4" t="s">
        <v>10328</v>
      </c>
      <c r="ODQ2" s="4" t="s">
        <v>10329</v>
      </c>
      <c r="ODR2" s="4" t="s">
        <v>10330</v>
      </c>
      <c r="ODS2" s="4" t="s">
        <v>10331</v>
      </c>
      <c r="ODT2" s="4" t="s">
        <v>10332</v>
      </c>
      <c r="ODU2" s="4" t="s">
        <v>10333</v>
      </c>
      <c r="ODV2" s="4" t="s">
        <v>10334</v>
      </c>
      <c r="ODW2" s="4" t="s">
        <v>10335</v>
      </c>
      <c r="ODX2" s="4" t="s">
        <v>10336</v>
      </c>
      <c r="ODY2" s="4" t="s">
        <v>10337</v>
      </c>
      <c r="ODZ2" s="4" t="s">
        <v>10338</v>
      </c>
      <c r="OEA2" s="4" t="s">
        <v>10339</v>
      </c>
      <c r="OEB2" s="4" t="s">
        <v>10340</v>
      </c>
      <c r="OEC2" s="4" t="s">
        <v>10341</v>
      </c>
      <c r="OED2" s="4" t="s">
        <v>10342</v>
      </c>
      <c r="OEE2" s="4" t="s">
        <v>10343</v>
      </c>
      <c r="OEF2" s="4" t="s">
        <v>10344</v>
      </c>
      <c r="OEG2" s="4" t="s">
        <v>10345</v>
      </c>
      <c r="OEH2" s="4" t="s">
        <v>10346</v>
      </c>
      <c r="OEI2" s="4" t="s">
        <v>10347</v>
      </c>
      <c r="OEJ2" s="4" t="s">
        <v>10348</v>
      </c>
      <c r="OEK2" s="4" t="s">
        <v>10349</v>
      </c>
      <c r="OEL2" s="4" t="s">
        <v>10350</v>
      </c>
      <c r="OEM2" s="4" t="s">
        <v>10351</v>
      </c>
      <c r="OEN2" s="4" t="s">
        <v>10352</v>
      </c>
      <c r="OEO2" s="4" t="s">
        <v>10353</v>
      </c>
      <c r="OEP2" s="4" t="s">
        <v>10354</v>
      </c>
      <c r="OEQ2" s="4" t="s">
        <v>10355</v>
      </c>
      <c r="OER2" s="4" t="s">
        <v>10356</v>
      </c>
      <c r="OES2" s="4" t="s">
        <v>10357</v>
      </c>
      <c r="OET2" s="4" t="s">
        <v>10358</v>
      </c>
      <c r="OEU2" s="4" t="s">
        <v>10359</v>
      </c>
      <c r="OEV2" s="4" t="s">
        <v>10360</v>
      </c>
      <c r="OEW2" s="4" t="s">
        <v>10361</v>
      </c>
      <c r="OEX2" s="4" t="s">
        <v>10362</v>
      </c>
      <c r="OEY2" s="4" t="s">
        <v>10363</v>
      </c>
      <c r="OEZ2" s="4" t="s">
        <v>10364</v>
      </c>
      <c r="OFA2" s="4" t="s">
        <v>10365</v>
      </c>
      <c r="OFB2" s="4" t="s">
        <v>10366</v>
      </c>
      <c r="OFC2" s="4" t="s">
        <v>10367</v>
      </c>
      <c r="OFD2" s="4" t="s">
        <v>10368</v>
      </c>
      <c r="OFE2" s="4" t="s">
        <v>10369</v>
      </c>
      <c r="OFF2" s="4" t="s">
        <v>10370</v>
      </c>
      <c r="OFG2" s="4" t="s">
        <v>10371</v>
      </c>
      <c r="OFH2" s="4" t="s">
        <v>10372</v>
      </c>
      <c r="OFI2" s="4" t="s">
        <v>10373</v>
      </c>
      <c r="OFJ2" s="4" t="s">
        <v>10374</v>
      </c>
      <c r="OFK2" s="4" t="s">
        <v>10375</v>
      </c>
      <c r="OFL2" s="4" t="s">
        <v>10376</v>
      </c>
      <c r="OFM2" s="4" t="s">
        <v>10377</v>
      </c>
      <c r="OFN2" s="4" t="s">
        <v>10378</v>
      </c>
      <c r="OFO2" s="4" t="s">
        <v>10379</v>
      </c>
      <c r="OFP2" s="4" t="s">
        <v>10380</v>
      </c>
      <c r="OFQ2" s="4" t="s">
        <v>10381</v>
      </c>
      <c r="OFR2" s="4" t="s">
        <v>10382</v>
      </c>
      <c r="OFS2" s="4" t="s">
        <v>10383</v>
      </c>
      <c r="OFT2" s="4" t="s">
        <v>10384</v>
      </c>
      <c r="OFU2" s="4" t="s">
        <v>10385</v>
      </c>
      <c r="OFV2" s="4" t="s">
        <v>10386</v>
      </c>
      <c r="OFW2" s="4" t="s">
        <v>10387</v>
      </c>
      <c r="OFX2" s="4" t="s">
        <v>10388</v>
      </c>
      <c r="OFY2" s="4" t="s">
        <v>10389</v>
      </c>
      <c r="OFZ2" s="4" t="s">
        <v>10390</v>
      </c>
      <c r="OGA2" s="4" t="s">
        <v>10391</v>
      </c>
      <c r="OGB2" s="4" t="s">
        <v>10392</v>
      </c>
      <c r="OGC2" s="4" t="s">
        <v>10393</v>
      </c>
      <c r="OGD2" s="4" t="s">
        <v>10394</v>
      </c>
      <c r="OGE2" s="4" t="s">
        <v>10395</v>
      </c>
      <c r="OGF2" s="4" t="s">
        <v>10396</v>
      </c>
      <c r="OGG2" s="4" t="s">
        <v>10397</v>
      </c>
      <c r="OGH2" s="4" t="s">
        <v>10398</v>
      </c>
      <c r="OGI2" s="4" t="s">
        <v>10399</v>
      </c>
      <c r="OGJ2" s="4" t="s">
        <v>10400</v>
      </c>
      <c r="OGK2" s="4" t="s">
        <v>10401</v>
      </c>
      <c r="OGL2" s="4" t="s">
        <v>10402</v>
      </c>
      <c r="OGM2" s="4" t="s">
        <v>10403</v>
      </c>
      <c r="OGN2" s="4" t="s">
        <v>10404</v>
      </c>
      <c r="OGO2" s="4" t="s">
        <v>10405</v>
      </c>
      <c r="OGP2" s="4" t="s">
        <v>10406</v>
      </c>
      <c r="OGQ2" s="4" t="s">
        <v>10407</v>
      </c>
      <c r="OGR2" s="4" t="s">
        <v>10408</v>
      </c>
      <c r="OGS2" s="4" t="s">
        <v>10409</v>
      </c>
      <c r="OGT2" s="4" t="s">
        <v>10410</v>
      </c>
      <c r="OGU2" s="4" t="s">
        <v>10411</v>
      </c>
      <c r="OGV2" s="4" t="s">
        <v>10412</v>
      </c>
      <c r="OGW2" s="4" t="s">
        <v>10413</v>
      </c>
      <c r="OGX2" s="4" t="s">
        <v>10414</v>
      </c>
      <c r="OGY2" s="4" t="s">
        <v>10415</v>
      </c>
      <c r="OGZ2" s="4" t="s">
        <v>10416</v>
      </c>
      <c r="OHA2" s="4" t="s">
        <v>10417</v>
      </c>
      <c r="OHB2" s="4" t="s">
        <v>10418</v>
      </c>
      <c r="OHC2" s="4" t="s">
        <v>10419</v>
      </c>
      <c r="OHD2" s="4" t="s">
        <v>10420</v>
      </c>
      <c r="OHE2" s="4" t="s">
        <v>10421</v>
      </c>
      <c r="OHF2" s="4" t="s">
        <v>10422</v>
      </c>
      <c r="OHG2" s="4" t="s">
        <v>10423</v>
      </c>
      <c r="OHH2" s="4" t="s">
        <v>10424</v>
      </c>
      <c r="OHI2" s="4" t="s">
        <v>10425</v>
      </c>
      <c r="OHJ2" s="4" t="s">
        <v>10426</v>
      </c>
      <c r="OHK2" s="4" t="s">
        <v>10427</v>
      </c>
      <c r="OHL2" s="4" t="s">
        <v>10428</v>
      </c>
      <c r="OHM2" s="4" t="s">
        <v>10429</v>
      </c>
      <c r="OHN2" s="4" t="s">
        <v>10430</v>
      </c>
      <c r="OHO2" s="4" t="s">
        <v>10431</v>
      </c>
      <c r="OHP2" s="4" t="s">
        <v>10432</v>
      </c>
      <c r="OHQ2" s="4" t="s">
        <v>10433</v>
      </c>
      <c r="OHR2" s="4" t="s">
        <v>10434</v>
      </c>
      <c r="OHS2" s="4" t="s">
        <v>10435</v>
      </c>
      <c r="OHT2" s="4" t="s">
        <v>10436</v>
      </c>
      <c r="OHU2" s="4" t="s">
        <v>10437</v>
      </c>
      <c r="OHV2" s="4" t="s">
        <v>10438</v>
      </c>
      <c r="OHW2" s="4" t="s">
        <v>10439</v>
      </c>
      <c r="OHX2" s="4" t="s">
        <v>10440</v>
      </c>
      <c r="OHY2" s="4" t="s">
        <v>10441</v>
      </c>
      <c r="OHZ2" s="4" t="s">
        <v>10442</v>
      </c>
      <c r="OIA2" s="4" t="s">
        <v>10443</v>
      </c>
      <c r="OIB2" s="4" t="s">
        <v>10444</v>
      </c>
      <c r="OIC2" s="4" t="s">
        <v>10445</v>
      </c>
      <c r="OID2" s="4" t="s">
        <v>10446</v>
      </c>
      <c r="OIE2" s="4" t="s">
        <v>10447</v>
      </c>
      <c r="OIF2" s="4" t="s">
        <v>10448</v>
      </c>
      <c r="OIG2" s="4" t="s">
        <v>10449</v>
      </c>
      <c r="OIH2" s="4" t="s">
        <v>10450</v>
      </c>
      <c r="OII2" s="4" t="s">
        <v>10451</v>
      </c>
      <c r="OIJ2" s="4" t="s">
        <v>10452</v>
      </c>
      <c r="OIK2" s="4" t="s">
        <v>10453</v>
      </c>
      <c r="OIL2" s="4" t="s">
        <v>10454</v>
      </c>
      <c r="OIM2" s="4" t="s">
        <v>10455</v>
      </c>
      <c r="OIN2" s="4" t="s">
        <v>10456</v>
      </c>
      <c r="OIO2" s="4" t="s">
        <v>10457</v>
      </c>
      <c r="OIP2" s="4" t="s">
        <v>10458</v>
      </c>
      <c r="OIQ2" s="4" t="s">
        <v>10459</v>
      </c>
      <c r="OIR2" s="4" t="s">
        <v>10460</v>
      </c>
      <c r="OIS2" s="4" t="s">
        <v>10461</v>
      </c>
      <c r="OIT2" s="4" t="s">
        <v>10462</v>
      </c>
      <c r="OIU2" s="4" t="s">
        <v>10463</v>
      </c>
      <c r="OIV2" s="4" t="s">
        <v>10464</v>
      </c>
      <c r="OIW2" s="4" t="s">
        <v>10465</v>
      </c>
      <c r="OIX2" s="4" t="s">
        <v>10466</v>
      </c>
      <c r="OIY2" s="4" t="s">
        <v>10467</v>
      </c>
      <c r="OIZ2" s="4" t="s">
        <v>10468</v>
      </c>
      <c r="OJA2" s="4" t="s">
        <v>10469</v>
      </c>
      <c r="OJB2" s="4" t="s">
        <v>10470</v>
      </c>
      <c r="OJC2" s="4" t="s">
        <v>10471</v>
      </c>
      <c r="OJD2" s="4" t="s">
        <v>10472</v>
      </c>
      <c r="OJE2" s="4" t="s">
        <v>10473</v>
      </c>
      <c r="OJF2" s="4" t="s">
        <v>10474</v>
      </c>
      <c r="OJG2" s="4" t="s">
        <v>10475</v>
      </c>
      <c r="OJH2" s="4" t="s">
        <v>10476</v>
      </c>
      <c r="OJI2" s="4" t="s">
        <v>10477</v>
      </c>
      <c r="OJJ2" s="4" t="s">
        <v>10478</v>
      </c>
      <c r="OJK2" s="4" t="s">
        <v>10479</v>
      </c>
      <c r="OJL2" s="4" t="s">
        <v>10480</v>
      </c>
      <c r="OJM2" s="4" t="s">
        <v>10481</v>
      </c>
      <c r="OJN2" s="4" t="s">
        <v>10482</v>
      </c>
      <c r="OJO2" s="4" t="s">
        <v>10483</v>
      </c>
      <c r="OJP2" s="4" t="s">
        <v>10484</v>
      </c>
      <c r="OJQ2" s="4" t="s">
        <v>10485</v>
      </c>
      <c r="OJR2" s="4" t="s">
        <v>10486</v>
      </c>
      <c r="OJS2" s="4" t="s">
        <v>10487</v>
      </c>
      <c r="OJT2" s="4" t="s">
        <v>10488</v>
      </c>
      <c r="OJU2" s="4" t="s">
        <v>10489</v>
      </c>
      <c r="OJV2" s="4" t="s">
        <v>10490</v>
      </c>
      <c r="OJW2" s="4" t="s">
        <v>10491</v>
      </c>
      <c r="OJX2" s="4" t="s">
        <v>10492</v>
      </c>
      <c r="OJY2" s="4" t="s">
        <v>10493</v>
      </c>
      <c r="OJZ2" s="4" t="s">
        <v>10494</v>
      </c>
      <c r="OKA2" s="4" t="s">
        <v>10495</v>
      </c>
      <c r="OKB2" s="4" t="s">
        <v>10496</v>
      </c>
      <c r="OKC2" s="4" t="s">
        <v>10497</v>
      </c>
      <c r="OKD2" s="4" t="s">
        <v>10498</v>
      </c>
      <c r="OKE2" s="4" t="s">
        <v>10499</v>
      </c>
      <c r="OKF2" s="4" t="s">
        <v>10500</v>
      </c>
      <c r="OKG2" s="4" t="s">
        <v>10501</v>
      </c>
      <c r="OKH2" s="4" t="s">
        <v>10502</v>
      </c>
      <c r="OKI2" s="4" t="s">
        <v>10503</v>
      </c>
      <c r="OKJ2" s="4" t="s">
        <v>10504</v>
      </c>
      <c r="OKK2" s="4" t="s">
        <v>10505</v>
      </c>
      <c r="OKL2" s="4" t="s">
        <v>10506</v>
      </c>
      <c r="OKM2" s="4" t="s">
        <v>10507</v>
      </c>
      <c r="OKN2" s="4" t="s">
        <v>10508</v>
      </c>
      <c r="OKO2" s="4" t="s">
        <v>10509</v>
      </c>
      <c r="OKP2" s="4" t="s">
        <v>10510</v>
      </c>
      <c r="OKQ2" s="4" t="s">
        <v>10511</v>
      </c>
      <c r="OKR2" s="4" t="s">
        <v>10512</v>
      </c>
      <c r="OKS2" s="4" t="s">
        <v>10513</v>
      </c>
      <c r="OKT2" s="4" t="s">
        <v>10514</v>
      </c>
      <c r="OKU2" s="4" t="s">
        <v>10515</v>
      </c>
      <c r="OKV2" s="4" t="s">
        <v>10516</v>
      </c>
      <c r="OKW2" s="4" t="s">
        <v>10517</v>
      </c>
      <c r="OKX2" s="4" t="s">
        <v>10518</v>
      </c>
      <c r="OKY2" s="4" t="s">
        <v>10519</v>
      </c>
      <c r="OKZ2" s="4" t="s">
        <v>10520</v>
      </c>
      <c r="OLA2" s="4" t="s">
        <v>10521</v>
      </c>
      <c r="OLB2" s="4" t="s">
        <v>10522</v>
      </c>
      <c r="OLC2" s="4" t="s">
        <v>10523</v>
      </c>
      <c r="OLD2" s="4" t="s">
        <v>10524</v>
      </c>
      <c r="OLE2" s="4" t="s">
        <v>10525</v>
      </c>
      <c r="OLF2" s="4" t="s">
        <v>10526</v>
      </c>
      <c r="OLG2" s="4" t="s">
        <v>10527</v>
      </c>
      <c r="OLH2" s="4" t="s">
        <v>10528</v>
      </c>
      <c r="OLI2" s="4" t="s">
        <v>10529</v>
      </c>
      <c r="OLJ2" s="4" t="s">
        <v>10530</v>
      </c>
      <c r="OLK2" s="4" t="s">
        <v>10531</v>
      </c>
      <c r="OLL2" s="4" t="s">
        <v>10532</v>
      </c>
      <c r="OLM2" s="4" t="s">
        <v>10533</v>
      </c>
      <c r="OLN2" s="4" t="s">
        <v>10534</v>
      </c>
      <c r="OLO2" s="4" t="s">
        <v>10535</v>
      </c>
      <c r="OLP2" s="4" t="s">
        <v>10536</v>
      </c>
      <c r="OLQ2" s="4" t="s">
        <v>10537</v>
      </c>
      <c r="OLR2" s="4" t="s">
        <v>10538</v>
      </c>
      <c r="OLS2" s="4" t="s">
        <v>10539</v>
      </c>
      <c r="OLT2" s="4" t="s">
        <v>10540</v>
      </c>
      <c r="OLU2" s="4" t="s">
        <v>10541</v>
      </c>
      <c r="OLV2" s="4" t="s">
        <v>10542</v>
      </c>
      <c r="OLW2" s="4" t="s">
        <v>10543</v>
      </c>
      <c r="OLX2" s="4" t="s">
        <v>10544</v>
      </c>
      <c r="OLY2" s="4" t="s">
        <v>10545</v>
      </c>
      <c r="OLZ2" s="4" t="s">
        <v>10546</v>
      </c>
      <c r="OMA2" s="4" t="s">
        <v>10547</v>
      </c>
      <c r="OMB2" s="4" t="s">
        <v>10548</v>
      </c>
      <c r="OMC2" s="4" t="s">
        <v>10549</v>
      </c>
      <c r="OMD2" s="4" t="s">
        <v>10550</v>
      </c>
      <c r="OME2" s="4" t="s">
        <v>10551</v>
      </c>
      <c r="OMF2" s="4" t="s">
        <v>10552</v>
      </c>
      <c r="OMG2" s="4" t="s">
        <v>10553</v>
      </c>
      <c r="OMH2" s="4" t="s">
        <v>10554</v>
      </c>
      <c r="OMI2" s="4" t="s">
        <v>10555</v>
      </c>
      <c r="OMJ2" s="4" t="s">
        <v>10556</v>
      </c>
      <c r="OMK2" s="4" t="s">
        <v>10557</v>
      </c>
      <c r="OML2" s="4" t="s">
        <v>10558</v>
      </c>
      <c r="OMM2" s="4" t="s">
        <v>10559</v>
      </c>
      <c r="OMN2" s="4" t="s">
        <v>10560</v>
      </c>
      <c r="OMO2" s="4" t="s">
        <v>10561</v>
      </c>
      <c r="OMP2" s="4" t="s">
        <v>10562</v>
      </c>
      <c r="OMQ2" s="4" t="s">
        <v>10563</v>
      </c>
      <c r="OMR2" s="4" t="s">
        <v>10564</v>
      </c>
      <c r="OMS2" s="4" t="s">
        <v>10565</v>
      </c>
      <c r="OMT2" s="4" t="s">
        <v>10566</v>
      </c>
      <c r="OMU2" s="4" t="s">
        <v>10567</v>
      </c>
      <c r="OMV2" s="4" t="s">
        <v>10568</v>
      </c>
      <c r="OMW2" s="4" t="s">
        <v>10569</v>
      </c>
      <c r="OMX2" s="4" t="s">
        <v>10570</v>
      </c>
      <c r="OMY2" s="4" t="s">
        <v>10571</v>
      </c>
      <c r="OMZ2" s="4" t="s">
        <v>10572</v>
      </c>
      <c r="ONA2" s="4" t="s">
        <v>10573</v>
      </c>
      <c r="ONB2" s="4" t="s">
        <v>10574</v>
      </c>
      <c r="ONC2" s="4" t="s">
        <v>10575</v>
      </c>
      <c r="OND2" s="4" t="s">
        <v>10576</v>
      </c>
      <c r="ONE2" s="4" t="s">
        <v>10577</v>
      </c>
      <c r="ONF2" s="4" t="s">
        <v>10578</v>
      </c>
      <c r="ONG2" s="4" t="s">
        <v>10579</v>
      </c>
      <c r="ONH2" s="4" t="s">
        <v>10580</v>
      </c>
      <c r="ONI2" s="4" t="s">
        <v>10581</v>
      </c>
      <c r="ONJ2" s="4" t="s">
        <v>10582</v>
      </c>
      <c r="ONK2" s="4" t="s">
        <v>10583</v>
      </c>
      <c r="ONL2" s="4" t="s">
        <v>10584</v>
      </c>
      <c r="ONM2" s="4" t="s">
        <v>10585</v>
      </c>
      <c r="ONN2" s="4" t="s">
        <v>10586</v>
      </c>
      <c r="ONO2" s="4" t="s">
        <v>10587</v>
      </c>
      <c r="ONP2" s="4" t="s">
        <v>10588</v>
      </c>
      <c r="ONQ2" s="4" t="s">
        <v>10589</v>
      </c>
      <c r="ONR2" s="4" t="s">
        <v>10590</v>
      </c>
      <c r="ONS2" s="4" t="s">
        <v>10591</v>
      </c>
      <c r="ONT2" s="4" t="s">
        <v>10592</v>
      </c>
      <c r="ONU2" s="4" t="s">
        <v>10593</v>
      </c>
      <c r="ONV2" s="4" t="s">
        <v>10594</v>
      </c>
      <c r="ONW2" s="4" t="s">
        <v>10595</v>
      </c>
      <c r="ONX2" s="4" t="s">
        <v>10596</v>
      </c>
      <c r="ONY2" s="4" t="s">
        <v>10597</v>
      </c>
      <c r="ONZ2" s="4" t="s">
        <v>10598</v>
      </c>
      <c r="OOA2" s="4" t="s">
        <v>10599</v>
      </c>
      <c r="OOB2" s="4" t="s">
        <v>10600</v>
      </c>
      <c r="OOC2" s="4" t="s">
        <v>10601</v>
      </c>
      <c r="OOD2" s="4" t="s">
        <v>10602</v>
      </c>
      <c r="OOE2" s="4" t="s">
        <v>10603</v>
      </c>
      <c r="OOF2" s="4" t="s">
        <v>10604</v>
      </c>
      <c r="OOG2" s="4" t="s">
        <v>10605</v>
      </c>
      <c r="OOH2" s="4" t="s">
        <v>10606</v>
      </c>
      <c r="OOI2" s="4" t="s">
        <v>10607</v>
      </c>
      <c r="OOJ2" s="4" t="s">
        <v>10608</v>
      </c>
      <c r="OOK2" s="4" t="s">
        <v>10609</v>
      </c>
      <c r="OOL2" s="4" t="s">
        <v>10610</v>
      </c>
      <c r="OOM2" s="4" t="s">
        <v>10611</v>
      </c>
      <c r="OON2" s="4" t="s">
        <v>10612</v>
      </c>
      <c r="OOO2" s="4" t="s">
        <v>10613</v>
      </c>
      <c r="OOP2" s="4" t="s">
        <v>10614</v>
      </c>
      <c r="OOQ2" s="4" t="s">
        <v>10615</v>
      </c>
      <c r="OOR2" s="4" t="s">
        <v>10616</v>
      </c>
      <c r="OOS2" s="4" t="s">
        <v>10617</v>
      </c>
      <c r="OOT2" s="4" t="s">
        <v>10618</v>
      </c>
      <c r="OOU2" s="4" t="s">
        <v>10619</v>
      </c>
      <c r="OOV2" s="4" t="s">
        <v>10620</v>
      </c>
      <c r="OOW2" s="4" t="s">
        <v>10621</v>
      </c>
      <c r="OOX2" s="4" t="s">
        <v>10622</v>
      </c>
      <c r="OOY2" s="4" t="s">
        <v>10623</v>
      </c>
      <c r="OOZ2" s="4" t="s">
        <v>10624</v>
      </c>
      <c r="OPA2" s="4" t="s">
        <v>10625</v>
      </c>
      <c r="OPB2" s="4" t="s">
        <v>10626</v>
      </c>
      <c r="OPC2" s="4" t="s">
        <v>10627</v>
      </c>
      <c r="OPD2" s="4" t="s">
        <v>10628</v>
      </c>
      <c r="OPE2" s="4" t="s">
        <v>10629</v>
      </c>
      <c r="OPF2" s="4" t="s">
        <v>10630</v>
      </c>
      <c r="OPG2" s="4" t="s">
        <v>10631</v>
      </c>
      <c r="OPH2" s="4" t="s">
        <v>10632</v>
      </c>
      <c r="OPI2" s="4" t="s">
        <v>10633</v>
      </c>
      <c r="OPJ2" s="4" t="s">
        <v>10634</v>
      </c>
      <c r="OPK2" s="4" t="s">
        <v>10635</v>
      </c>
      <c r="OPL2" s="4" t="s">
        <v>10636</v>
      </c>
      <c r="OPM2" s="4" t="s">
        <v>10637</v>
      </c>
      <c r="OPN2" s="4" t="s">
        <v>10638</v>
      </c>
      <c r="OPO2" s="4" t="s">
        <v>10639</v>
      </c>
      <c r="OPP2" s="4" t="s">
        <v>10640</v>
      </c>
      <c r="OPQ2" s="4" t="s">
        <v>10641</v>
      </c>
      <c r="OPR2" s="4" t="s">
        <v>10642</v>
      </c>
      <c r="OPS2" s="4" t="s">
        <v>10643</v>
      </c>
      <c r="OPT2" s="4" t="s">
        <v>10644</v>
      </c>
      <c r="OPU2" s="4" t="s">
        <v>10645</v>
      </c>
      <c r="OPV2" s="4" t="s">
        <v>10646</v>
      </c>
      <c r="OPW2" s="4" t="s">
        <v>10647</v>
      </c>
      <c r="OPX2" s="4" t="s">
        <v>10648</v>
      </c>
      <c r="OPY2" s="4" t="s">
        <v>10649</v>
      </c>
      <c r="OPZ2" s="4" t="s">
        <v>10650</v>
      </c>
      <c r="OQA2" s="4" t="s">
        <v>10651</v>
      </c>
      <c r="OQB2" s="4" t="s">
        <v>10652</v>
      </c>
      <c r="OQC2" s="4" t="s">
        <v>10653</v>
      </c>
      <c r="OQD2" s="4" t="s">
        <v>10654</v>
      </c>
      <c r="OQE2" s="4" t="s">
        <v>10655</v>
      </c>
      <c r="OQF2" s="4" t="s">
        <v>10656</v>
      </c>
      <c r="OQG2" s="4" t="s">
        <v>10657</v>
      </c>
      <c r="OQH2" s="4" t="s">
        <v>10658</v>
      </c>
      <c r="OQI2" s="4" t="s">
        <v>10659</v>
      </c>
      <c r="OQJ2" s="4" t="s">
        <v>10660</v>
      </c>
      <c r="OQK2" s="4" t="s">
        <v>10661</v>
      </c>
      <c r="OQL2" s="4" t="s">
        <v>10662</v>
      </c>
      <c r="OQM2" s="4" t="s">
        <v>10663</v>
      </c>
      <c r="OQN2" s="4" t="s">
        <v>10664</v>
      </c>
      <c r="OQO2" s="4" t="s">
        <v>10665</v>
      </c>
      <c r="OQP2" s="4" t="s">
        <v>10666</v>
      </c>
      <c r="OQQ2" s="4" t="s">
        <v>10667</v>
      </c>
      <c r="OQR2" s="4" t="s">
        <v>10668</v>
      </c>
      <c r="OQS2" s="4" t="s">
        <v>10669</v>
      </c>
      <c r="OQT2" s="4" t="s">
        <v>10670</v>
      </c>
      <c r="OQU2" s="4" t="s">
        <v>10671</v>
      </c>
      <c r="OQV2" s="4" t="s">
        <v>10672</v>
      </c>
      <c r="OQW2" s="4" t="s">
        <v>10673</v>
      </c>
      <c r="OQX2" s="4" t="s">
        <v>10674</v>
      </c>
      <c r="OQY2" s="4" t="s">
        <v>10675</v>
      </c>
      <c r="OQZ2" s="4" t="s">
        <v>10676</v>
      </c>
      <c r="ORA2" s="4" t="s">
        <v>10677</v>
      </c>
      <c r="ORB2" s="4" t="s">
        <v>10678</v>
      </c>
      <c r="ORC2" s="4" t="s">
        <v>10679</v>
      </c>
      <c r="ORD2" s="4" t="s">
        <v>10680</v>
      </c>
      <c r="ORE2" s="4" t="s">
        <v>10681</v>
      </c>
      <c r="ORF2" s="4" t="s">
        <v>10682</v>
      </c>
      <c r="ORG2" s="4" t="s">
        <v>10683</v>
      </c>
      <c r="ORH2" s="4" t="s">
        <v>10684</v>
      </c>
      <c r="ORI2" s="4" t="s">
        <v>10685</v>
      </c>
      <c r="ORJ2" s="4" t="s">
        <v>10686</v>
      </c>
      <c r="ORK2" s="4" t="s">
        <v>10687</v>
      </c>
      <c r="ORL2" s="4" t="s">
        <v>10688</v>
      </c>
      <c r="ORM2" s="4" t="s">
        <v>10689</v>
      </c>
      <c r="ORN2" s="4" t="s">
        <v>10690</v>
      </c>
      <c r="ORO2" s="4" t="s">
        <v>10691</v>
      </c>
      <c r="ORP2" s="4" t="s">
        <v>10692</v>
      </c>
      <c r="ORQ2" s="4" t="s">
        <v>10693</v>
      </c>
      <c r="ORR2" s="4" t="s">
        <v>10694</v>
      </c>
      <c r="ORS2" s="4" t="s">
        <v>10695</v>
      </c>
      <c r="ORT2" s="4" t="s">
        <v>10696</v>
      </c>
      <c r="ORU2" s="4" t="s">
        <v>10697</v>
      </c>
      <c r="ORV2" s="4" t="s">
        <v>10698</v>
      </c>
      <c r="ORW2" s="4" t="s">
        <v>10699</v>
      </c>
      <c r="ORX2" s="4" t="s">
        <v>10700</v>
      </c>
      <c r="ORY2" s="4" t="s">
        <v>10701</v>
      </c>
      <c r="ORZ2" s="4" t="s">
        <v>10702</v>
      </c>
      <c r="OSA2" s="4" t="s">
        <v>10703</v>
      </c>
      <c r="OSB2" s="4" t="s">
        <v>10704</v>
      </c>
      <c r="OSC2" s="4" t="s">
        <v>10705</v>
      </c>
      <c r="OSD2" s="4" t="s">
        <v>10706</v>
      </c>
      <c r="OSE2" s="4" t="s">
        <v>10707</v>
      </c>
      <c r="OSF2" s="4" t="s">
        <v>10708</v>
      </c>
      <c r="OSG2" s="4" t="s">
        <v>10709</v>
      </c>
      <c r="OSH2" s="4" t="s">
        <v>10710</v>
      </c>
      <c r="OSI2" s="4" t="s">
        <v>10711</v>
      </c>
      <c r="OSJ2" s="4" t="s">
        <v>10712</v>
      </c>
      <c r="OSK2" s="4" t="s">
        <v>10713</v>
      </c>
      <c r="OSL2" s="4" t="s">
        <v>10714</v>
      </c>
      <c r="OSM2" s="4" t="s">
        <v>10715</v>
      </c>
      <c r="OSN2" s="4" t="s">
        <v>10716</v>
      </c>
      <c r="OSO2" s="4" t="s">
        <v>10717</v>
      </c>
      <c r="OSP2" s="4" t="s">
        <v>10718</v>
      </c>
      <c r="OSQ2" s="4" t="s">
        <v>10719</v>
      </c>
      <c r="OSR2" s="4" t="s">
        <v>10720</v>
      </c>
      <c r="OSS2" s="4" t="s">
        <v>10721</v>
      </c>
      <c r="OST2" s="4" t="s">
        <v>10722</v>
      </c>
      <c r="OSU2" s="4" t="s">
        <v>10723</v>
      </c>
      <c r="OSV2" s="4" t="s">
        <v>10724</v>
      </c>
      <c r="OSW2" s="4" t="s">
        <v>10725</v>
      </c>
      <c r="OSX2" s="4" t="s">
        <v>10726</v>
      </c>
      <c r="OSY2" s="4" t="s">
        <v>10727</v>
      </c>
      <c r="OSZ2" s="4" t="s">
        <v>10728</v>
      </c>
      <c r="OTA2" s="4" t="s">
        <v>10729</v>
      </c>
      <c r="OTB2" s="4" t="s">
        <v>10730</v>
      </c>
      <c r="OTC2" s="4" t="s">
        <v>10731</v>
      </c>
      <c r="OTD2" s="4" t="s">
        <v>10732</v>
      </c>
      <c r="OTE2" s="4" t="s">
        <v>10733</v>
      </c>
      <c r="OTF2" s="4" t="s">
        <v>10734</v>
      </c>
      <c r="OTG2" s="4" t="s">
        <v>10735</v>
      </c>
      <c r="OTH2" s="4" t="s">
        <v>10736</v>
      </c>
      <c r="OTI2" s="4" t="s">
        <v>10737</v>
      </c>
      <c r="OTJ2" s="4" t="s">
        <v>10738</v>
      </c>
      <c r="OTK2" s="4" t="s">
        <v>10739</v>
      </c>
      <c r="OTL2" s="4" t="s">
        <v>10740</v>
      </c>
      <c r="OTM2" s="4" t="s">
        <v>10741</v>
      </c>
      <c r="OTN2" s="4" t="s">
        <v>10742</v>
      </c>
      <c r="OTO2" s="4" t="s">
        <v>10743</v>
      </c>
      <c r="OTP2" s="4" t="s">
        <v>10744</v>
      </c>
      <c r="OTQ2" s="4" t="s">
        <v>10745</v>
      </c>
      <c r="OTR2" s="4" t="s">
        <v>10746</v>
      </c>
      <c r="OTS2" s="4" t="s">
        <v>10747</v>
      </c>
      <c r="OTT2" s="4" t="s">
        <v>10748</v>
      </c>
      <c r="OTU2" s="4" t="s">
        <v>10749</v>
      </c>
      <c r="OTV2" s="4" t="s">
        <v>10750</v>
      </c>
      <c r="OTW2" s="4" t="s">
        <v>10751</v>
      </c>
      <c r="OTX2" s="4" t="s">
        <v>10752</v>
      </c>
      <c r="OTY2" s="4" t="s">
        <v>10753</v>
      </c>
      <c r="OTZ2" s="4" t="s">
        <v>10754</v>
      </c>
      <c r="OUA2" s="4" t="s">
        <v>10755</v>
      </c>
      <c r="OUB2" s="4" t="s">
        <v>10756</v>
      </c>
      <c r="OUC2" s="4" t="s">
        <v>10757</v>
      </c>
      <c r="OUD2" s="4" t="s">
        <v>10758</v>
      </c>
      <c r="OUE2" s="4" t="s">
        <v>10759</v>
      </c>
      <c r="OUF2" s="4" t="s">
        <v>10760</v>
      </c>
      <c r="OUG2" s="4" t="s">
        <v>10761</v>
      </c>
      <c r="OUH2" s="4" t="s">
        <v>10762</v>
      </c>
      <c r="OUI2" s="4" t="s">
        <v>10763</v>
      </c>
      <c r="OUJ2" s="4" t="s">
        <v>10764</v>
      </c>
      <c r="OUK2" s="4" t="s">
        <v>10765</v>
      </c>
      <c r="OUL2" s="4" t="s">
        <v>10766</v>
      </c>
      <c r="OUM2" s="4" t="s">
        <v>10767</v>
      </c>
      <c r="OUN2" s="4" t="s">
        <v>10768</v>
      </c>
      <c r="OUO2" s="4" t="s">
        <v>10769</v>
      </c>
      <c r="OUP2" s="4" t="s">
        <v>10770</v>
      </c>
      <c r="OUQ2" s="4" t="s">
        <v>10771</v>
      </c>
      <c r="OUR2" s="4" t="s">
        <v>10772</v>
      </c>
      <c r="OUS2" s="4" t="s">
        <v>10773</v>
      </c>
      <c r="OUT2" s="4" t="s">
        <v>10774</v>
      </c>
      <c r="OUU2" s="4" t="s">
        <v>10775</v>
      </c>
      <c r="OUV2" s="4" t="s">
        <v>10776</v>
      </c>
      <c r="OUW2" s="4" t="s">
        <v>10777</v>
      </c>
      <c r="OUX2" s="4" t="s">
        <v>10778</v>
      </c>
      <c r="OUY2" s="4" t="s">
        <v>10779</v>
      </c>
      <c r="OUZ2" s="4" t="s">
        <v>10780</v>
      </c>
      <c r="OVA2" s="4" t="s">
        <v>10781</v>
      </c>
      <c r="OVB2" s="4" t="s">
        <v>10782</v>
      </c>
      <c r="OVC2" s="4" t="s">
        <v>10783</v>
      </c>
      <c r="OVD2" s="4" t="s">
        <v>10784</v>
      </c>
      <c r="OVE2" s="4" t="s">
        <v>10785</v>
      </c>
      <c r="OVF2" s="4" t="s">
        <v>10786</v>
      </c>
      <c r="OVG2" s="4" t="s">
        <v>10787</v>
      </c>
      <c r="OVH2" s="4" t="s">
        <v>10788</v>
      </c>
      <c r="OVI2" s="4" t="s">
        <v>10789</v>
      </c>
      <c r="OVJ2" s="4" t="s">
        <v>10790</v>
      </c>
      <c r="OVK2" s="4" t="s">
        <v>10791</v>
      </c>
      <c r="OVL2" s="4" t="s">
        <v>10792</v>
      </c>
      <c r="OVM2" s="4" t="s">
        <v>10793</v>
      </c>
      <c r="OVN2" s="4" t="s">
        <v>10794</v>
      </c>
      <c r="OVO2" s="4" t="s">
        <v>10795</v>
      </c>
      <c r="OVP2" s="4" t="s">
        <v>10796</v>
      </c>
      <c r="OVQ2" s="4" t="s">
        <v>10797</v>
      </c>
      <c r="OVR2" s="4" t="s">
        <v>10798</v>
      </c>
      <c r="OVS2" s="4" t="s">
        <v>10799</v>
      </c>
      <c r="OVT2" s="4" t="s">
        <v>10800</v>
      </c>
      <c r="OVU2" s="4" t="s">
        <v>10801</v>
      </c>
      <c r="OVV2" s="4" t="s">
        <v>10802</v>
      </c>
      <c r="OVW2" s="4" t="s">
        <v>10803</v>
      </c>
      <c r="OVX2" s="4" t="s">
        <v>10804</v>
      </c>
      <c r="OVY2" s="4" t="s">
        <v>10805</v>
      </c>
      <c r="OVZ2" s="4" t="s">
        <v>10806</v>
      </c>
      <c r="OWA2" s="4" t="s">
        <v>10807</v>
      </c>
      <c r="OWB2" s="4" t="s">
        <v>10808</v>
      </c>
      <c r="OWC2" s="4" t="s">
        <v>10809</v>
      </c>
      <c r="OWD2" s="4" t="s">
        <v>10810</v>
      </c>
      <c r="OWE2" s="4" t="s">
        <v>10811</v>
      </c>
      <c r="OWF2" s="4" t="s">
        <v>10812</v>
      </c>
      <c r="OWG2" s="4" t="s">
        <v>10813</v>
      </c>
      <c r="OWH2" s="4" t="s">
        <v>10814</v>
      </c>
      <c r="OWI2" s="4" t="s">
        <v>10815</v>
      </c>
      <c r="OWJ2" s="4" t="s">
        <v>10816</v>
      </c>
      <c r="OWK2" s="4" t="s">
        <v>10817</v>
      </c>
      <c r="OWL2" s="4" t="s">
        <v>10818</v>
      </c>
      <c r="OWM2" s="4" t="s">
        <v>10819</v>
      </c>
      <c r="OWN2" s="4" t="s">
        <v>10820</v>
      </c>
      <c r="OWO2" s="4" t="s">
        <v>10821</v>
      </c>
      <c r="OWP2" s="4" t="s">
        <v>10822</v>
      </c>
      <c r="OWQ2" s="4" t="s">
        <v>10823</v>
      </c>
      <c r="OWR2" s="4" t="s">
        <v>10824</v>
      </c>
      <c r="OWS2" s="4" t="s">
        <v>10825</v>
      </c>
      <c r="OWT2" s="4" t="s">
        <v>10826</v>
      </c>
      <c r="OWU2" s="4" t="s">
        <v>10827</v>
      </c>
      <c r="OWV2" s="4" t="s">
        <v>10828</v>
      </c>
      <c r="OWW2" s="4" t="s">
        <v>10829</v>
      </c>
      <c r="OWX2" s="4" t="s">
        <v>10830</v>
      </c>
      <c r="OWY2" s="4" t="s">
        <v>10831</v>
      </c>
      <c r="OWZ2" s="4" t="s">
        <v>10832</v>
      </c>
      <c r="OXA2" s="4" t="s">
        <v>10833</v>
      </c>
      <c r="OXB2" s="4" t="s">
        <v>10834</v>
      </c>
      <c r="OXC2" s="4" t="s">
        <v>10835</v>
      </c>
      <c r="OXD2" s="4" t="s">
        <v>10836</v>
      </c>
      <c r="OXE2" s="4" t="s">
        <v>10837</v>
      </c>
      <c r="OXF2" s="4" t="s">
        <v>10838</v>
      </c>
      <c r="OXG2" s="4" t="s">
        <v>10839</v>
      </c>
      <c r="OXH2" s="4" t="s">
        <v>10840</v>
      </c>
      <c r="OXI2" s="4" t="s">
        <v>10841</v>
      </c>
      <c r="OXJ2" s="4" t="s">
        <v>10842</v>
      </c>
      <c r="OXK2" s="4" t="s">
        <v>10843</v>
      </c>
      <c r="OXL2" s="4" t="s">
        <v>10844</v>
      </c>
      <c r="OXM2" s="4" t="s">
        <v>10845</v>
      </c>
      <c r="OXN2" s="4" t="s">
        <v>10846</v>
      </c>
      <c r="OXO2" s="4" t="s">
        <v>10847</v>
      </c>
      <c r="OXP2" s="4" t="s">
        <v>10848</v>
      </c>
      <c r="OXQ2" s="4" t="s">
        <v>10849</v>
      </c>
      <c r="OXR2" s="4" t="s">
        <v>10850</v>
      </c>
      <c r="OXS2" s="4" t="s">
        <v>10851</v>
      </c>
      <c r="OXT2" s="4" t="s">
        <v>10852</v>
      </c>
      <c r="OXU2" s="4" t="s">
        <v>10853</v>
      </c>
      <c r="OXV2" s="4" t="s">
        <v>10854</v>
      </c>
      <c r="OXW2" s="4" t="s">
        <v>10855</v>
      </c>
      <c r="OXX2" s="4" t="s">
        <v>10856</v>
      </c>
      <c r="OXY2" s="4" t="s">
        <v>10857</v>
      </c>
      <c r="OXZ2" s="4" t="s">
        <v>10858</v>
      </c>
      <c r="OYA2" s="4" t="s">
        <v>10859</v>
      </c>
      <c r="OYB2" s="4" t="s">
        <v>10860</v>
      </c>
      <c r="OYC2" s="4" t="s">
        <v>10861</v>
      </c>
      <c r="OYD2" s="4" t="s">
        <v>10862</v>
      </c>
      <c r="OYE2" s="4" t="s">
        <v>10863</v>
      </c>
      <c r="OYF2" s="4" t="s">
        <v>10864</v>
      </c>
      <c r="OYG2" s="4" t="s">
        <v>10865</v>
      </c>
      <c r="OYH2" s="4" t="s">
        <v>10866</v>
      </c>
      <c r="OYI2" s="4" t="s">
        <v>10867</v>
      </c>
      <c r="OYJ2" s="4" t="s">
        <v>10868</v>
      </c>
      <c r="OYK2" s="4" t="s">
        <v>10869</v>
      </c>
      <c r="OYL2" s="4" t="s">
        <v>10870</v>
      </c>
      <c r="OYM2" s="4" t="s">
        <v>10871</v>
      </c>
      <c r="OYN2" s="4" t="s">
        <v>10872</v>
      </c>
      <c r="OYO2" s="4" t="s">
        <v>10873</v>
      </c>
      <c r="OYP2" s="4" t="s">
        <v>10874</v>
      </c>
      <c r="OYQ2" s="4" t="s">
        <v>10875</v>
      </c>
      <c r="OYR2" s="4" t="s">
        <v>10876</v>
      </c>
      <c r="OYS2" s="4" t="s">
        <v>10877</v>
      </c>
      <c r="OYT2" s="4" t="s">
        <v>10878</v>
      </c>
      <c r="OYU2" s="4" t="s">
        <v>10879</v>
      </c>
      <c r="OYV2" s="4" t="s">
        <v>10880</v>
      </c>
      <c r="OYW2" s="4" t="s">
        <v>10881</v>
      </c>
      <c r="OYX2" s="4" t="s">
        <v>10882</v>
      </c>
      <c r="OYY2" s="4" t="s">
        <v>10883</v>
      </c>
      <c r="OYZ2" s="4" t="s">
        <v>10884</v>
      </c>
      <c r="OZA2" s="4" t="s">
        <v>10885</v>
      </c>
      <c r="OZB2" s="4" t="s">
        <v>10886</v>
      </c>
      <c r="OZC2" s="4" t="s">
        <v>10887</v>
      </c>
      <c r="OZD2" s="4" t="s">
        <v>10888</v>
      </c>
      <c r="OZE2" s="4" t="s">
        <v>10889</v>
      </c>
      <c r="OZF2" s="4" t="s">
        <v>10890</v>
      </c>
      <c r="OZG2" s="4" t="s">
        <v>10891</v>
      </c>
      <c r="OZH2" s="4" t="s">
        <v>10892</v>
      </c>
      <c r="OZI2" s="4" t="s">
        <v>10893</v>
      </c>
      <c r="OZJ2" s="4" t="s">
        <v>10894</v>
      </c>
      <c r="OZK2" s="4" t="s">
        <v>10895</v>
      </c>
      <c r="OZL2" s="4" t="s">
        <v>10896</v>
      </c>
      <c r="OZM2" s="4" t="s">
        <v>10897</v>
      </c>
      <c r="OZN2" s="4" t="s">
        <v>10898</v>
      </c>
      <c r="OZO2" s="4" t="s">
        <v>10899</v>
      </c>
      <c r="OZP2" s="4" t="s">
        <v>10900</v>
      </c>
      <c r="OZQ2" s="4" t="s">
        <v>10901</v>
      </c>
      <c r="OZR2" s="4" t="s">
        <v>10902</v>
      </c>
      <c r="OZS2" s="4" t="s">
        <v>10903</v>
      </c>
      <c r="OZT2" s="4" t="s">
        <v>10904</v>
      </c>
      <c r="OZU2" s="4" t="s">
        <v>10905</v>
      </c>
      <c r="OZV2" s="4" t="s">
        <v>10906</v>
      </c>
      <c r="OZW2" s="4" t="s">
        <v>10907</v>
      </c>
      <c r="OZX2" s="4" t="s">
        <v>10908</v>
      </c>
      <c r="OZY2" s="4" t="s">
        <v>10909</v>
      </c>
      <c r="OZZ2" s="4" t="s">
        <v>10910</v>
      </c>
      <c r="PAA2" s="4" t="s">
        <v>10911</v>
      </c>
      <c r="PAB2" s="4" t="s">
        <v>10912</v>
      </c>
      <c r="PAC2" s="4" t="s">
        <v>10913</v>
      </c>
      <c r="PAD2" s="4" t="s">
        <v>10914</v>
      </c>
      <c r="PAE2" s="4" t="s">
        <v>10915</v>
      </c>
      <c r="PAF2" s="4" t="s">
        <v>10916</v>
      </c>
      <c r="PAG2" s="4" t="s">
        <v>10917</v>
      </c>
      <c r="PAH2" s="4" t="s">
        <v>10918</v>
      </c>
      <c r="PAI2" s="4" t="s">
        <v>10919</v>
      </c>
      <c r="PAJ2" s="4" t="s">
        <v>10920</v>
      </c>
      <c r="PAK2" s="4" t="s">
        <v>10921</v>
      </c>
      <c r="PAL2" s="4" t="s">
        <v>10922</v>
      </c>
      <c r="PAM2" s="4" t="s">
        <v>10923</v>
      </c>
      <c r="PAN2" s="4" t="s">
        <v>10924</v>
      </c>
      <c r="PAO2" s="4" t="s">
        <v>10925</v>
      </c>
      <c r="PAP2" s="4" t="s">
        <v>10926</v>
      </c>
      <c r="PAQ2" s="4" t="s">
        <v>10927</v>
      </c>
      <c r="PAR2" s="4" t="s">
        <v>10928</v>
      </c>
      <c r="PAS2" s="4" t="s">
        <v>10929</v>
      </c>
      <c r="PAT2" s="4" t="s">
        <v>10930</v>
      </c>
      <c r="PAU2" s="4" t="s">
        <v>10931</v>
      </c>
      <c r="PAV2" s="4" t="s">
        <v>10932</v>
      </c>
      <c r="PAW2" s="4" t="s">
        <v>10933</v>
      </c>
      <c r="PAX2" s="4" t="s">
        <v>10934</v>
      </c>
      <c r="PAY2" s="4" t="s">
        <v>10935</v>
      </c>
      <c r="PAZ2" s="4" t="s">
        <v>10936</v>
      </c>
      <c r="PBA2" s="4" t="s">
        <v>10937</v>
      </c>
      <c r="PBB2" s="4" t="s">
        <v>10938</v>
      </c>
      <c r="PBC2" s="4" t="s">
        <v>10939</v>
      </c>
      <c r="PBD2" s="4" t="s">
        <v>10940</v>
      </c>
      <c r="PBE2" s="4" t="s">
        <v>10941</v>
      </c>
      <c r="PBF2" s="4" t="s">
        <v>10942</v>
      </c>
      <c r="PBG2" s="4" t="s">
        <v>10943</v>
      </c>
      <c r="PBH2" s="4" t="s">
        <v>10944</v>
      </c>
      <c r="PBI2" s="4" t="s">
        <v>10945</v>
      </c>
      <c r="PBJ2" s="4" t="s">
        <v>10946</v>
      </c>
      <c r="PBK2" s="4" t="s">
        <v>10947</v>
      </c>
      <c r="PBL2" s="4" t="s">
        <v>10948</v>
      </c>
      <c r="PBM2" s="4" t="s">
        <v>10949</v>
      </c>
      <c r="PBN2" s="4" t="s">
        <v>10950</v>
      </c>
      <c r="PBO2" s="4" t="s">
        <v>10951</v>
      </c>
      <c r="PBP2" s="4" t="s">
        <v>10952</v>
      </c>
      <c r="PBQ2" s="4" t="s">
        <v>10953</v>
      </c>
      <c r="PBR2" s="4" t="s">
        <v>10954</v>
      </c>
      <c r="PBS2" s="4" t="s">
        <v>10955</v>
      </c>
      <c r="PBT2" s="4" t="s">
        <v>10956</v>
      </c>
      <c r="PBU2" s="4" t="s">
        <v>10957</v>
      </c>
      <c r="PBV2" s="4" t="s">
        <v>10958</v>
      </c>
      <c r="PBW2" s="4" t="s">
        <v>10959</v>
      </c>
      <c r="PBX2" s="4" t="s">
        <v>10960</v>
      </c>
      <c r="PBY2" s="4" t="s">
        <v>10961</v>
      </c>
      <c r="PBZ2" s="4" t="s">
        <v>10962</v>
      </c>
      <c r="PCA2" s="4" t="s">
        <v>10963</v>
      </c>
      <c r="PCB2" s="4" t="s">
        <v>10964</v>
      </c>
      <c r="PCC2" s="4" t="s">
        <v>10965</v>
      </c>
      <c r="PCD2" s="4" t="s">
        <v>10966</v>
      </c>
      <c r="PCE2" s="4" t="s">
        <v>10967</v>
      </c>
      <c r="PCF2" s="4" t="s">
        <v>10968</v>
      </c>
      <c r="PCG2" s="4" t="s">
        <v>10969</v>
      </c>
      <c r="PCH2" s="4" t="s">
        <v>10970</v>
      </c>
      <c r="PCI2" s="4" t="s">
        <v>10971</v>
      </c>
      <c r="PCJ2" s="4" t="s">
        <v>10972</v>
      </c>
      <c r="PCK2" s="4" t="s">
        <v>10973</v>
      </c>
      <c r="PCL2" s="4" t="s">
        <v>10974</v>
      </c>
      <c r="PCM2" s="4" t="s">
        <v>10975</v>
      </c>
      <c r="PCN2" s="4" t="s">
        <v>10976</v>
      </c>
      <c r="PCO2" s="4" t="s">
        <v>10977</v>
      </c>
      <c r="PCP2" s="4" t="s">
        <v>10978</v>
      </c>
      <c r="PCQ2" s="4" t="s">
        <v>10979</v>
      </c>
      <c r="PCR2" s="4" t="s">
        <v>10980</v>
      </c>
      <c r="PCS2" s="4" t="s">
        <v>10981</v>
      </c>
      <c r="PCT2" s="4" t="s">
        <v>10982</v>
      </c>
      <c r="PCU2" s="4" t="s">
        <v>10983</v>
      </c>
      <c r="PCV2" s="4" t="s">
        <v>10984</v>
      </c>
      <c r="PCW2" s="4" t="s">
        <v>10985</v>
      </c>
      <c r="PCX2" s="4" t="s">
        <v>10986</v>
      </c>
      <c r="PCY2" s="4" t="s">
        <v>10987</v>
      </c>
      <c r="PCZ2" s="4" t="s">
        <v>10988</v>
      </c>
      <c r="PDA2" s="4" t="s">
        <v>10989</v>
      </c>
      <c r="PDB2" s="4" t="s">
        <v>10990</v>
      </c>
      <c r="PDC2" s="4" t="s">
        <v>10991</v>
      </c>
      <c r="PDD2" s="4" t="s">
        <v>10992</v>
      </c>
      <c r="PDE2" s="4" t="s">
        <v>10993</v>
      </c>
      <c r="PDF2" s="4" t="s">
        <v>10994</v>
      </c>
      <c r="PDG2" s="4" t="s">
        <v>10995</v>
      </c>
      <c r="PDH2" s="4" t="s">
        <v>10996</v>
      </c>
      <c r="PDI2" s="4" t="s">
        <v>10997</v>
      </c>
      <c r="PDJ2" s="4" t="s">
        <v>10998</v>
      </c>
      <c r="PDK2" s="4" t="s">
        <v>10999</v>
      </c>
      <c r="PDL2" s="4" t="s">
        <v>11000</v>
      </c>
      <c r="PDM2" s="4" t="s">
        <v>11001</v>
      </c>
      <c r="PDN2" s="4" t="s">
        <v>11002</v>
      </c>
      <c r="PDO2" s="4" t="s">
        <v>11003</v>
      </c>
      <c r="PDP2" s="4" t="s">
        <v>11004</v>
      </c>
      <c r="PDQ2" s="4" t="s">
        <v>11005</v>
      </c>
      <c r="PDR2" s="4" t="s">
        <v>11006</v>
      </c>
      <c r="PDS2" s="4" t="s">
        <v>11007</v>
      </c>
      <c r="PDT2" s="4" t="s">
        <v>11008</v>
      </c>
      <c r="PDU2" s="4" t="s">
        <v>11009</v>
      </c>
      <c r="PDV2" s="4" t="s">
        <v>11010</v>
      </c>
      <c r="PDW2" s="4" t="s">
        <v>11011</v>
      </c>
      <c r="PDX2" s="4" t="s">
        <v>11012</v>
      </c>
      <c r="PDY2" s="4" t="s">
        <v>11013</v>
      </c>
      <c r="PDZ2" s="4" t="s">
        <v>11014</v>
      </c>
      <c r="PEA2" s="4" t="s">
        <v>11015</v>
      </c>
      <c r="PEB2" s="4" t="s">
        <v>11016</v>
      </c>
      <c r="PEC2" s="4" t="s">
        <v>11017</v>
      </c>
      <c r="PED2" s="4" t="s">
        <v>11018</v>
      </c>
      <c r="PEE2" s="4" t="s">
        <v>11019</v>
      </c>
      <c r="PEF2" s="4" t="s">
        <v>11020</v>
      </c>
      <c r="PEG2" s="4" t="s">
        <v>11021</v>
      </c>
      <c r="PEH2" s="4" t="s">
        <v>11022</v>
      </c>
      <c r="PEI2" s="4" t="s">
        <v>11023</v>
      </c>
      <c r="PEJ2" s="4" t="s">
        <v>11024</v>
      </c>
      <c r="PEK2" s="4" t="s">
        <v>11025</v>
      </c>
      <c r="PEL2" s="4" t="s">
        <v>11026</v>
      </c>
      <c r="PEM2" s="4" t="s">
        <v>11027</v>
      </c>
      <c r="PEN2" s="4" t="s">
        <v>11028</v>
      </c>
      <c r="PEO2" s="4" t="s">
        <v>11029</v>
      </c>
      <c r="PEP2" s="4" t="s">
        <v>11030</v>
      </c>
      <c r="PEQ2" s="4" t="s">
        <v>11031</v>
      </c>
      <c r="PER2" s="4" t="s">
        <v>11032</v>
      </c>
      <c r="PES2" s="4" t="s">
        <v>11033</v>
      </c>
      <c r="PET2" s="4" t="s">
        <v>11034</v>
      </c>
      <c r="PEU2" s="4" t="s">
        <v>11035</v>
      </c>
      <c r="PEV2" s="4" t="s">
        <v>11036</v>
      </c>
      <c r="PEW2" s="4" t="s">
        <v>11037</v>
      </c>
      <c r="PEX2" s="4" t="s">
        <v>11038</v>
      </c>
      <c r="PEY2" s="4" t="s">
        <v>11039</v>
      </c>
      <c r="PEZ2" s="4" t="s">
        <v>11040</v>
      </c>
      <c r="PFA2" s="4" t="s">
        <v>11041</v>
      </c>
      <c r="PFB2" s="4" t="s">
        <v>11042</v>
      </c>
      <c r="PFC2" s="4" t="s">
        <v>11043</v>
      </c>
      <c r="PFD2" s="4" t="s">
        <v>11044</v>
      </c>
      <c r="PFE2" s="4" t="s">
        <v>11045</v>
      </c>
      <c r="PFF2" s="4" t="s">
        <v>11046</v>
      </c>
      <c r="PFG2" s="4" t="s">
        <v>11047</v>
      </c>
      <c r="PFH2" s="4" t="s">
        <v>11048</v>
      </c>
      <c r="PFI2" s="4" t="s">
        <v>11049</v>
      </c>
      <c r="PFJ2" s="4" t="s">
        <v>11050</v>
      </c>
      <c r="PFK2" s="4" t="s">
        <v>11051</v>
      </c>
      <c r="PFL2" s="4" t="s">
        <v>11052</v>
      </c>
      <c r="PFM2" s="4" t="s">
        <v>11053</v>
      </c>
      <c r="PFN2" s="4" t="s">
        <v>11054</v>
      </c>
      <c r="PFO2" s="4" t="s">
        <v>11055</v>
      </c>
      <c r="PFP2" s="4" t="s">
        <v>11056</v>
      </c>
      <c r="PFQ2" s="4" t="s">
        <v>11057</v>
      </c>
      <c r="PFR2" s="4" t="s">
        <v>11058</v>
      </c>
      <c r="PFS2" s="4" t="s">
        <v>11059</v>
      </c>
      <c r="PFT2" s="4" t="s">
        <v>11060</v>
      </c>
      <c r="PFU2" s="4" t="s">
        <v>11061</v>
      </c>
      <c r="PFV2" s="4" t="s">
        <v>11062</v>
      </c>
      <c r="PFW2" s="4" t="s">
        <v>11063</v>
      </c>
      <c r="PFX2" s="4" t="s">
        <v>11064</v>
      </c>
      <c r="PFY2" s="4" t="s">
        <v>11065</v>
      </c>
      <c r="PFZ2" s="4" t="s">
        <v>11066</v>
      </c>
      <c r="PGA2" s="4" t="s">
        <v>11067</v>
      </c>
      <c r="PGB2" s="4" t="s">
        <v>11068</v>
      </c>
      <c r="PGC2" s="4" t="s">
        <v>11069</v>
      </c>
      <c r="PGD2" s="4" t="s">
        <v>11070</v>
      </c>
      <c r="PGE2" s="4" t="s">
        <v>11071</v>
      </c>
      <c r="PGF2" s="4" t="s">
        <v>11072</v>
      </c>
      <c r="PGG2" s="4" t="s">
        <v>11073</v>
      </c>
      <c r="PGH2" s="4" t="s">
        <v>11074</v>
      </c>
      <c r="PGI2" s="4" t="s">
        <v>11075</v>
      </c>
      <c r="PGJ2" s="4" t="s">
        <v>11076</v>
      </c>
      <c r="PGK2" s="4" t="s">
        <v>11077</v>
      </c>
      <c r="PGL2" s="4" t="s">
        <v>11078</v>
      </c>
      <c r="PGM2" s="4" t="s">
        <v>11079</v>
      </c>
      <c r="PGN2" s="4" t="s">
        <v>11080</v>
      </c>
      <c r="PGO2" s="4" t="s">
        <v>11081</v>
      </c>
      <c r="PGP2" s="4" t="s">
        <v>11082</v>
      </c>
      <c r="PGQ2" s="4" t="s">
        <v>11083</v>
      </c>
      <c r="PGR2" s="4" t="s">
        <v>11084</v>
      </c>
      <c r="PGS2" s="4" t="s">
        <v>11085</v>
      </c>
      <c r="PGT2" s="4" t="s">
        <v>11086</v>
      </c>
      <c r="PGU2" s="4" t="s">
        <v>11087</v>
      </c>
      <c r="PGV2" s="4" t="s">
        <v>11088</v>
      </c>
      <c r="PGW2" s="4" t="s">
        <v>11089</v>
      </c>
      <c r="PGX2" s="4" t="s">
        <v>11090</v>
      </c>
      <c r="PGY2" s="4" t="s">
        <v>11091</v>
      </c>
      <c r="PGZ2" s="4" t="s">
        <v>11092</v>
      </c>
      <c r="PHA2" s="4" t="s">
        <v>11093</v>
      </c>
      <c r="PHB2" s="4" t="s">
        <v>11094</v>
      </c>
      <c r="PHC2" s="4" t="s">
        <v>11095</v>
      </c>
      <c r="PHD2" s="4" t="s">
        <v>11096</v>
      </c>
      <c r="PHE2" s="4" t="s">
        <v>11097</v>
      </c>
      <c r="PHF2" s="4" t="s">
        <v>11098</v>
      </c>
      <c r="PHG2" s="4" t="s">
        <v>11099</v>
      </c>
      <c r="PHH2" s="4" t="s">
        <v>11100</v>
      </c>
      <c r="PHI2" s="4" t="s">
        <v>11101</v>
      </c>
      <c r="PHJ2" s="4" t="s">
        <v>11102</v>
      </c>
      <c r="PHK2" s="4" t="s">
        <v>11103</v>
      </c>
      <c r="PHL2" s="4" t="s">
        <v>11104</v>
      </c>
      <c r="PHM2" s="4" t="s">
        <v>11105</v>
      </c>
      <c r="PHN2" s="4" t="s">
        <v>11106</v>
      </c>
      <c r="PHO2" s="4" t="s">
        <v>11107</v>
      </c>
      <c r="PHP2" s="4" t="s">
        <v>11108</v>
      </c>
      <c r="PHQ2" s="4" t="s">
        <v>11109</v>
      </c>
      <c r="PHR2" s="4" t="s">
        <v>11110</v>
      </c>
      <c r="PHS2" s="4" t="s">
        <v>11111</v>
      </c>
      <c r="PHT2" s="4" t="s">
        <v>11112</v>
      </c>
      <c r="PHU2" s="4" t="s">
        <v>11113</v>
      </c>
      <c r="PHV2" s="4" t="s">
        <v>11114</v>
      </c>
      <c r="PHW2" s="4" t="s">
        <v>11115</v>
      </c>
      <c r="PHX2" s="4" t="s">
        <v>11116</v>
      </c>
      <c r="PHY2" s="4" t="s">
        <v>11117</v>
      </c>
      <c r="PHZ2" s="4" t="s">
        <v>11118</v>
      </c>
      <c r="PIA2" s="4" t="s">
        <v>11119</v>
      </c>
      <c r="PIB2" s="4" t="s">
        <v>11120</v>
      </c>
      <c r="PIC2" s="4" t="s">
        <v>11121</v>
      </c>
      <c r="PID2" s="4" t="s">
        <v>11122</v>
      </c>
      <c r="PIE2" s="4" t="s">
        <v>11123</v>
      </c>
      <c r="PIF2" s="4" t="s">
        <v>11124</v>
      </c>
      <c r="PIG2" s="4" t="s">
        <v>11125</v>
      </c>
      <c r="PIH2" s="4" t="s">
        <v>11126</v>
      </c>
      <c r="PII2" s="4" t="s">
        <v>11127</v>
      </c>
      <c r="PIJ2" s="4" t="s">
        <v>11128</v>
      </c>
      <c r="PIK2" s="4" t="s">
        <v>11129</v>
      </c>
      <c r="PIL2" s="4" t="s">
        <v>11130</v>
      </c>
      <c r="PIM2" s="4" t="s">
        <v>11131</v>
      </c>
      <c r="PIN2" s="4" t="s">
        <v>11132</v>
      </c>
      <c r="PIO2" s="4" t="s">
        <v>11133</v>
      </c>
      <c r="PIP2" s="4" t="s">
        <v>11134</v>
      </c>
      <c r="PIQ2" s="4" t="s">
        <v>11135</v>
      </c>
      <c r="PIR2" s="4" t="s">
        <v>11136</v>
      </c>
      <c r="PIS2" s="4" t="s">
        <v>11137</v>
      </c>
      <c r="PIT2" s="4" t="s">
        <v>11138</v>
      </c>
      <c r="PIU2" s="4" t="s">
        <v>11139</v>
      </c>
      <c r="PIV2" s="4" t="s">
        <v>11140</v>
      </c>
      <c r="PIW2" s="4" t="s">
        <v>11141</v>
      </c>
      <c r="PIX2" s="4" t="s">
        <v>11142</v>
      </c>
      <c r="PIY2" s="4" t="s">
        <v>11143</v>
      </c>
      <c r="PIZ2" s="4" t="s">
        <v>11144</v>
      </c>
      <c r="PJA2" s="4" t="s">
        <v>11145</v>
      </c>
      <c r="PJB2" s="4" t="s">
        <v>11146</v>
      </c>
      <c r="PJC2" s="4" t="s">
        <v>11147</v>
      </c>
      <c r="PJD2" s="4" t="s">
        <v>11148</v>
      </c>
      <c r="PJE2" s="4" t="s">
        <v>11149</v>
      </c>
      <c r="PJF2" s="4" t="s">
        <v>11150</v>
      </c>
      <c r="PJG2" s="4" t="s">
        <v>11151</v>
      </c>
      <c r="PJH2" s="4" t="s">
        <v>11152</v>
      </c>
      <c r="PJI2" s="4" t="s">
        <v>11153</v>
      </c>
      <c r="PJJ2" s="4" t="s">
        <v>11154</v>
      </c>
      <c r="PJK2" s="4" t="s">
        <v>11155</v>
      </c>
      <c r="PJL2" s="4" t="s">
        <v>11156</v>
      </c>
      <c r="PJM2" s="4" t="s">
        <v>11157</v>
      </c>
      <c r="PJN2" s="4" t="s">
        <v>11158</v>
      </c>
      <c r="PJO2" s="4" t="s">
        <v>11159</v>
      </c>
      <c r="PJP2" s="4" t="s">
        <v>11160</v>
      </c>
      <c r="PJQ2" s="4" t="s">
        <v>11161</v>
      </c>
      <c r="PJR2" s="4" t="s">
        <v>11162</v>
      </c>
      <c r="PJS2" s="4" t="s">
        <v>11163</v>
      </c>
      <c r="PJT2" s="4" t="s">
        <v>11164</v>
      </c>
      <c r="PJU2" s="4" t="s">
        <v>11165</v>
      </c>
      <c r="PJV2" s="4" t="s">
        <v>11166</v>
      </c>
      <c r="PJW2" s="4" t="s">
        <v>11167</v>
      </c>
      <c r="PJX2" s="4" t="s">
        <v>11168</v>
      </c>
      <c r="PJY2" s="4" t="s">
        <v>11169</v>
      </c>
      <c r="PJZ2" s="4" t="s">
        <v>11170</v>
      </c>
      <c r="PKA2" s="4" t="s">
        <v>11171</v>
      </c>
      <c r="PKB2" s="4" t="s">
        <v>11172</v>
      </c>
      <c r="PKC2" s="4" t="s">
        <v>11173</v>
      </c>
      <c r="PKD2" s="4" t="s">
        <v>11174</v>
      </c>
      <c r="PKE2" s="4" t="s">
        <v>11175</v>
      </c>
      <c r="PKF2" s="4" t="s">
        <v>11176</v>
      </c>
      <c r="PKG2" s="4" t="s">
        <v>11177</v>
      </c>
      <c r="PKH2" s="4" t="s">
        <v>11178</v>
      </c>
      <c r="PKI2" s="4" t="s">
        <v>11179</v>
      </c>
      <c r="PKJ2" s="4" t="s">
        <v>11180</v>
      </c>
      <c r="PKK2" s="4" t="s">
        <v>11181</v>
      </c>
      <c r="PKL2" s="4" t="s">
        <v>11182</v>
      </c>
      <c r="PKM2" s="4" t="s">
        <v>11183</v>
      </c>
      <c r="PKN2" s="4" t="s">
        <v>11184</v>
      </c>
      <c r="PKO2" s="4" t="s">
        <v>11185</v>
      </c>
      <c r="PKP2" s="4" t="s">
        <v>11186</v>
      </c>
      <c r="PKQ2" s="4" t="s">
        <v>11187</v>
      </c>
      <c r="PKR2" s="4" t="s">
        <v>11188</v>
      </c>
      <c r="PKS2" s="4" t="s">
        <v>11189</v>
      </c>
      <c r="PKT2" s="4" t="s">
        <v>11190</v>
      </c>
      <c r="PKU2" s="4" t="s">
        <v>11191</v>
      </c>
      <c r="PKV2" s="4" t="s">
        <v>11192</v>
      </c>
      <c r="PKW2" s="4" t="s">
        <v>11193</v>
      </c>
      <c r="PKX2" s="4" t="s">
        <v>11194</v>
      </c>
      <c r="PKY2" s="4" t="s">
        <v>11195</v>
      </c>
      <c r="PKZ2" s="4" t="s">
        <v>11196</v>
      </c>
      <c r="PLA2" s="4" t="s">
        <v>11197</v>
      </c>
      <c r="PLB2" s="4" t="s">
        <v>11198</v>
      </c>
      <c r="PLC2" s="4" t="s">
        <v>11199</v>
      </c>
      <c r="PLD2" s="4" t="s">
        <v>11200</v>
      </c>
      <c r="PLE2" s="4" t="s">
        <v>11201</v>
      </c>
      <c r="PLF2" s="4" t="s">
        <v>11202</v>
      </c>
      <c r="PLG2" s="4" t="s">
        <v>11203</v>
      </c>
      <c r="PLH2" s="4" t="s">
        <v>11204</v>
      </c>
      <c r="PLI2" s="4" t="s">
        <v>11205</v>
      </c>
      <c r="PLJ2" s="4" t="s">
        <v>11206</v>
      </c>
      <c r="PLK2" s="4" t="s">
        <v>11207</v>
      </c>
      <c r="PLL2" s="4" t="s">
        <v>11208</v>
      </c>
      <c r="PLM2" s="4" t="s">
        <v>11209</v>
      </c>
      <c r="PLN2" s="4" t="s">
        <v>11210</v>
      </c>
      <c r="PLO2" s="4" t="s">
        <v>11211</v>
      </c>
      <c r="PLP2" s="4" t="s">
        <v>11212</v>
      </c>
      <c r="PLQ2" s="4" t="s">
        <v>11213</v>
      </c>
      <c r="PLR2" s="4" t="s">
        <v>11214</v>
      </c>
      <c r="PLS2" s="4" t="s">
        <v>11215</v>
      </c>
      <c r="PLT2" s="4" t="s">
        <v>11216</v>
      </c>
      <c r="PLU2" s="4" t="s">
        <v>11217</v>
      </c>
      <c r="PLV2" s="4" t="s">
        <v>11218</v>
      </c>
      <c r="PLW2" s="4" t="s">
        <v>11219</v>
      </c>
      <c r="PLX2" s="4" t="s">
        <v>11220</v>
      </c>
      <c r="PLY2" s="4" t="s">
        <v>11221</v>
      </c>
      <c r="PLZ2" s="4" t="s">
        <v>11222</v>
      </c>
      <c r="PMA2" s="4" t="s">
        <v>11223</v>
      </c>
      <c r="PMB2" s="4" t="s">
        <v>11224</v>
      </c>
      <c r="PMC2" s="4" t="s">
        <v>11225</v>
      </c>
      <c r="PMD2" s="4" t="s">
        <v>11226</v>
      </c>
      <c r="PME2" s="4" t="s">
        <v>11227</v>
      </c>
      <c r="PMF2" s="4" t="s">
        <v>11228</v>
      </c>
      <c r="PMG2" s="4" t="s">
        <v>11229</v>
      </c>
      <c r="PMH2" s="4" t="s">
        <v>11230</v>
      </c>
      <c r="PMI2" s="4" t="s">
        <v>11231</v>
      </c>
      <c r="PMJ2" s="4" t="s">
        <v>11232</v>
      </c>
      <c r="PMK2" s="4" t="s">
        <v>11233</v>
      </c>
      <c r="PML2" s="4" t="s">
        <v>11234</v>
      </c>
      <c r="PMM2" s="4" t="s">
        <v>11235</v>
      </c>
      <c r="PMN2" s="4" t="s">
        <v>11236</v>
      </c>
      <c r="PMO2" s="4" t="s">
        <v>11237</v>
      </c>
      <c r="PMP2" s="4" t="s">
        <v>11238</v>
      </c>
      <c r="PMQ2" s="4" t="s">
        <v>11239</v>
      </c>
      <c r="PMR2" s="4" t="s">
        <v>11240</v>
      </c>
      <c r="PMS2" s="4" t="s">
        <v>11241</v>
      </c>
      <c r="PMT2" s="4" t="s">
        <v>11242</v>
      </c>
      <c r="PMU2" s="4" t="s">
        <v>11243</v>
      </c>
      <c r="PMV2" s="4" t="s">
        <v>11244</v>
      </c>
      <c r="PMW2" s="4" t="s">
        <v>11245</v>
      </c>
      <c r="PMX2" s="4" t="s">
        <v>11246</v>
      </c>
      <c r="PMY2" s="4" t="s">
        <v>11247</v>
      </c>
      <c r="PMZ2" s="4" t="s">
        <v>11248</v>
      </c>
      <c r="PNA2" s="4" t="s">
        <v>11249</v>
      </c>
      <c r="PNB2" s="4" t="s">
        <v>11250</v>
      </c>
      <c r="PNC2" s="4" t="s">
        <v>11251</v>
      </c>
      <c r="PND2" s="4" t="s">
        <v>11252</v>
      </c>
      <c r="PNE2" s="4" t="s">
        <v>11253</v>
      </c>
      <c r="PNF2" s="4" t="s">
        <v>11254</v>
      </c>
      <c r="PNG2" s="4" t="s">
        <v>11255</v>
      </c>
      <c r="PNH2" s="4" t="s">
        <v>11256</v>
      </c>
      <c r="PNI2" s="4" t="s">
        <v>11257</v>
      </c>
      <c r="PNJ2" s="4" t="s">
        <v>11258</v>
      </c>
      <c r="PNK2" s="4" t="s">
        <v>11259</v>
      </c>
      <c r="PNL2" s="4" t="s">
        <v>11260</v>
      </c>
      <c r="PNM2" s="4" t="s">
        <v>11261</v>
      </c>
      <c r="PNN2" s="4" t="s">
        <v>11262</v>
      </c>
      <c r="PNO2" s="4" t="s">
        <v>11263</v>
      </c>
      <c r="PNP2" s="4" t="s">
        <v>11264</v>
      </c>
      <c r="PNQ2" s="4" t="s">
        <v>11265</v>
      </c>
      <c r="PNR2" s="4" t="s">
        <v>11266</v>
      </c>
      <c r="PNS2" s="4" t="s">
        <v>11267</v>
      </c>
      <c r="PNT2" s="4" t="s">
        <v>11268</v>
      </c>
      <c r="PNU2" s="4" t="s">
        <v>11269</v>
      </c>
      <c r="PNV2" s="4" t="s">
        <v>11270</v>
      </c>
      <c r="PNW2" s="4" t="s">
        <v>11271</v>
      </c>
      <c r="PNX2" s="4" t="s">
        <v>11272</v>
      </c>
      <c r="PNY2" s="4" t="s">
        <v>11273</v>
      </c>
      <c r="PNZ2" s="4" t="s">
        <v>11274</v>
      </c>
      <c r="POA2" s="4" t="s">
        <v>11275</v>
      </c>
      <c r="POB2" s="4" t="s">
        <v>11276</v>
      </c>
      <c r="POC2" s="4" t="s">
        <v>11277</v>
      </c>
      <c r="POD2" s="4" t="s">
        <v>11278</v>
      </c>
      <c r="POE2" s="4" t="s">
        <v>11279</v>
      </c>
      <c r="POF2" s="4" t="s">
        <v>11280</v>
      </c>
      <c r="POG2" s="4" t="s">
        <v>11281</v>
      </c>
      <c r="POH2" s="4" t="s">
        <v>11282</v>
      </c>
      <c r="POI2" s="4" t="s">
        <v>11283</v>
      </c>
      <c r="POJ2" s="4" t="s">
        <v>11284</v>
      </c>
      <c r="POK2" s="4" t="s">
        <v>11285</v>
      </c>
      <c r="POL2" s="4" t="s">
        <v>11286</v>
      </c>
      <c r="POM2" s="4" t="s">
        <v>11287</v>
      </c>
      <c r="PON2" s="4" t="s">
        <v>11288</v>
      </c>
      <c r="POO2" s="4" t="s">
        <v>11289</v>
      </c>
      <c r="POP2" s="4" t="s">
        <v>11290</v>
      </c>
      <c r="POQ2" s="4" t="s">
        <v>11291</v>
      </c>
      <c r="POR2" s="4" t="s">
        <v>11292</v>
      </c>
      <c r="POS2" s="4" t="s">
        <v>11293</v>
      </c>
      <c r="POT2" s="4" t="s">
        <v>11294</v>
      </c>
      <c r="POU2" s="4" t="s">
        <v>11295</v>
      </c>
      <c r="POV2" s="4" t="s">
        <v>11296</v>
      </c>
      <c r="POW2" s="4" t="s">
        <v>11297</v>
      </c>
      <c r="POX2" s="4" t="s">
        <v>11298</v>
      </c>
      <c r="POY2" s="4" t="s">
        <v>11299</v>
      </c>
      <c r="POZ2" s="4" t="s">
        <v>11300</v>
      </c>
      <c r="PPA2" s="4" t="s">
        <v>11301</v>
      </c>
      <c r="PPB2" s="4" t="s">
        <v>11302</v>
      </c>
      <c r="PPC2" s="4" t="s">
        <v>11303</v>
      </c>
      <c r="PPD2" s="4" t="s">
        <v>11304</v>
      </c>
      <c r="PPE2" s="4" t="s">
        <v>11305</v>
      </c>
      <c r="PPF2" s="4" t="s">
        <v>11306</v>
      </c>
      <c r="PPG2" s="4" t="s">
        <v>11307</v>
      </c>
      <c r="PPH2" s="4" t="s">
        <v>11308</v>
      </c>
      <c r="PPI2" s="4" t="s">
        <v>11309</v>
      </c>
      <c r="PPJ2" s="4" t="s">
        <v>11310</v>
      </c>
      <c r="PPK2" s="4" t="s">
        <v>11311</v>
      </c>
      <c r="PPL2" s="4" t="s">
        <v>11312</v>
      </c>
      <c r="PPM2" s="4" t="s">
        <v>11313</v>
      </c>
      <c r="PPN2" s="4" t="s">
        <v>11314</v>
      </c>
      <c r="PPO2" s="4" t="s">
        <v>11315</v>
      </c>
      <c r="PPP2" s="4" t="s">
        <v>11316</v>
      </c>
      <c r="PPQ2" s="4" t="s">
        <v>11317</v>
      </c>
      <c r="PPR2" s="4" t="s">
        <v>11318</v>
      </c>
      <c r="PPS2" s="4" t="s">
        <v>11319</v>
      </c>
      <c r="PPT2" s="4" t="s">
        <v>11320</v>
      </c>
      <c r="PPU2" s="4" t="s">
        <v>11321</v>
      </c>
      <c r="PPV2" s="4" t="s">
        <v>11322</v>
      </c>
      <c r="PPW2" s="4" t="s">
        <v>11323</v>
      </c>
      <c r="PPX2" s="4" t="s">
        <v>11324</v>
      </c>
      <c r="PPY2" s="4" t="s">
        <v>11325</v>
      </c>
      <c r="PPZ2" s="4" t="s">
        <v>11326</v>
      </c>
      <c r="PQA2" s="4" t="s">
        <v>11327</v>
      </c>
      <c r="PQB2" s="4" t="s">
        <v>11328</v>
      </c>
      <c r="PQC2" s="4" t="s">
        <v>11329</v>
      </c>
      <c r="PQD2" s="4" t="s">
        <v>11330</v>
      </c>
      <c r="PQE2" s="4" t="s">
        <v>11331</v>
      </c>
      <c r="PQF2" s="4" t="s">
        <v>11332</v>
      </c>
      <c r="PQG2" s="4" t="s">
        <v>11333</v>
      </c>
      <c r="PQH2" s="4" t="s">
        <v>11334</v>
      </c>
      <c r="PQI2" s="4" t="s">
        <v>11335</v>
      </c>
      <c r="PQJ2" s="4" t="s">
        <v>11336</v>
      </c>
      <c r="PQK2" s="4" t="s">
        <v>11337</v>
      </c>
      <c r="PQL2" s="4" t="s">
        <v>11338</v>
      </c>
      <c r="PQM2" s="4" t="s">
        <v>11339</v>
      </c>
      <c r="PQN2" s="4" t="s">
        <v>11340</v>
      </c>
      <c r="PQO2" s="4" t="s">
        <v>11341</v>
      </c>
      <c r="PQP2" s="4" t="s">
        <v>11342</v>
      </c>
      <c r="PQQ2" s="4" t="s">
        <v>11343</v>
      </c>
      <c r="PQR2" s="4" t="s">
        <v>11344</v>
      </c>
      <c r="PQS2" s="4" t="s">
        <v>11345</v>
      </c>
      <c r="PQT2" s="4" t="s">
        <v>11346</v>
      </c>
      <c r="PQU2" s="4" t="s">
        <v>11347</v>
      </c>
      <c r="PQV2" s="4" t="s">
        <v>11348</v>
      </c>
      <c r="PQW2" s="4" t="s">
        <v>11349</v>
      </c>
      <c r="PQX2" s="4" t="s">
        <v>11350</v>
      </c>
      <c r="PQY2" s="4" t="s">
        <v>11351</v>
      </c>
      <c r="PQZ2" s="4" t="s">
        <v>11352</v>
      </c>
      <c r="PRA2" s="4" t="s">
        <v>11353</v>
      </c>
      <c r="PRB2" s="4" t="s">
        <v>11354</v>
      </c>
      <c r="PRC2" s="4" t="s">
        <v>11355</v>
      </c>
      <c r="PRD2" s="4" t="s">
        <v>11356</v>
      </c>
      <c r="PRE2" s="4" t="s">
        <v>11357</v>
      </c>
      <c r="PRF2" s="4" t="s">
        <v>11358</v>
      </c>
      <c r="PRG2" s="4" t="s">
        <v>11359</v>
      </c>
      <c r="PRH2" s="4" t="s">
        <v>11360</v>
      </c>
      <c r="PRI2" s="4" t="s">
        <v>11361</v>
      </c>
      <c r="PRJ2" s="4" t="s">
        <v>11362</v>
      </c>
      <c r="PRK2" s="4" t="s">
        <v>11363</v>
      </c>
      <c r="PRL2" s="4" t="s">
        <v>11364</v>
      </c>
      <c r="PRM2" s="4" t="s">
        <v>11365</v>
      </c>
      <c r="PRN2" s="4" t="s">
        <v>11366</v>
      </c>
      <c r="PRO2" s="4" t="s">
        <v>11367</v>
      </c>
      <c r="PRP2" s="4" t="s">
        <v>11368</v>
      </c>
      <c r="PRQ2" s="4" t="s">
        <v>11369</v>
      </c>
      <c r="PRR2" s="4" t="s">
        <v>11370</v>
      </c>
      <c r="PRS2" s="4" t="s">
        <v>11371</v>
      </c>
      <c r="PRT2" s="4" t="s">
        <v>11372</v>
      </c>
      <c r="PRU2" s="4" t="s">
        <v>11373</v>
      </c>
      <c r="PRV2" s="4" t="s">
        <v>11374</v>
      </c>
      <c r="PRW2" s="4" t="s">
        <v>11375</v>
      </c>
      <c r="PRX2" s="4" t="s">
        <v>11376</v>
      </c>
      <c r="PRY2" s="4" t="s">
        <v>11377</v>
      </c>
      <c r="PRZ2" s="4" t="s">
        <v>11378</v>
      </c>
      <c r="PSA2" s="4" t="s">
        <v>11379</v>
      </c>
      <c r="PSB2" s="4" t="s">
        <v>11380</v>
      </c>
      <c r="PSC2" s="4" t="s">
        <v>11381</v>
      </c>
      <c r="PSD2" s="4" t="s">
        <v>11382</v>
      </c>
      <c r="PSE2" s="4" t="s">
        <v>11383</v>
      </c>
      <c r="PSF2" s="4" t="s">
        <v>11384</v>
      </c>
      <c r="PSG2" s="4" t="s">
        <v>11385</v>
      </c>
      <c r="PSH2" s="4" t="s">
        <v>11386</v>
      </c>
      <c r="PSI2" s="4" t="s">
        <v>11387</v>
      </c>
      <c r="PSJ2" s="4" t="s">
        <v>11388</v>
      </c>
      <c r="PSK2" s="4" t="s">
        <v>11389</v>
      </c>
      <c r="PSL2" s="4" t="s">
        <v>11390</v>
      </c>
      <c r="PSM2" s="4" t="s">
        <v>11391</v>
      </c>
      <c r="PSN2" s="4" t="s">
        <v>11392</v>
      </c>
      <c r="PSO2" s="4" t="s">
        <v>11393</v>
      </c>
      <c r="PSP2" s="4" t="s">
        <v>11394</v>
      </c>
      <c r="PSQ2" s="4" t="s">
        <v>11395</v>
      </c>
      <c r="PSR2" s="4" t="s">
        <v>11396</v>
      </c>
      <c r="PSS2" s="4" t="s">
        <v>11397</v>
      </c>
      <c r="PST2" s="4" t="s">
        <v>11398</v>
      </c>
      <c r="PSU2" s="4" t="s">
        <v>11399</v>
      </c>
      <c r="PSV2" s="4" t="s">
        <v>11400</v>
      </c>
      <c r="PSW2" s="4" t="s">
        <v>11401</v>
      </c>
      <c r="PSX2" s="4" t="s">
        <v>11402</v>
      </c>
      <c r="PSY2" s="4" t="s">
        <v>11403</v>
      </c>
      <c r="PSZ2" s="4" t="s">
        <v>11404</v>
      </c>
      <c r="PTA2" s="4" t="s">
        <v>11405</v>
      </c>
      <c r="PTB2" s="4" t="s">
        <v>11406</v>
      </c>
      <c r="PTC2" s="4" t="s">
        <v>11407</v>
      </c>
      <c r="PTD2" s="4" t="s">
        <v>11408</v>
      </c>
      <c r="PTE2" s="4" t="s">
        <v>11409</v>
      </c>
      <c r="PTF2" s="4" t="s">
        <v>11410</v>
      </c>
      <c r="PTG2" s="4" t="s">
        <v>11411</v>
      </c>
      <c r="PTH2" s="4" t="s">
        <v>11412</v>
      </c>
      <c r="PTI2" s="4" t="s">
        <v>11413</v>
      </c>
      <c r="PTJ2" s="4" t="s">
        <v>11414</v>
      </c>
      <c r="PTK2" s="4" t="s">
        <v>11415</v>
      </c>
      <c r="PTL2" s="4" t="s">
        <v>11416</v>
      </c>
      <c r="PTM2" s="4" t="s">
        <v>11417</v>
      </c>
      <c r="PTN2" s="4" t="s">
        <v>11418</v>
      </c>
      <c r="PTO2" s="4" t="s">
        <v>11419</v>
      </c>
      <c r="PTP2" s="4" t="s">
        <v>11420</v>
      </c>
      <c r="PTQ2" s="4" t="s">
        <v>11421</v>
      </c>
      <c r="PTR2" s="4" t="s">
        <v>11422</v>
      </c>
      <c r="PTS2" s="4" t="s">
        <v>11423</v>
      </c>
      <c r="PTT2" s="4" t="s">
        <v>11424</v>
      </c>
      <c r="PTU2" s="4" t="s">
        <v>11425</v>
      </c>
      <c r="PTV2" s="4" t="s">
        <v>11426</v>
      </c>
      <c r="PTW2" s="4" t="s">
        <v>11427</v>
      </c>
      <c r="PTX2" s="4" t="s">
        <v>11428</v>
      </c>
      <c r="PTY2" s="4" t="s">
        <v>11429</v>
      </c>
      <c r="PTZ2" s="4" t="s">
        <v>11430</v>
      </c>
      <c r="PUA2" s="4" t="s">
        <v>11431</v>
      </c>
      <c r="PUB2" s="4" t="s">
        <v>11432</v>
      </c>
      <c r="PUC2" s="4" t="s">
        <v>11433</v>
      </c>
      <c r="PUD2" s="4" t="s">
        <v>11434</v>
      </c>
      <c r="PUE2" s="4" t="s">
        <v>11435</v>
      </c>
      <c r="PUF2" s="4" t="s">
        <v>11436</v>
      </c>
      <c r="PUG2" s="4" t="s">
        <v>11437</v>
      </c>
      <c r="PUH2" s="4" t="s">
        <v>11438</v>
      </c>
      <c r="PUI2" s="4" t="s">
        <v>11439</v>
      </c>
      <c r="PUJ2" s="4" t="s">
        <v>11440</v>
      </c>
      <c r="PUK2" s="4" t="s">
        <v>11441</v>
      </c>
      <c r="PUL2" s="4" t="s">
        <v>11442</v>
      </c>
      <c r="PUM2" s="4" t="s">
        <v>11443</v>
      </c>
      <c r="PUN2" s="4" t="s">
        <v>11444</v>
      </c>
      <c r="PUO2" s="4" t="s">
        <v>11445</v>
      </c>
      <c r="PUP2" s="4" t="s">
        <v>11446</v>
      </c>
      <c r="PUQ2" s="4" t="s">
        <v>11447</v>
      </c>
      <c r="PUR2" s="4" t="s">
        <v>11448</v>
      </c>
      <c r="PUS2" s="4" t="s">
        <v>11449</v>
      </c>
      <c r="PUT2" s="4" t="s">
        <v>11450</v>
      </c>
      <c r="PUU2" s="4" t="s">
        <v>11451</v>
      </c>
      <c r="PUV2" s="4" t="s">
        <v>11452</v>
      </c>
      <c r="PUW2" s="4" t="s">
        <v>11453</v>
      </c>
      <c r="PUX2" s="4" t="s">
        <v>11454</v>
      </c>
      <c r="PUY2" s="4" t="s">
        <v>11455</v>
      </c>
      <c r="PUZ2" s="4" t="s">
        <v>11456</v>
      </c>
      <c r="PVA2" s="4" t="s">
        <v>11457</v>
      </c>
      <c r="PVB2" s="4" t="s">
        <v>11458</v>
      </c>
      <c r="PVC2" s="4" t="s">
        <v>11459</v>
      </c>
      <c r="PVD2" s="4" t="s">
        <v>11460</v>
      </c>
      <c r="PVE2" s="4" t="s">
        <v>11461</v>
      </c>
      <c r="PVF2" s="4" t="s">
        <v>11462</v>
      </c>
      <c r="PVG2" s="4" t="s">
        <v>11463</v>
      </c>
      <c r="PVH2" s="4" t="s">
        <v>11464</v>
      </c>
      <c r="PVI2" s="4" t="s">
        <v>11465</v>
      </c>
      <c r="PVJ2" s="4" t="s">
        <v>11466</v>
      </c>
      <c r="PVK2" s="4" t="s">
        <v>11467</v>
      </c>
      <c r="PVL2" s="4" t="s">
        <v>11468</v>
      </c>
      <c r="PVM2" s="4" t="s">
        <v>11469</v>
      </c>
      <c r="PVN2" s="4" t="s">
        <v>11470</v>
      </c>
      <c r="PVO2" s="4" t="s">
        <v>11471</v>
      </c>
      <c r="PVP2" s="4" t="s">
        <v>11472</v>
      </c>
      <c r="PVQ2" s="4" t="s">
        <v>11473</v>
      </c>
      <c r="PVR2" s="4" t="s">
        <v>11474</v>
      </c>
      <c r="PVS2" s="4" t="s">
        <v>11475</v>
      </c>
      <c r="PVT2" s="4" t="s">
        <v>11476</v>
      </c>
      <c r="PVU2" s="4" t="s">
        <v>11477</v>
      </c>
      <c r="PVV2" s="4" t="s">
        <v>11478</v>
      </c>
      <c r="PVW2" s="4" t="s">
        <v>11479</v>
      </c>
      <c r="PVX2" s="4" t="s">
        <v>11480</v>
      </c>
      <c r="PVY2" s="4" t="s">
        <v>11481</v>
      </c>
      <c r="PVZ2" s="4" t="s">
        <v>11482</v>
      </c>
      <c r="PWA2" s="4" t="s">
        <v>11483</v>
      </c>
      <c r="PWB2" s="4" t="s">
        <v>11484</v>
      </c>
      <c r="PWC2" s="4" t="s">
        <v>11485</v>
      </c>
      <c r="PWD2" s="4" t="s">
        <v>11486</v>
      </c>
      <c r="PWE2" s="4" t="s">
        <v>11487</v>
      </c>
      <c r="PWF2" s="4" t="s">
        <v>11488</v>
      </c>
      <c r="PWG2" s="4" t="s">
        <v>11489</v>
      </c>
      <c r="PWH2" s="4" t="s">
        <v>11490</v>
      </c>
      <c r="PWI2" s="4" t="s">
        <v>11491</v>
      </c>
      <c r="PWJ2" s="4" t="s">
        <v>11492</v>
      </c>
      <c r="PWK2" s="4" t="s">
        <v>11493</v>
      </c>
      <c r="PWL2" s="4" t="s">
        <v>11494</v>
      </c>
      <c r="PWM2" s="4" t="s">
        <v>11495</v>
      </c>
      <c r="PWN2" s="4" t="s">
        <v>11496</v>
      </c>
      <c r="PWO2" s="4" t="s">
        <v>11497</v>
      </c>
      <c r="PWP2" s="4" t="s">
        <v>11498</v>
      </c>
      <c r="PWQ2" s="4" t="s">
        <v>11499</v>
      </c>
      <c r="PWR2" s="4" t="s">
        <v>11500</v>
      </c>
      <c r="PWS2" s="4" t="s">
        <v>11501</v>
      </c>
      <c r="PWT2" s="4" t="s">
        <v>11502</v>
      </c>
      <c r="PWU2" s="4" t="s">
        <v>11503</v>
      </c>
      <c r="PWV2" s="4" t="s">
        <v>11504</v>
      </c>
      <c r="PWW2" s="4" t="s">
        <v>11505</v>
      </c>
      <c r="PWX2" s="4" t="s">
        <v>11506</v>
      </c>
      <c r="PWY2" s="4" t="s">
        <v>11507</v>
      </c>
      <c r="PWZ2" s="4" t="s">
        <v>11508</v>
      </c>
      <c r="PXA2" s="4" t="s">
        <v>11509</v>
      </c>
      <c r="PXB2" s="4" t="s">
        <v>11510</v>
      </c>
      <c r="PXC2" s="4" t="s">
        <v>11511</v>
      </c>
      <c r="PXD2" s="4" t="s">
        <v>11512</v>
      </c>
      <c r="PXE2" s="4" t="s">
        <v>11513</v>
      </c>
      <c r="PXF2" s="4" t="s">
        <v>11514</v>
      </c>
      <c r="PXG2" s="4" t="s">
        <v>11515</v>
      </c>
      <c r="PXH2" s="4" t="s">
        <v>11516</v>
      </c>
      <c r="PXI2" s="4" t="s">
        <v>11517</v>
      </c>
      <c r="PXJ2" s="4" t="s">
        <v>11518</v>
      </c>
      <c r="PXK2" s="4" t="s">
        <v>11519</v>
      </c>
      <c r="PXL2" s="4" t="s">
        <v>11520</v>
      </c>
      <c r="PXM2" s="4" t="s">
        <v>11521</v>
      </c>
      <c r="PXN2" s="4" t="s">
        <v>11522</v>
      </c>
      <c r="PXO2" s="4" t="s">
        <v>11523</v>
      </c>
      <c r="PXP2" s="4" t="s">
        <v>11524</v>
      </c>
      <c r="PXQ2" s="4" t="s">
        <v>11525</v>
      </c>
      <c r="PXR2" s="4" t="s">
        <v>11526</v>
      </c>
      <c r="PXS2" s="4" t="s">
        <v>11527</v>
      </c>
      <c r="PXT2" s="4" t="s">
        <v>11528</v>
      </c>
      <c r="PXU2" s="4" t="s">
        <v>11529</v>
      </c>
      <c r="PXV2" s="4" t="s">
        <v>11530</v>
      </c>
      <c r="PXW2" s="4" t="s">
        <v>11531</v>
      </c>
      <c r="PXX2" s="4" t="s">
        <v>11532</v>
      </c>
      <c r="PXY2" s="4" t="s">
        <v>11533</v>
      </c>
      <c r="PXZ2" s="4" t="s">
        <v>11534</v>
      </c>
      <c r="PYA2" s="4" t="s">
        <v>11535</v>
      </c>
      <c r="PYB2" s="4" t="s">
        <v>11536</v>
      </c>
      <c r="PYC2" s="4" t="s">
        <v>11537</v>
      </c>
      <c r="PYD2" s="4" t="s">
        <v>11538</v>
      </c>
      <c r="PYE2" s="4" t="s">
        <v>11539</v>
      </c>
      <c r="PYF2" s="4" t="s">
        <v>11540</v>
      </c>
      <c r="PYG2" s="4" t="s">
        <v>11541</v>
      </c>
      <c r="PYH2" s="4" t="s">
        <v>11542</v>
      </c>
      <c r="PYI2" s="4" t="s">
        <v>11543</v>
      </c>
      <c r="PYJ2" s="4" t="s">
        <v>11544</v>
      </c>
      <c r="PYK2" s="4" t="s">
        <v>11545</v>
      </c>
      <c r="PYL2" s="4" t="s">
        <v>11546</v>
      </c>
      <c r="PYM2" s="4" t="s">
        <v>11547</v>
      </c>
      <c r="PYN2" s="4" t="s">
        <v>11548</v>
      </c>
      <c r="PYO2" s="4" t="s">
        <v>11549</v>
      </c>
      <c r="PYP2" s="4" t="s">
        <v>11550</v>
      </c>
      <c r="PYQ2" s="4" t="s">
        <v>11551</v>
      </c>
      <c r="PYR2" s="4" t="s">
        <v>11552</v>
      </c>
      <c r="PYS2" s="4" t="s">
        <v>11553</v>
      </c>
      <c r="PYT2" s="4" t="s">
        <v>11554</v>
      </c>
      <c r="PYU2" s="4" t="s">
        <v>11555</v>
      </c>
      <c r="PYV2" s="4" t="s">
        <v>11556</v>
      </c>
      <c r="PYW2" s="4" t="s">
        <v>11557</v>
      </c>
      <c r="PYX2" s="4" t="s">
        <v>11558</v>
      </c>
      <c r="PYY2" s="4" t="s">
        <v>11559</v>
      </c>
      <c r="PYZ2" s="4" t="s">
        <v>11560</v>
      </c>
      <c r="PZA2" s="4" t="s">
        <v>11561</v>
      </c>
      <c r="PZB2" s="4" t="s">
        <v>11562</v>
      </c>
      <c r="PZC2" s="4" t="s">
        <v>11563</v>
      </c>
      <c r="PZD2" s="4" t="s">
        <v>11564</v>
      </c>
      <c r="PZE2" s="4" t="s">
        <v>11565</v>
      </c>
      <c r="PZF2" s="4" t="s">
        <v>11566</v>
      </c>
      <c r="PZG2" s="4" t="s">
        <v>11567</v>
      </c>
      <c r="PZH2" s="4" t="s">
        <v>11568</v>
      </c>
      <c r="PZI2" s="4" t="s">
        <v>11569</v>
      </c>
      <c r="PZJ2" s="4" t="s">
        <v>11570</v>
      </c>
      <c r="PZK2" s="4" t="s">
        <v>11571</v>
      </c>
      <c r="PZL2" s="4" t="s">
        <v>11572</v>
      </c>
      <c r="PZM2" s="4" t="s">
        <v>11573</v>
      </c>
      <c r="PZN2" s="4" t="s">
        <v>11574</v>
      </c>
      <c r="PZO2" s="4" t="s">
        <v>11575</v>
      </c>
      <c r="PZP2" s="4" t="s">
        <v>11576</v>
      </c>
      <c r="PZQ2" s="4" t="s">
        <v>11577</v>
      </c>
      <c r="PZR2" s="4" t="s">
        <v>11578</v>
      </c>
      <c r="PZS2" s="4" t="s">
        <v>11579</v>
      </c>
      <c r="PZT2" s="4" t="s">
        <v>11580</v>
      </c>
      <c r="PZU2" s="4" t="s">
        <v>11581</v>
      </c>
      <c r="PZV2" s="4" t="s">
        <v>11582</v>
      </c>
      <c r="PZW2" s="4" t="s">
        <v>11583</v>
      </c>
      <c r="PZX2" s="4" t="s">
        <v>11584</v>
      </c>
      <c r="PZY2" s="4" t="s">
        <v>11585</v>
      </c>
      <c r="PZZ2" s="4" t="s">
        <v>11586</v>
      </c>
      <c r="QAA2" s="4" t="s">
        <v>11587</v>
      </c>
      <c r="QAB2" s="4" t="s">
        <v>11588</v>
      </c>
      <c r="QAC2" s="4" t="s">
        <v>11589</v>
      </c>
      <c r="QAD2" s="4" t="s">
        <v>11590</v>
      </c>
      <c r="QAE2" s="4" t="s">
        <v>11591</v>
      </c>
      <c r="QAF2" s="4" t="s">
        <v>11592</v>
      </c>
      <c r="QAG2" s="4" t="s">
        <v>11593</v>
      </c>
      <c r="QAH2" s="4" t="s">
        <v>11594</v>
      </c>
      <c r="QAI2" s="4" t="s">
        <v>11595</v>
      </c>
      <c r="QAJ2" s="4" t="s">
        <v>11596</v>
      </c>
      <c r="QAK2" s="4" t="s">
        <v>11597</v>
      </c>
      <c r="QAL2" s="4" t="s">
        <v>11598</v>
      </c>
      <c r="QAM2" s="4" t="s">
        <v>11599</v>
      </c>
      <c r="QAN2" s="4" t="s">
        <v>11600</v>
      </c>
      <c r="QAO2" s="4" t="s">
        <v>11601</v>
      </c>
      <c r="QAP2" s="4" t="s">
        <v>11602</v>
      </c>
      <c r="QAQ2" s="4" t="s">
        <v>11603</v>
      </c>
      <c r="QAR2" s="4" t="s">
        <v>11604</v>
      </c>
      <c r="QAS2" s="4" t="s">
        <v>11605</v>
      </c>
      <c r="QAT2" s="4" t="s">
        <v>11606</v>
      </c>
      <c r="QAU2" s="4" t="s">
        <v>11607</v>
      </c>
      <c r="QAV2" s="4" t="s">
        <v>11608</v>
      </c>
      <c r="QAW2" s="4" t="s">
        <v>11609</v>
      </c>
      <c r="QAX2" s="4" t="s">
        <v>11610</v>
      </c>
      <c r="QAY2" s="4" t="s">
        <v>11611</v>
      </c>
      <c r="QAZ2" s="4" t="s">
        <v>11612</v>
      </c>
      <c r="QBA2" s="4" t="s">
        <v>11613</v>
      </c>
      <c r="QBB2" s="4" t="s">
        <v>11614</v>
      </c>
      <c r="QBC2" s="4" t="s">
        <v>11615</v>
      </c>
      <c r="QBD2" s="4" t="s">
        <v>11616</v>
      </c>
      <c r="QBE2" s="4" t="s">
        <v>11617</v>
      </c>
      <c r="QBF2" s="4" t="s">
        <v>11618</v>
      </c>
      <c r="QBG2" s="4" t="s">
        <v>11619</v>
      </c>
      <c r="QBH2" s="4" t="s">
        <v>11620</v>
      </c>
      <c r="QBI2" s="4" t="s">
        <v>11621</v>
      </c>
      <c r="QBJ2" s="4" t="s">
        <v>11622</v>
      </c>
      <c r="QBK2" s="4" t="s">
        <v>11623</v>
      </c>
      <c r="QBL2" s="4" t="s">
        <v>11624</v>
      </c>
      <c r="QBM2" s="4" t="s">
        <v>11625</v>
      </c>
      <c r="QBN2" s="4" t="s">
        <v>11626</v>
      </c>
      <c r="QBO2" s="4" t="s">
        <v>11627</v>
      </c>
      <c r="QBP2" s="4" t="s">
        <v>11628</v>
      </c>
      <c r="QBQ2" s="4" t="s">
        <v>11629</v>
      </c>
      <c r="QBR2" s="4" t="s">
        <v>11630</v>
      </c>
      <c r="QBS2" s="4" t="s">
        <v>11631</v>
      </c>
      <c r="QBT2" s="4" t="s">
        <v>11632</v>
      </c>
      <c r="QBU2" s="4" t="s">
        <v>11633</v>
      </c>
      <c r="QBV2" s="4" t="s">
        <v>11634</v>
      </c>
      <c r="QBW2" s="4" t="s">
        <v>11635</v>
      </c>
      <c r="QBX2" s="4" t="s">
        <v>11636</v>
      </c>
      <c r="QBY2" s="4" t="s">
        <v>11637</v>
      </c>
      <c r="QBZ2" s="4" t="s">
        <v>11638</v>
      </c>
      <c r="QCA2" s="4" t="s">
        <v>11639</v>
      </c>
      <c r="QCB2" s="4" t="s">
        <v>11640</v>
      </c>
      <c r="QCC2" s="4" t="s">
        <v>11641</v>
      </c>
      <c r="QCD2" s="4" t="s">
        <v>11642</v>
      </c>
      <c r="QCE2" s="4" t="s">
        <v>11643</v>
      </c>
      <c r="QCF2" s="4" t="s">
        <v>11644</v>
      </c>
      <c r="QCG2" s="4" t="s">
        <v>11645</v>
      </c>
      <c r="QCH2" s="4" t="s">
        <v>11646</v>
      </c>
      <c r="QCI2" s="4" t="s">
        <v>11647</v>
      </c>
      <c r="QCJ2" s="4" t="s">
        <v>11648</v>
      </c>
      <c r="QCK2" s="4" t="s">
        <v>11649</v>
      </c>
      <c r="QCL2" s="4" t="s">
        <v>11650</v>
      </c>
      <c r="QCM2" s="4" t="s">
        <v>11651</v>
      </c>
      <c r="QCN2" s="4" t="s">
        <v>11652</v>
      </c>
      <c r="QCO2" s="4" t="s">
        <v>11653</v>
      </c>
      <c r="QCP2" s="4" t="s">
        <v>11654</v>
      </c>
      <c r="QCQ2" s="4" t="s">
        <v>11655</v>
      </c>
      <c r="QCR2" s="4" t="s">
        <v>11656</v>
      </c>
      <c r="QCS2" s="4" t="s">
        <v>11657</v>
      </c>
      <c r="QCT2" s="4" t="s">
        <v>11658</v>
      </c>
      <c r="QCU2" s="4" t="s">
        <v>11659</v>
      </c>
      <c r="QCV2" s="4" t="s">
        <v>11660</v>
      </c>
      <c r="QCW2" s="4" t="s">
        <v>11661</v>
      </c>
      <c r="QCX2" s="4" t="s">
        <v>11662</v>
      </c>
      <c r="QCY2" s="4" t="s">
        <v>11663</v>
      </c>
      <c r="QCZ2" s="4" t="s">
        <v>11664</v>
      </c>
      <c r="QDA2" s="4" t="s">
        <v>11665</v>
      </c>
      <c r="QDB2" s="4" t="s">
        <v>11666</v>
      </c>
      <c r="QDC2" s="4" t="s">
        <v>11667</v>
      </c>
      <c r="QDD2" s="4" t="s">
        <v>11668</v>
      </c>
      <c r="QDE2" s="4" t="s">
        <v>11669</v>
      </c>
      <c r="QDF2" s="4" t="s">
        <v>11670</v>
      </c>
      <c r="QDG2" s="4" t="s">
        <v>11671</v>
      </c>
      <c r="QDH2" s="4" t="s">
        <v>11672</v>
      </c>
      <c r="QDI2" s="4" t="s">
        <v>11673</v>
      </c>
      <c r="QDJ2" s="4" t="s">
        <v>11674</v>
      </c>
      <c r="QDK2" s="4" t="s">
        <v>11675</v>
      </c>
      <c r="QDL2" s="4" t="s">
        <v>11676</v>
      </c>
      <c r="QDM2" s="4" t="s">
        <v>11677</v>
      </c>
      <c r="QDN2" s="4" t="s">
        <v>11678</v>
      </c>
      <c r="QDO2" s="4" t="s">
        <v>11679</v>
      </c>
      <c r="QDP2" s="4" t="s">
        <v>11680</v>
      </c>
      <c r="QDQ2" s="4" t="s">
        <v>11681</v>
      </c>
      <c r="QDR2" s="4" t="s">
        <v>11682</v>
      </c>
      <c r="QDS2" s="4" t="s">
        <v>11683</v>
      </c>
      <c r="QDT2" s="4" t="s">
        <v>11684</v>
      </c>
      <c r="QDU2" s="4" t="s">
        <v>11685</v>
      </c>
      <c r="QDV2" s="4" t="s">
        <v>11686</v>
      </c>
      <c r="QDW2" s="4" t="s">
        <v>11687</v>
      </c>
      <c r="QDX2" s="4" t="s">
        <v>11688</v>
      </c>
      <c r="QDY2" s="4" t="s">
        <v>11689</v>
      </c>
      <c r="QDZ2" s="4" t="s">
        <v>11690</v>
      </c>
      <c r="QEA2" s="4" t="s">
        <v>11691</v>
      </c>
      <c r="QEB2" s="4" t="s">
        <v>11692</v>
      </c>
      <c r="QEC2" s="4" t="s">
        <v>11693</v>
      </c>
      <c r="QED2" s="4" t="s">
        <v>11694</v>
      </c>
      <c r="QEE2" s="4" t="s">
        <v>11695</v>
      </c>
      <c r="QEF2" s="4" t="s">
        <v>11696</v>
      </c>
      <c r="QEG2" s="4" t="s">
        <v>11697</v>
      </c>
      <c r="QEH2" s="4" t="s">
        <v>11698</v>
      </c>
      <c r="QEI2" s="4" t="s">
        <v>11699</v>
      </c>
      <c r="QEJ2" s="4" t="s">
        <v>11700</v>
      </c>
      <c r="QEK2" s="4" t="s">
        <v>11701</v>
      </c>
      <c r="QEL2" s="4" t="s">
        <v>11702</v>
      </c>
      <c r="QEM2" s="4" t="s">
        <v>11703</v>
      </c>
      <c r="QEN2" s="4" t="s">
        <v>11704</v>
      </c>
      <c r="QEO2" s="4" t="s">
        <v>11705</v>
      </c>
      <c r="QEP2" s="4" t="s">
        <v>11706</v>
      </c>
      <c r="QEQ2" s="4" t="s">
        <v>11707</v>
      </c>
      <c r="QER2" s="4" t="s">
        <v>11708</v>
      </c>
      <c r="QES2" s="4" t="s">
        <v>11709</v>
      </c>
      <c r="QET2" s="4" t="s">
        <v>11710</v>
      </c>
      <c r="QEU2" s="4" t="s">
        <v>11711</v>
      </c>
      <c r="QEV2" s="4" t="s">
        <v>11712</v>
      </c>
      <c r="QEW2" s="4" t="s">
        <v>11713</v>
      </c>
      <c r="QEX2" s="4" t="s">
        <v>11714</v>
      </c>
      <c r="QEY2" s="4" t="s">
        <v>11715</v>
      </c>
      <c r="QEZ2" s="4" t="s">
        <v>11716</v>
      </c>
      <c r="QFA2" s="4" t="s">
        <v>11717</v>
      </c>
      <c r="QFB2" s="4" t="s">
        <v>11718</v>
      </c>
      <c r="QFC2" s="4" t="s">
        <v>11719</v>
      </c>
      <c r="QFD2" s="4" t="s">
        <v>11720</v>
      </c>
      <c r="QFE2" s="4" t="s">
        <v>11721</v>
      </c>
      <c r="QFF2" s="4" t="s">
        <v>11722</v>
      </c>
      <c r="QFG2" s="4" t="s">
        <v>11723</v>
      </c>
      <c r="QFH2" s="4" t="s">
        <v>11724</v>
      </c>
      <c r="QFI2" s="4" t="s">
        <v>11725</v>
      </c>
      <c r="QFJ2" s="4" t="s">
        <v>11726</v>
      </c>
      <c r="QFK2" s="4" t="s">
        <v>11727</v>
      </c>
      <c r="QFL2" s="4" t="s">
        <v>11728</v>
      </c>
      <c r="QFM2" s="4" t="s">
        <v>11729</v>
      </c>
      <c r="QFN2" s="4" t="s">
        <v>11730</v>
      </c>
      <c r="QFO2" s="4" t="s">
        <v>11731</v>
      </c>
      <c r="QFP2" s="4" t="s">
        <v>11732</v>
      </c>
      <c r="QFQ2" s="4" t="s">
        <v>11733</v>
      </c>
      <c r="QFR2" s="4" t="s">
        <v>11734</v>
      </c>
      <c r="QFS2" s="4" t="s">
        <v>11735</v>
      </c>
      <c r="QFT2" s="4" t="s">
        <v>11736</v>
      </c>
      <c r="QFU2" s="4" t="s">
        <v>11737</v>
      </c>
      <c r="QFV2" s="4" t="s">
        <v>11738</v>
      </c>
      <c r="QFW2" s="4" t="s">
        <v>11739</v>
      </c>
      <c r="QFX2" s="4" t="s">
        <v>11740</v>
      </c>
      <c r="QFY2" s="4" t="s">
        <v>11741</v>
      </c>
      <c r="QFZ2" s="4" t="s">
        <v>11742</v>
      </c>
      <c r="QGA2" s="4" t="s">
        <v>11743</v>
      </c>
      <c r="QGB2" s="4" t="s">
        <v>11744</v>
      </c>
      <c r="QGC2" s="4" t="s">
        <v>11745</v>
      </c>
      <c r="QGD2" s="4" t="s">
        <v>11746</v>
      </c>
      <c r="QGE2" s="4" t="s">
        <v>11747</v>
      </c>
      <c r="QGF2" s="4" t="s">
        <v>11748</v>
      </c>
      <c r="QGG2" s="4" t="s">
        <v>11749</v>
      </c>
      <c r="QGH2" s="4" t="s">
        <v>11750</v>
      </c>
      <c r="QGI2" s="4" t="s">
        <v>11751</v>
      </c>
      <c r="QGJ2" s="4" t="s">
        <v>11752</v>
      </c>
      <c r="QGK2" s="4" t="s">
        <v>11753</v>
      </c>
      <c r="QGL2" s="4" t="s">
        <v>11754</v>
      </c>
      <c r="QGM2" s="4" t="s">
        <v>11755</v>
      </c>
      <c r="QGN2" s="4" t="s">
        <v>11756</v>
      </c>
      <c r="QGO2" s="4" t="s">
        <v>11757</v>
      </c>
      <c r="QGP2" s="4" t="s">
        <v>11758</v>
      </c>
      <c r="QGQ2" s="4" t="s">
        <v>11759</v>
      </c>
      <c r="QGR2" s="4" t="s">
        <v>11760</v>
      </c>
      <c r="QGS2" s="4" t="s">
        <v>11761</v>
      </c>
      <c r="QGT2" s="4" t="s">
        <v>11762</v>
      </c>
      <c r="QGU2" s="4" t="s">
        <v>11763</v>
      </c>
      <c r="QGV2" s="4" t="s">
        <v>11764</v>
      </c>
      <c r="QGW2" s="4" t="s">
        <v>11765</v>
      </c>
      <c r="QGX2" s="4" t="s">
        <v>11766</v>
      </c>
      <c r="QGY2" s="4" t="s">
        <v>11767</v>
      </c>
      <c r="QGZ2" s="4" t="s">
        <v>11768</v>
      </c>
      <c r="QHA2" s="4" t="s">
        <v>11769</v>
      </c>
      <c r="QHB2" s="4" t="s">
        <v>11770</v>
      </c>
      <c r="QHC2" s="4" t="s">
        <v>11771</v>
      </c>
      <c r="QHD2" s="4" t="s">
        <v>11772</v>
      </c>
      <c r="QHE2" s="4" t="s">
        <v>11773</v>
      </c>
      <c r="QHF2" s="4" t="s">
        <v>11774</v>
      </c>
      <c r="QHG2" s="4" t="s">
        <v>11775</v>
      </c>
      <c r="QHH2" s="4" t="s">
        <v>11776</v>
      </c>
      <c r="QHI2" s="4" t="s">
        <v>11777</v>
      </c>
      <c r="QHJ2" s="4" t="s">
        <v>11778</v>
      </c>
      <c r="QHK2" s="4" t="s">
        <v>11779</v>
      </c>
      <c r="QHL2" s="4" t="s">
        <v>11780</v>
      </c>
      <c r="QHM2" s="4" t="s">
        <v>11781</v>
      </c>
      <c r="QHN2" s="4" t="s">
        <v>11782</v>
      </c>
      <c r="QHO2" s="4" t="s">
        <v>11783</v>
      </c>
      <c r="QHP2" s="4" t="s">
        <v>11784</v>
      </c>
      <c r="QHQ2" s="4" t="s">
        <v>11785</v>
      </c>
      <c r="QHR2" s="4" t="s">
        <v>11786</v>
      </c>
      <c r="QHS2" s="4" t="s">
        <v>11787</v>
      </c>
      <c r="QHT2" s="4" t="s">
        <v>11788</v>
      </c>
      <c r="QHU2" s="4" t="s">
        <v>11789</v>
      </c>
      <c r="QHV2" s="4" t="s">
        <v>11790</v>
      </c>
      <c r="QHW2" s="4" t="s">
        <v>11791</v>
      </c>
      <c r="QHX2" s="4" t="s">
        <v>11792</v>
      </c>
      <c r="QHY2" s="4" t="s">
        <v>11793</v>
      </c>
      <c r="QHZ2" s="4" t="s">
        <v>11794</v>
      </c>
      <c r="QIA2" s="4" t="s">
        <v>11795</v>
      </c>
      <c r="QIB2" s="4" t="s">
        <v>11796</v>
      </c>
      <c r="QIC2" s="4" t="s">
        <v>11797</v>
      </c>
      <c r="QID2" s="4" t="s">
        <v>11798</v>
      </c>
      <c r="QIE2" s="4" t="s">
        <v>11799</v>
      </c>
      <c r="QIF2" s="4" t="s">
        <v>11800</v>
      </c>
      <c r="QIG2" s="4" t="s">
        <v>11801</v>
      </c>
      <c r="QIH2" s="4" t="s">
        <v>11802</v>
      </c>
      <c r="QII2" s="4" t="s">
        <v>11803</v>
      </c>
      <c r="QIJ2" s="4" t="s">
        <v>11804</v>
      </c>
      <c r="QIK2" s="4" t="s">
        <v>11805</v>
      </c>
      <c r="QIL2" s="4" t="s">
        <v>11806</v>
      </c>
      <c r="QIM2" s="4" t="s">
        <v>11807</v>
      </c>
      <c r="QIN2" s="4" t="s">
        <v>11808</v>
      </c>
      <c r="QIO2" s="4" t="s">
        <v>11809</v>
      </c>
      <c r="QIP2" s="4" t="s">
        <v>11810</v>
      </c>
      <c r="QIQ2" s="4" t="s">
        <v>11811</v>
      </c>
      <c r="QIR2" s="4" t="s">
        <v>11812</v>
      </c>
      <c r="QIS2" s="4" t="s">
        <v>11813</v>
      </c>
      <c r="QIT2" s="4" t="s">
        <v>11814</v>
      </c>
      <c r="QIU2" s="4" t="s">
        <v>11815</v>
      </c>
      <c r="QIV2" s="4" t="s">
        <v>11816</v>
      </c>
      <c r="QIW2" s="4" t="s">
        <v>11817</v>
      </c>
      <c r="QIX2" s="4" t="s">
        <v>11818</v>
      </c>
      <c r="QIY2" s="4" t="s">
        <v>11819</v>
      </c>
      <c r="QIZ2" s="4" t="s">
        <v>11820</v>
      </c>
      <c r="QJA2" s="4" t="s">
        <v>11821</v>
      </c>
      <c r="QJB2" s="4" t="s">
        <v>11822</v>
      </c>
      <c r="QJC2" s="4" t="s">
        <v>11823</v>
      </c>
      <c r="QJD2" s="4" t="s">
        <v>11824</v>
      </c>
      <c r="QJE2" s="4" t="s">
        <v>11825</v>
      </c>
      <c r="QJF2" s="4" t="s">
        <v>11826</v>
      </c>
      <c r="QJG2" s="4" t="s">
        <v>11827</v>
      </c>
      <c r="QJH2" s="4" t="s">
        <v>11828</v>
      </c>
      <c r="QJI2" s="4" t="s">
        <v>11829</v>
      </c>
      <c r="QJJ2" s="4" t="s">
        <v>11830</v>
      </c>
      <c r="QJK2" s="4" t="s">
        <v>11831</v>
      </c>
      <c r="QJL2" s="4" t="s">
        <v>11832</v>
      </c>
      <c r="QJM2" s="4" t="s">
        <v>11833</v>
      </c>
      <c r="QJN2" s="4" t="s">
        <v>11834</v>
      </c>
      <c r="QJO2" s="4" t="s">
        <v>11835</v>
      </c>
      <c r="QJP2" s="4" t="s">
        <v>11836</v>
      </c>
      <c r="QJQ2" s="4" t="s">
        <v>11837</v>
      </c>
      <c r="QJR2" s="4" t="s">
        <v>11838</v>
      </c>
      <c r="QJS2" s="4" t="s">
        <v>11839</v>
      </c>
      <c r="QJT2" s="4" t="s">
        <v>11840</v>
      </c>
      <c r="QJU2" s="4" t="s">
        <v>11841</v>
      </c>
      <c r="QJV2" s="4" t="s">
        <v>11842</v>
      </c>
      <c r="QJW2" s="4" t="s">
        <v>11843</v>
      </c>
      <c r="QJX2" s="4" t="s">
        <v>11844</v>
      </c>
      <c r="QJY2" s="4" t="s">
        <v>11845</v>
      </c>
      <c r="QJZ2" s="4" t="s">
        <v>11846</v>
      </c>
      <c r="QKA2" s="4" t="s">
        <v>11847</v>
      </c>
      <c r="QKB2" s="4" t="s">
        <v>11848</v>
      </c>
      <c r="QKC2" s="4" t="s">
        <v>11849</v>
      </c>
      <c r="QKD2" s="4" t="s">
        <v>11850</v>
      </c>
      <c r="QKE2" s="4" t="s">
        <v>11851</v>
      </c>
      <c r="QKF2" s="4" t="s">
        <v>11852</v>
      </c>
      <c r="QKG2" s="4" t="s">
        <v>11853</v>
      </c>
      <c r="QKH2" s="4" t="s">
        <v>11854</v>
      </c>
      <c r="QKI2" s="4" t="s">
        <v>11855</v>
      </c>
      <c r="QKJ2" s="4" t="s">
        <v>11856</v>
      </c>
      <c r="QKK2" s="4" t="s">
        <v>11857</v>
      </c>
      <c r="QKL2" s="4" t="s">
        <v>11858</v>
      </c>
      <c r="QKM2" s="4" t="s">
        <v>11859</v>
      </c>
      <c r="QKN2" s="4" t="s">
        <v>11860</v>
      </c>
      <c r="QKO2" s="4" t="s">
        <v>11861</v>
      </c>
      <c r="QKP2" s="4" t="s">
        <v>11862</v>
      </c>
      <c r="QKQ2" s="4" t="s">
        <v>11863</v>
      </c>
      <c r="QKR2" s="4" t="s">
        <v>11864</v>
      </c>
      <c r="QKS2" s="4" t="s">
        <v>11865</v>
      </c>
      <c r="QKT2" s="4" t="s">
        <v>11866</v>
      </c>
      <c r="QKU2" s="4" t="s">
        <v>11867</v>
      </c>
      <c r="QKV2" s="4" t="s">
        <v>11868</v>
      </c>
      <c r="QKW2" s="4" t="s">
        <v>11869</v>
      </c>
      <c r="QKX2" s="4" t="s">
        <v>11870</v>
      </c>
      <c r="QKY2" s="4" t="s">
        <v>11871</v>
      </c>
      <c r="QKZ2" s="4" t="s">
        <v>11872</v>
      </c>
      <c r="QLA2" s="4" t="s">
        <v>11873</v>
      </c>
      <c r="QLB2" s="4" t="s">
        <v>11874</v>
      </c>
      <c r="QLC2" s="4" t="s">
        <v>11875</v>
      </c>
      <c r="QLD2" s="4" t="s">
        <v>11876</v>
      </c>
      <c r="QLE2" s="4" t="s">
        <v>11877</v>
      </c>
      <c r="QLF2" s="4" t="s">
        <v>11878</v>
      </c>
      <c r="QLG2" s="4" t="s">
        <v>11879</v>
      </c>
      <c r="QLH2" s="4" t="s">
        <v>11880</v>
      </c>
      <c r="QLI2" s="4" t="s">
        <v>11881</v>
      </c>
      <c r="QLJ2" s="4" t="s">
        <v>11882</v>
      </c>
      <c r="QLK2" s="4" t="s">
        <v>11883</v>
      </c>
      <c r="QLL2" s="4" t="s">
        <v>11884</v>
      </c>
      <c r="QLM2" s="4" t="s">
        <v>11885</v>
      </c>
      <c r="QLN2" s="4" t="s">
        <v>11886</v>
      </c>
      <c r="QLO2" s="4" t="s">
        <v>11887</v>
      </c>
      <c r="QLP2" s="4" t="s">
        <v>11888</v>
      </c>
      <c r="QLQ2" s="4" t="s">
        <v>11889</v>
      </c>
      <c r="QLR2" s="4" t="s">
        <v>11890</v>
      </c>
      <c r="QLS2" s="4" t="s">
        <v>11891</v>
      </c>
      <c r="QLT2" s="4" t="s">
        <v>11892</v>
      </c>
      <c r="QLU2" s="4" t="s">
        <v>11893</v>
      </c>
      <c r="QLV2" s="4" t="s">
        <v>11894</v>
      </c>
      <c r="QLW2" s="4" t="s">
        <v>11895</v>
      </c>
      <c r="QLX2" s="4" t="s">
        <v>11896</v>
      </c>
      <c r="QLY2" s="4" t="s">
        <v>11897</v>
      </c>
      <c r="QLZ2" s="4" t="s">
        <v>11898</v>
      </c>
      <c r="QMA2" s="4" t="s">
        <v>11899</v>
      </c>
      <c r="QMB2" s="4" t="s">
        <v>11900</v>
      </c>
      <c r="QMC2" s="4" t="s">
        <v>11901</v>
      </c>
      <c r="QMD2" s="4" t="s">
        <v>11902</v>
      </c>
      <c r="QME2" s="4" t="s">
        <v>11903</v>
      </c>
      <c r="QMF2" s="4" t="s">
        <v>11904</v>
      </c>
      <c r="QMG2" s="4" t="s">
        <v>11905</v>
      </c>
      <c r="QMH2" s="4" t="s">
        <v>11906</v>
      </c>
      <c r="QMI2" s="4" t="s">
        <v>11907</v>
      </c>
      <c r="QMJ2" s="4" t="s">
        <v>11908</v>
      </c>
      <c r="QMK2" s="4" t="s">
        <v>11909</v>
      </c>
      <c r="QML2" s="4" t="s">
        <v>11910</v>
      </c>
      <c r="QMM2" s="4" t="s">
        <v>11911</v>
      </c>
      <c r="QMN2" s="4" t="s">
        <v>11912</v>
      </c>
      <c r="QMO2" s="4" t="s">
        <v>11913</v>
      </c>
      <c r="QMP2" s="4" t="s">
        <v>11914</v>
      </c>
      <c r="QMQ2" s="4" t="s">
        <v>11915</v>
      </c>
      <c r="QMR2" s="4" t="s">
        <v>11916</v>
      </c>
      <c r="QMS2" s="4" t="s">
        <v>11917</v>
      </c>
      <c r="QMT2" s="4" t="s">
        <v>11918</v>
      </c>
      <c r="QMU2" s="4" t="s">
        <v>11919</v>
      </c>
      <c r="QMV2" s="4" t="s">
        <v>11920</v>
      </c>
      <c r="QMW2" s="4" t="s">
        <v>11921</v>
      </c>
      <c r="QMX2" s="4" t="s">
        <v>11922</v>
      </c>
      <c r="QMY2" s="4" t="s">
        <v>11923</v>
      </c>
      <c r="QMZ2" s="4" t="s">
        <v>11924</v>
      </c>
      <c r="QNA2" s="4" t="s">
        <v>11925</v>
      </c>
      <c r="QNB2" s="4" t="s">
        <v>11926</v>
      </c>
      <c r="QNC2" s="4" t="s">
        <v>11927</v>
      </c>
      <c r="QND2" s="4" t="s">
        <v>11928</v>
      </c>
      <c r="QNE2" s="4" t="s">
        <v>11929</v>
      </c>
      <c r="QNF2" s="4" t="s">
        <v>11930</v>
      </c>
      <c r="QNG2" s="4" t="s">
        <v>11931</v>
      </c>
      <c r="QNH2" s="4" t="s">
        <v>11932</v>
      </c>
      <c r="QNI2" s="4" t="s">
        <v>11933</v>
      </c>
      <c r="QNJ2" s="4" t="s">
        <v>11934</v>
      </c>
      <c r="QNK2" s="4" t="s">
        <v>11935</v>
      </c>
      <c r="QNL2" s="4" t="s">
        <v>11936</v>
      </c>
      <c r="QNM2" s="4" t="s">
        <v>11937</v>
      </c>
      <c r="QNN2" s="4" t="s">
        <v>11938</v>
      </c>
      <c r="QNO2" s="4" t="s">
        <v>11939</v>
      </c>
      <c r="QNP2" s="4" t="s">
        <v>11940</v>
      </c>
      <c r="QNQ2" s="4" t="s">
        <v>11941</v>
      </c>
      <c r="QNR2" s="4" t="s">
        <v>11942</v>
      </c>
      <c r="QNS2" s="4" t="s">
        <v>11943</v>
      </c>
      <c r="QNT2" s="4" t="s">
        <v>11944</v>
      </c>
      <c r="QNU2" s="4" t="s">
        <v>11945</v>
      </c>
      <c r="QNV2" s="4" t="s">
        <v>11946</v>
      </c>
      <c r="QNW2" s="4" t="s">
        <v>11947</v>
      </c>
      <c r="QNX2" s="4" t="s">
        <v>11948</v>
      </c>
      <c r="QNY2" s="4" t="s">
        <v>11949</v>
      </c>
      <c r="QNZ2" s="4" t="s">
        <v>11950</v>
      </c>
      <c r="QOA2" s="4" t="s">
        <v>11951</v>
      </c>
      <c r="QOB2" s="4" t="s">
        <v>11952</v>
      </c>
      <c r="QOC2" s="4" t="s">
        <v>11953</v>
      </c>
      <c r="QOD2" s="4" t="s">
        <v>11954</v>
      </c>
      <c r="QOE2" s="4" t="s">
        <v>11955</v>
      </c>
      <c r="QOF2" s="4" t="s">
        <v>11956</v>
      </c>
      <c r="QOG2" s="4" t="s">
        <v>11957</v>
      </c>
      <c r="QOH2" s="4" t="s">
        <v>11958</v>
      </c>
      <c r="QOI2" s="4" t="s">
        <v>11959</v>
      </c>
      <c r="QOJ2" s="4" t="s">
        <v>11960</v>
      </c>
      <c r="QOK2" s="4" t="s">
        <v>11961</v>
      </c>
      <c r="QOL2" s="4" t="s">
        <v>11962</v>
      </c>
      <c r="QOM2" s="4" t="s">
        <v>11963</v>
      </c>
      <c r="QON2" s="4" t="s">
        <v>11964</v>
      </c>
      <c r="QOO2" s="4" t="s">
        <v>11965</v>
      </c>
      <c r="QOP2" s="4" t="s">
        <v>11966</v>
      </c>
      <c r="QOQ2" s="4" t="s">
        <v>11967</v>
      </c>
      <c r="QOR2" s="4" t="s">
        <v>11968</v>
      </c>
      <c r="QOS2" s="4" t="s">
        <v>11969</v>
      </c>
      <c r="QOT2" s="4" t="s">
        <v>11970</v>
      </c>
      <c r="QOU2" s="4" t="s">
        <v>11971</v>
      </c>
      <c r="QOV2" s="4" t="s">
        <v>11972</v>
      </c>
      <c r="QOW2" s="4" t="s">
        <v>11973</v>
      </c>
      <c r="QOX2" s="4" t="s">
        <v>11974</v>
      </c>
      <c r="QOY2" s="4" t="s">
        <v>11975</v>
      </c>
      <c r="QOZ2" s="4" t="s">
        <v>11976</v>
      </c>
      <c r="QPA2" s="4" t="s">
        <v>11977</v>
      </c>
      <c r="QPB2" s="4" t="s">
        <v>11978</v>
      </c>
      <c r="QPC2" s="4" t="s">
        <v>11979</v>
      </c>
      <c r="QPD2" s="4" t="s">
        <v>11980</v>
      </c>
      <c r="QPE2" s="4" t="s">
        <v>11981</v>
      </c>
      <c r="QPF2" s="4" t="s">
        <v>11982</v>
      </c>
      <c r="QPG2" s="4" t="s">
        <v>11983</v>
      </c>
      <c r="QPH2" s="4" t="s">
        <v>11984</v>
      </c>
      <c r="QPI2" s="4" t="s">
        <v>11985</v>
      </c>
      <c r="QPJ2" s="4" t="s">
        <v>11986</v>
      </c>
      <c r="QPK2" s="4" t="s">
        <v>11987</v>
      </c>
      <c r="QPL2" s="4" t="s">
        <v>11988</v>
      </c>
      <c r="QPM2" s="4" t="s">
        <v>11989</v>
      </c>
      <c r="QPN2" s="4" t="s">
        <v>11990</v>
      </c>
      <c r="QPO2" s="4" t="s">
        <v>11991</v>
      </c>
      <c r="QPP2" s="4" t="s">
        <v>11992</v>
      </c>
      <c r="QPQ2" s="4" t="s">
        <v>11993</v>
      </c>
      <c r="QPR2" s="4" t="s">
        <v>11994</v>
      </c>
      <c r="QPS2" s="4" t="s">
        <v>11995</v>
      </c>
      <c r="QPT2" s="4" t="s">
        <v>11996</v>
      </c>
      <c r="QPU2" s="4" t="s">
        <v>11997</v>
      </c>
      <c r="QPV2" s="4" t="s">
        <v>11998</v>
      </c>
      <c r="QPW2" s="4" t="s">
        <v>11999</v>
      </c>
      <c r="QPX2" s="4" t="s">
        <v>12000</v>
      </c>
      <c r="QPY2" s="4" t="s">
        <v>12001</v>
      </c>
      <c r="QPZ2" s="4" t="s">
        <v>12002</v>
      </c>
      <c r="QQA2" s="4" t="s">
        <v>12003</v>
      </c>
      <c r="QQB2" s="4" t="s">
        <v>12004</v>
      </c>
      <c r="QQC2" s="4" t="s">
        <v>12005</v>
      </c>
      <c r="QQD2" s="4" t="s">
        <v>12006</v>
      </c>
      <c r="QQE2" s="4" t="s">
        <v>12007</v>
      </c>
      <c r="QQF2" s="4" t="s">
        <v>12008</v>
      </c>
      <c r="QQG2" s="4" t="s">
        <v>12009</v>
      </c>
      <c r="QQH2" s="4" t="s">
        <v>12010</v>
      </c>
      <c r="QQI2" s="4" t="s">
        <v>12011</v>
      </c>
      <c r="QQJ2" s="4" t="s">
        <v>12012</v>
      </c>
      <c r="QQK2" s="4" t="s">
        <v>12013</v>
      </c>
      <c r="QQL2" s="4" t="s">
        <v>12014</v>
      </c>
      <c r="QQM2" s="4" t="s">
        <v>12015</v>
      </c>
      <c r="QQN2" s="4" t="s">
        <v>12016</v>
      </c>
      <c r="QQO2" s="4" t="s">
        <v>12017</v>
      </c>
      <c r="QQP2" s="4" t="s">
        <v>12018</v>
      </c>
      <c r="QQQ2" s="4" t="s">
        <v>12019</v>
      </c>
      <c r="QQR2" s="4" t="s">
        <v>12020</v>
      </c>
      <c r="QQS2" s="4" t="s">
        <v>12021</v>
      </c>
      <c r="QQT2" s="4" t="s">
        <v>12022</v>
      </c>
      <c r="QQU2" s="4" t="s">
        <v>12023</v>
      </c>
      <c r="QQV2" s="4" t="s">
        <v>12024</v>
      </c>
      <c r="QQW2" s="4" t="s">
        <v>12025</v>
      </c>
      <c r="QQX2" s="4" t="s">
        <v>12026</v>
      </c>
      <c r="QQY2" s="4" t="s">
        <v>12027</v>
      </c>
      <c r="QQZ2" s="4" t="s">
        <v>12028</v>
      </c>
      <c r="QRA2" s="4" t="s">
        <v>12029</v>
      </c>
      <c r="QRB2" s="4" t="s">
        <v>12030</v>
      </c>
      <c r="QRC2" s="4" t="s">
        <v>12031</v>
      </c>
      <c r="QRD2" s="4" t="s">
        <v>12032</v>
      </c>
      <c r="QRE2" s="4" t="s">
        <v>12033</v>
      </c>
      <c r="QRF2" s="4" t="s">
        <v>12034</v>
      </c>
      <c r="QRG2" s="4" t="s">
        <v>12035</v>
      </c>
      <c r="QRH2" s="4" t="s">
        <v>12036</v>
      </c>
      <c r="QRI2" s="4" t="s">
        <v>12037</v>
      </c>
      <c r="QRJ2" s="4" t="s">
        <v>12038</v>
      </c>
      <c r="QRK2" s="4" t="s">
        <v>12039</v>
      </c>
      <c r="QRL2" s="4" t="s">
        <v>12040</v>
      </c>
      <c r="QRM2" s="4" t="s">
        <v>12041</v>
      </c>
      <c r="QRN2" s="4" t="s">
        <v>12042</v>
      </c>
      <c r="QRO2" s="4" t="s">
        <v>12043</v>
      </c>
      <c r="QRP2" s="4" t="s">
        <v>12044</v>
      </c>
      <c r="QRQ2" s="4" t="s">
        <v>12045</v>
      </c>
      <c r="QRR2" s="4" t="s">
        <v>12046</v>
      </c>
      <c r="QRS2" s="4" t="s">
        <v>12047</v>
      </c>
      <c r="QRT2" s="4" t="s">
        <v>12048</v>
      </c>
      <c r="QRU2" s="4" t="s">
        <v>12049</v>
      </c>
      <c r="QRV2" s="4" t="s">
        <v>12050</v>
      </c>
      <c r="QRW2" s="4" t="s">
        <v>12051</v>
      </c>
      <c r="QRX2" s="4" t="s">
        <v>12052</v>
      </c>
      <c r="QRY2" s="4" t="s">
        <v>12053</v>
      </c>
      <c r="QRZ2" s="4" t="s">
        <v>12054</v>
      </c>
      <c r="QSA2" s="4" t="s">
        <v>12055</v>
      </c>
      <c r="QSB2" s="4" t="s">
        <v>12056</v>
      </c>
      <c r="QSC2" s="4" t="s">
        <v>12057</v>
      </c>
      <c r="QSD2" s="4" t="s">
        <v>12058</v>
      </c>
      <c r="QSE2" s="4" t="s">
        <v>12059</v>
      </c>
      <c r="QSF2" s="4" t="s">
        <v>12060</v>
      </c>
      <c r="QSG2" s="4" t="s">
        <v>12061</v>
      </c>
      <c r="QSH2" s="4" t="s">
        <v>12062</v>
      </c>
      <c r="QSI2" s="4" t="s">
        <v>12063</v>
      </c>
      <c r="QSJ2" s="4" t="s">
        <v>12064</v>
      </c>
      <c r="QSK2" s="4" t="s">
        <v>12065</v>
      </c>
      <c r="QSL2" s="4" t="s">
        <v>12066</v>
      </c>
      <c r="QSM2" s="4" t="s">
        <v>12067</v>
      </c>
      <c r="QSN2" s="4" t="s">
        <v>12068</v>
      </c>
      <c r="QSO2" s="4" t="s">
        <v>12069</v>
      </c>
      <c r="QSP2" s="4" t="s">
        <v>12070</v>
      </c>
      <c r="QSQ2" s="4" t="s">
        <v>12071</v>
      </c>
      <c r="QSR2" s="4" t="s">
        <v>12072</v>
      </c>
      <c r="QSS2" s="4" t="s">
        <v>12073</v>
      </c>
      <c r="QST2" s="4" t="s">
        <v>12074</v>
      </c>
      <c r="QSU2" s="4" t="s">
        <v>12075</v>
      </c>
      <c r="QSV2" s="4" t="s">
        <v>12076</v>
      </c>
      <c r="QSW2" s="4" t="s">
        <v>12077</v>
      </c>
      <c r="QSX2" s="4" t="s">
        <v>12078</v>
      </c>
      <c r="QSY2" s="4" t="s">
        <v>12079</v>
      </c>
      <c r="QSZ2" s="4" t="s">
        <v>12080</v>
      </c>
      <c r="QTA2" s="4" t="s">
        <v>12081</v>
      </c>
      <c r="QTB2" s="4" t="s">
        <v>12082</v>
      </c>
      <c r="QTC2" s="4" t="s">
        <v>12083</v>
      </c>
      <c r="QTD2" s="4" t="s">
        <v>12084</v>
      </c>
      <c r="QTE2" s="4" t="s">
        <v>12085</v>
      </c>
      <c r="QTF2" s="4" t="s">
        <v>12086</v>
      </c>
      <c r="QTG2" s="4" t="s">
        <v>12087</v>
      </c>
      <c r="QTH2" s="4" t="s">
        <v>12088</v>
      </c>
      <c r="QTI2" s="4" t="s">
        <v>12089</v>
      </c>
      <c r="QTJ2" s="4" t="s">
        <v>12090</v>
      </c>
      <c r="QTK2" s="4" t="s">
        <v>12091</v>
      </c>
      <c r="QTL2" s="4" t="s">
        <v>12092</v>
      </c>
      <c r="QTM2" s="4" t="s">
        <v>12093</v>
      </c>
      <c r="QTN2" s="4" t="s">
        <v>12094</v>
      </c>
      <c r="QTO2" s="4" t="s">
        <v>12095</v>
      </c>
      <c r="QTP2" s="4" t="s">
        <v>12096</v>
      </c>
      <c r="QTQ2" s="4" t="s">
        <v>12097</v>
      </c>
      <c r="QTR2" s="4" t="s">
        <v>12098</v>
      </c>
      <c r="QTS2" s="4" t="s">
        <v>12099</v>
      </c>
      <c r="QTT2" s="4" t="s">
        <v>12100</v>
      </c>
      <c r="QTU2" s="4" t="s">
        <v>12101</v>
      </c>
      <c r="QTV2" s="4" t="s">
        <v>12102</v>
      </c>
      <c r="QTW2" s="4" t="s">
        <v>12103</v>
      </c>
      <c r="QTX2" s="4" t="s">
        <v>12104</v>
      </c>
      <c r="QTY2" s="4" t="s">
        <v>12105</v>
      </c>
      <c r="QTZ2" s="4" t="s">
        <v>12106</v>
      </c>
      <c r="QUA2" s="4" t="s">
        <v>12107</v>
      </c>
      <c r="QUB2" s="4" t="s">
        <v>12108</v>
      </c>
      <c r="QUC2" s="4" t="s">
        <v>12109</v>
      </c>
      <c r="QUD2" s="4" t="s">
        <v>12110</v>
      </c>
      <c r="QUE2" s="4" t="s">
        <v>12111</v>
      </c>
      <c r="QUF2" s="4" t="s">
        <v>12112</v>
      </c>
      <c r="QUG2" s="4" t="s">
        <v>12113</v>
      </c>
      <c r="QUH2" s="4" t="s">
        <v>12114</v>
      </c>
      <c r="QUI2" s="4" t="s">
        <v>12115</v>
      </c>
      <c r="QUJ2" s="4" t="s">
        <v>12116</v>
      </c>
      <c r="QUK2" s="4" t="s">
        <v>12117</v>
      </c>
      <c r="QUL2" s="4" t="s">
        <v>12118</v>
      </c>
      <c r="QUM2" s="4" t="s">
        <v>12119</v>
      </c>
      <c r="QUN2" s="4" t="s">
        <v>12120</v>
      </c>
      <c r="QUO2" s="4" t="s">
        <v>12121</v>
      </c>
      <c r="QUP2" s="4" t="s">
        <v>12122</v>
      </c>
      <c r="QUQ2" s="4" t="s">
        <v>12123</v>
      </c>
      <c r="QUR2" s="4" t="s">
        <v>12124</v>
      </c>
      <c r="QUS2" s="4" t="s">
        <v>12125</v>
      </c>
      <c r="QUT2" s="4" t="s">
        <v>12126</v>
      </c>
      <c r="QUU2" s="4" t="s">
        <v>12127</v>
      </c>
      <c r="QUV2" s="4" t="s">
        <v>12128</v>
      </c>
      <c r="QUW2" s="4" t="s">
        <v>12129</v>
      </c>
      <c r="QUX2" s="4" t="s">
        <v>12130</v>
      </c>
      <c r="QUY2" s="4" t="s">
        <v>12131</v>
      </c>
      <c r="QUZ2" s="4" t="s">
        <v>12132</v>
      </c>
      <c r="QVA2" s="4" t="s">
        <v>12133</v>
      </c>
      <c r="QVB2" s="4" t="s">
        <v>12134</v>
      </c>
      <c r="QVC2" s="4" t="s">
        <v>12135</v>
      </c>
      <c r="QVD2" s="4" t="s">
        <v>12136</v>
      </c>
      <c r="QVE2" s="4" t="s">
        <v>12137</v>
      </c>
      <c r="QVF2" s="4" t="s">
        <v>12138</v>
      </c>
      <c r="QVG2" s="4" t="s">
        <v>12139</v>
      </c>
      <c r="QVH2" s="4" t="s">
        <v>12140</v>
      </c>
      <c r="QVI2" s="4" t="s">
        <v>12141</v>
      </c>
      <c r="QVJ2" s="4" t="s">
        <v>12142</v>
      </c>
      <c r="QVK2" s="4" t="s">
        <v>12143</v>
      </c>
      <c r="QVL2" s="4" t="s">
        <v>12144</v>
      </c>
      <c r="QVM2" s="4" t="s">
        <v>12145</v>
      </c>
      <c r="QVN2" s="4" t="s">
        <v>12146</v>
      </c>
      <c r="QVO2" s="4" t="s">
        <v>12147</v>
      </c>
      <c r="QVP2" s="4" t="s">
        <v>12148</v>
      </c>
      <c r="QVQ2" s="4" t="s">
        <v>12149</v>
      </c>
      <c r="QVR2" s="4" t="s">
        <v>12150</v>
      </c>
      <c r="QVS2" s="4" t="s">
        <v>12151</v>
      </c>
      <c r="QVT2" s="4" t="s">
        <v>12152</v>
      </c>
      <c r="QVU2" s="4" t="s">
        <v>12153</v>
      </c>
      <c r="QVV2" s="4" t="s">
        <v>12154</v>
      </c>
      <c r="QVW2" s="4" t="s">
        <v>12155</v>
      </c>
      <c r="QVX2" s="4" t="s">
        <v>12156</v>
      </c>
      <c r="QVY2" s="4" t="s">
        <v>12157</v>
      </c>
      <c r="QVZ2" s="4" t="s">
        <v>12158</v>
      </c>
      <c r="QWA2" s="4" t="s">
        <v>12159</v>
      </c>
      <c r="QWB2" s="4" t="s">
        <v>12160</v>
      </c>
      <c r="QWC2" s="4" t="s">
        <v>12161</v>
      </c>
      <c r="QWD2" s="4" t="s">
        <v>12162</v>
      </c>
      <c r="QWE2" s="4" t="s">
        <v>12163</v>
      </c>
      <c r="QWF2" s="4" t="s">
        <v>12164</v>
      </c>
      <c r="QWG2" s="4" t="s">
        <v>12165</v>
      </c>
      <c r="QWH2" s="4" t="s">
        <v>12166</v>
      </c>
      <c r="QWI2" s="4" t="s">
        <v>12167</v>
      </c>
      <c r="QWJ2" s="4" t="s">
        <v>12168</v>
      </c>
      <c r="QWK2" s="4" t="s">
        <v>12169</v>
      </c>
      <c r="QWL2" s="4" t="s">
        <v>12170</v>
      </c>
      <c r="QWM2" s="4" t="s">
        <v>12171</v>
      </c>
      <c r="QWN2" s="4" t="s">
        <v>12172</v>
      </c>
      <c r="QWO2" s="4" t="s">
        <v>12173</v>
      </c>
      <c r="QWP2" s="4" t="s">
        <v>12174</v>
      </c>
      <c r="QWQ2" s="4" t="s">
        <v>12175</v>
      </c>
      <c r="QWR2" s="4" t="s">
        <v>12176</v>
      </c>
      <c r="QWS2" s="4" t="s">
        <v>12177</v>
      </c>
      <c r="QWT2" s="4" t="s">
        <v>12178</v>
      </c>
      <c r="QWU2" s="4" t="s">
        <v>12179</v>
      </c>
      <c r="QWV2" s="4" t="s">
        <v>12180</v>
      </c>
      <c r="QWW2" s="4" t="s">
        <v>12181</v>
      </c>
      <c r="QWX2" s="4" t="s">
        <v>12182</v>
      </c>
      <c r="QWY2" s="4" t="s">
        <v>12183</v>
      </c>
      <c r="QWZ2" s="4" t="s">
        <v>12184</v>
      </c>
      <c r="QXA2" s="4" t="s">
        <v>12185</v>
      </c>
      <c r="QXB2" s="4" t="s">
        <v>12186</v>
      </c>
      <c r="QXC2" s="4" t="s">
        <v>12187</v>
      </c>
      <c r="QXD2" s="4" t="s">
        <v>12188</v>
      </c>
      <c r="QXE2" s="4" t="s">
        <v>12189</v>
      </c>
      <c r="QXF2" s="4" t="s">
        <v>12190</v>
      </c>
      <c r="QXG2" s="4" t="s">
        <v>12191</v>
      </c>
      <c r="QXH2" s="4" t="s">
        <v>12192</v>
      </c>
      <c r="QXI2" s="4" t="s">
        <v>12193</v>
      </c>
      <c r="QXJ2" s="4" t="s">
        <v>12194</v>
      </c>
      <c r="QXK2" s="4" t="s">
        <v>12195</v>
      </c>
      <c r="QXL2" s="4" t="s">
        <v>12196</v>
      </c>
      <c r="QXM2" s="4" t="s">
        <v>12197</v>
      </c>
      <c r="QXN2" s="4" t="s">
        <v>12198</v>
      </c>
      <c r="QXO2" s="4" t="s">
        <v>12199</v>
      </c>
      <c r="QXP2" s="4" t="s">
        <v>12200</v>
      </c>
      <c r="QXQ2" s="4" t="s">
        <v>12201</v>
      </c>
      <c r="QXR2" s="4" t="s">
        <v>12202</v>
      </c>
      <c r="QXS2" s="4" t="s">
        <v>12203</v>
      </c>
      <c r="QXT2" s="4" t="s">
        <v>12204</v>
      </c>
      <c r="QXU2" s="4" t="s">
        <v>12205</v>
      </c>
      <c r="QXV2" s="4" t="s">
        <v>12206</v>
      </c>
      <c r="QXW2" s="4" t="s">
        <v>12207</v>
      </c>
      <c r="QXX2" s="4" t="s">
        <v>12208</v>
      </c>
      <c r="QXY2" s="4" t="s">
        <v>12209</v>
      </c>
      <c r="QXZ2" s="4" t="s">
        <v>12210</v>
      </c>
      <c r="QYA2" s="4" t="s">
        <v>12211</v>
      </c>
      <c r="QYB2" s="4" t="s">
        <v>12212</v>
      </c>
      <c r="QYC2" s="4" t="s">
        <v>12213</v>
      </c>
      <c r="QYD2" s="4" t="s">
        <v>12214</v>
      </c>
      <c r="QYE2" s="4" t="s">
        <v>12215</v>
      </c>
      <c r="QYF2" s="4" t="s">
        <v>12216</v>
      </c>
      <c r="QYG2" s="4" t="s">
        <v>12217</v>
      </c>
      <c r="QYH2" s="4" t="s">
        <v>12218</v>
      </c>
      <c r="QYI2" s="4" t="s">
        <v>12219</v>
      </c>
      <c r="QYJ2" s="4" t="s">
        <v>12220</v>
      </c>
      <c r="QYK2" s="4" t="s">
        <v>12221</v>
      </c>
      <c r="QYL2" s="4" t="s">
        <v>12222</v>
      </c>
      <c r="QYM2" s="4" t="s">
        <v>12223</v>
      </c>
      <c r="QYN2" s="4" t="s">
        <v>12224</v>
      </c>
      <c r="QYO2" s="4" t="s">
        <v>12225</v>
      </c>
      <c r="QYP2" s="4" t="s">
        <v>12226</v>
      </c>
      <c r="QYQ2" s="4" t="s">
        <v>12227</v>
      </c>
      <c r="QYR2" s="4" t="s">
        <v>12228</v>
      </c>
      <c r="QYS2" s="4" t="s">
        <v>12229</v>
      </c>
      <c r="QYT2" s="4" t="s">
        <v>12230</v>
      </c>
      <c r="QYU2" s="4" t="s">
        <v>12231</v>
      </c>
      <c r="QYV2" s="4" t="s">
        <v>12232</v>
      </c>
      <c r="QYW2" s="4" t="s">
        <v>12233</v>
      </c>
      <c r="QYX2" s="4" t="s">
        <v>12234</v>
      </c>
      <c r="QYY2" s="4" t="s">
        <v>12235</v>
      </c>
      <c r="QYZ2" s="4" t="s">
        <v>12236</v>
      </c>
      <c r="QZA2" s="4" t="s">
        <v>12237</v>
      </c>
      <c r="QZB2" s="4" t="s">
        <v>12238</v>
      </c>
      <c r="QZC2" s="4" t="s">
        <v>12239</v>
      </c>
      <c r="QZD2" s="4" t="s">
        <v>12240</v>
      </c>
      <c r="QZE2" s="4" t="s">
        <v>12241</v>
      </c>
      <c r="QZF2" s="4" t="s">
        <v>12242</v>
      </c>
      <c r="QZG2" s="4" t="s">
        <v>12243</v>
      </c>
      <c r="QZH2" s="4" t="s">
        <v>12244</v>
      </c>
      <c r="QZI2" s="4" t="s">
        <v>12245</v>
      </c>
      <c r="QZJ2" s="4" t="s">
        <v>12246</v>
      </c>
      <c r="QZK2" s="4" t="s">
        <v>12247</v>
      </c>
      <c r="QZL2" s="4" t="s">
        <v>12248</v>
      </c>
      <c r="QZM2" s="4" t="s">
        <v>12249</v>
      </c>
      <c r="QZN2" s="4" t="s">
        <v>12250</v>
      </c>
      <c r="QZO2" s="4" t="s">
        <v>12251</v>
      </c>
      <c r="QZP2" s="4" t="s">
        <v>12252</v>
      </c>
      <c r="QZQ2" s="4" t="s">
        <v>12253</v>
      </c>
      <c r="QZR2" s="4" t="s">
        <v>12254</v>
      </c>
      <c r="QZS2" s="4" t="s">
        <v>12255</v>
      </c>
      <c r="QZT2" s="4" t="s">
        <v>12256</v>
      </c>
      <c r="QZU2" s="4" t="s">
        <v>12257</v>
      </c>
      <c r="QZV2" s="4" t="s">
        <v>12258</v>
      </c>
      <c r="QZW2" s="4" t="s">
        <v>12259</v>
      </c>
      <c r="QZX2" s="4" t="s">
        <v>12260</v>
      </c>
      <c r="QZY2" s="4" t="s">
        <v>12261</v>
      </c>
      <c r="QZZ2" s="4" t="s">
        <v>12262</v>
      </c>
      <c r="RAA2" s="4" t="s">
        <v>12263</v>
      </c>
      <c r="RAB2" s="4" t="s">
        <v>12264</v>
      </c>
      <c r="RAC2" s="4" t="s">
        <v>12265</v>
      </c>
      <c r="RAD2" s="4" t="s">
        <v>12266</v>
      </c>
      <c r="RAE2" s="4" t="s">
        <v>12267</v>
      </c>
      <c r="RAF2" s="4" t="s">
        <v>12268</v>
      </c>
      <c r="RAG2" s="4" t="s">
        <v>12269</v>
      </c>
      <c r="RAH2" s="4" t="s">
        <v>12270</v>
      </c>
      <c r="RAI2" s="4" t="s">
        <v>12271</v>
      </c>
      <c r="RAJ2" s="4" t="s">
        <v>12272</v>
      </c>
      <c r="RAK2" s="4" t="s">
        <v>12273</v>
      </c>
      <c r="RAL2" s="4" t="s">
        <v>12274</v>
      </c>
      <c r="RAM2" s="4" t="s">
        <v>12275</v>
      </c>
      <c r="RAN2" s="4" t="s">
        <v>12276</v>
      </c>
      <c r="RAO2" s="4" t="s">
        <v>12277</v>
      </c>
      <c r="RAP2" s="4" t="s">
        <v>12278</v>
      </c>
      <c r="RAQ2" s="4" t="s">
        <v>12279</v>
      </c>
      <c r="RAR2" s="4" t="s">
        <v>12280</v>
      </c>
      <c r="RAS2" s="4" t="s">
        <v>12281</v>
      </c>
      <c r="RAT2" s="4" t="s">
        <v>12282</v>
      </c>
      <c r="RAU2" s="4" t="s">
        <v>12283</v>
      </c>
      <c r="RAV2" s="4" t="s">
        <v>12284</v>
      </c>
      <c r="RAW2" s="4" t="s">
        <v>12285</v>
      </c>
      <c r="RAX2" s="4" t="s">
        <v>12286</v>
      </c>
      <c r="RAY2" s="4" t="s">
        <v>12287</v>
      </c>
      <c r="RAZ2" s="4" t="s">
        <v>12288</v>
      </c>
      <c r="RBA2" s="4" t="s">
        <v>12289</v>
      </c>
      <c r="RBB2" s="4" t="s">
        <v>12290</v>
      </c>
      <c r="RBC2" s="4" t="s">
        <v>12291</v>
      </c>
      <c r="RBD2" s="4" t="s">
        <v>12292</v>
      </c>
      <c r="RBE2" s="4" t="s">
        <v>12293</v>
      </c>
      <c r="RBF2" s="4" t="s">
        <v>12294</v>
      </c>
      <c r="RBG2" s="4" t="s">
        <v>12295</v>
      </c>
      <c r="RBH2" s="4" t="s">
        <v>12296</v>
      </c>
      <c r="RBI2" s="4" t="s">
        <v>12297</v>
      </c>
      <c r="RBJ2" s="4" t="s">
        <v>12298</v>
      </c>
      <c r="RBK2" s="4" t="s">
        <v>12299</v>
      </c>
      <c r="RBL2" s="4" t="s">
        <v>12300</v>
      </c>
      <c r="RBM2" s="4" t="s">
        <v>12301</v>
      </c>
      <c r="RBN2" s="4" t="s">
        <v>12302</v>
      </c>
      <c r="RBO2" s="4" t="s">
        <v>12303</v>
      </c>
      <c r="RBP2" s="4" t="s">
        <v>12304</v>
      </c>
      <c r="RBQ2" s="4" t="s">
        <v>12305</v>
      </c>
      <c r="RBR2" s="4" t="s">
        <v>12306</v>
      </c>
      <c r="RBS2" s="4" t="s">
        <v>12307</v>
      </c>
      <c r="RBT2" s="4" t="s">
        <v>12308</v>
      </c>
      <c r="RBU2" s="4" t="s">
        <v>12309</v>
      </c>
      <c r="RBV2" s="4" t="s">
        <v>12310</v>
      </c>
      <c r="RBW2" s="4" t="s">
        <v>12311</v>
      </c>
      <c r="RBX2" s="4" t="s">
        <v>12312</v>
      </c>
      <c r="RBY2" s="4" t="s">
        <v>12313</v>
      </c>
      <c r="RBZ2" s="4" t="s">
        <v>12314</v>
      </c>
      <c r="RCA2" s="4" t="s">
        <v>12315</v>
      </c>
      <c r="RCB2" s="4" t="s">
        <v>12316</v>
      </c>
      <c r="RCC2" s="4" t="s">
        <v>12317</v>
      </c>
      <c r="RCD2" s="4" t="s">
        <v>12318</v>
      </c>
      <c r="RCE2" s="4" t="s">
        <v>12319</v>
      </c>
      <c r="RCF2" s="4" t="s">
        <v>12320</v>
      </c>
      <c r="RCG2" s="4" t="s">
        <v>12321</v>
      </c>
      <c r="RCH2" s="4" t="s">
        <v>12322</v>
      </c>
      <c r="RCI2" s="4" t="s">
        <v>12323</v>
      </c>
      <c r="RCJ2" s="4" t="s">
        <v>12324</v>
      </c>
      <c r="RCK2" s="4" t="s">
        <v>12325</v>
      </c>
      <c r="RCL2" s="4" t="s">
        <v>12326</v>
      </c>
      <c r="RCM2" s="4" t="s">
        <v>12327</v>
      </c>
      <c r="RCN2" s="4" t="s">
        <v>12328</v>
      </c>
      <c r="RCO2" s="4" t="s">
        <v>12329</v>
      </c>
      <c r="RCP2" s="4" t="s">
        <v>12330</v>
      </c>
      <c r="RCQ2" s="4" t="s">
        <v>12331</v>
      </c>
      <c r="RCR2" s="4" t="s">
        <v>12332</v>
      </c>
      <c r="RCS2" s="4" t="s">
        <v>12333</v>
      </c>
      <c r="RCT2" s="4" t="s">
        <v>12334</v>
      </c>
      <c r="RCU2" s="4" t="s">
        <v>12335</v>
      </c>
      <c r="RCV2" s="4" t="s">
        <v>12336</v>
      </c>
      <c r="RCW2" s="4" t="s">
        <v>12337</v>
      </c>
      <c r="RCX2" s="4" t="s">
        <v>12338</v>
      </c>
      <c r="RCY2" s="4" t="s">
        <v>12339</v>
      </c>
      <c r="RCZ2" s="4" t="s">
        <v>12340</v>
      </c>
      <c r="RDA2" s="4" t="s">
        <v>12341</v>
      </c>
      <c r="RDB2" s="4" t="s">
        <v>12342</v>
      </c>
      <c r="RDC2" s="4" t="s">
        <v>12343</v>
      </c>
      <c r="RDD2" s="4" t="s">
        <v>12344</v>
      </c>
      <c r="RDE2" s="4" t="s">
        <v>12345</v>
      </c>
      <c r="RDF2" s="4" t="s">
        <v>12346</v>
      </c>
      <c r="RDG2" s="4" t="s">
        <v>12347</v>
      </c>
      <c r="RDH2" s="4" t="s">
        <v>12348</v>
      </c>
      <c r="RDI2" s="4" t="s">
        <v>12349</v>
      </c>
      <c r="RDJ2" s="4" t="s">
        <v>12350</v>
      </c>
      <c r="RDK2" s="4" t="s">
        <v>12351</v>
      </c>
      <c r="RDL2" s="4" t="s">
        <v>12352</v>
      </c>
      <c r="RDM2" s="4" t="s">
        <v>12353</v>
      </c>
      <c r="RDN2" s="4" t="s">
        <v>12354</v>
      </c>
      <c r="RDO2" s="4" t="s">
        <v>12355</v>
      </c>
      <c r="RDP2" s="4" t="s">
        <v>12356</v>
      </c>
      <c r="RDQ2" s="4" t="s">
        <v>12357</v>
      </c>
      <c r="RDR2" s="4" t="s">
        <v>12358</v>
      </c>
      <c r="RDS2" s="4" t="s">
        <v>12359</v>
      </c>
      <c r="RDT2" s="4" t="s">
        <v>12360</v>
      </c>
      <c r="RDU2" s="4" t="s">
        <v>12361</v>
      </c>
      <c r="RDV2" s="4" t="s">
        <v>12362</v>
      </c>
      <c r="RDW2" s="4" t="s">
        <v>12363</v>
      </c>
      <c r="RDX2" s="4" t="s">
        <v>12364</v>
      </c>
      <c r="RDY2" s="4" t="s">
        <v>12365</v>
      </c>
      <c r="RDZ2" s="4" t="s">
        <v>12366</v>
      </c>
      <c r="REA2" s="4" t="s">
        <v>12367</v>
      </c>
      <c r="REB2" s="4" t="s">
        <v>12368</v>
      </c>
      <c r="REC2" s="4" t="s">
        <v>12369</v>
      </c>
      <c r="RED2" s="4" t="s">
        <v>12370</v>
      </c>
      <c r="REE2" s="4" t="s">
        <v>12371</v>
      </c>
      <c r="REF2" s="4" t="s">
        <v>12372</v>
      </c>
      <c r="REG2" s="4" t="s">
        <v>12373</v>
      </c>
      <c r="REH2" s="4" t="s">
        <v>12374</v>
      </c>
      <c r="REI2" s="4" t="s">
        <v>12375</v>
      </c>
      <c r="REJ2" s="4" t="s">
        <v>12376</v>
      </c>
      <c r="REK2" s="4" t="s">
        <v>12377</v>
      </c>
      <c r="REL2" s="4" t="s">
        <v>12378</v>
      </c>
      <c r="REM2" s="4" t="s">
        <v>12379</v>
      </c>
      <c r="REN2" s="4" t="s">
        <v>12380</v>
      </c>
      <c r="REO2" s="4" t="s">
        <v>12381</v>
      </c>
      <c r="REP2" s="4" t="s">
        <v>12382</v>
      </c>
      <c r="REQ2" s="4" t="s">
        <v>12383</v>
      </c>
      <c r="RER2" s="4" t="s">
        <v>12384</v>
      </c>
      <c r="RES2" s="4" t="s">
        <v>12385</v>
      </c>
      <c r="RET2" s="4" t="s">
        <v>12386</v>
      </c>
      <c r="REU2" s="4" t="s">
        <v>12387</v>
      </c>
      <c r="REV2" s="4" t="s">
        <v>12388</v>
      </c>
      <c r="REW2" s="4" t="s">
        <v>12389</v>
      </c>
      <c r="REX2" s="4" t="s">
        <v>12390</v>
      </c>
      <c r="REY2" s="4" t="s">
        <v>12391</v>
      </c>
      <c r="REZ2" s="4" t="s">
        <v>12392</v>
      </c>
      <c r="RFA2" s="4" t="s">
        <v>12393</v>
      </c>
      <c r="RFB2" s="4" t="s">
        <v>12394</v>
      </c>
      <c r="RFC2" s="4" t="s">
        <v>12395</v>
      </c>
      <c r="RFD2" s="4" t="s">
        <v>12396</v>
      </c>
      <c r="RFE2" s="4" t="s">
        <v>12397</v>
      </c>
      <c r="RFF2" s="4" t="s">
        <v>12398</v>
      </c>
      <c r="RFG2" s="4" t="s">
        <v>12399</v>
      </c>
      <c r="RFH2" s="4" t="s">
        <v>12400</v>
      </c>
      <c r="RFI2" s="4" t="s">
        <v>12401</v>
      </c>
      <c r="RFJ2" s="4" t="s">
        <v>12402</v>
      </c>
      <c r="RFK2" s="4" t="s">
        <v>12403</v>
      </c>
      <c r="RFL2" s="4" t="s">
        <v>12404</v>
      </c>
      <c r="RFM2" s="4" t="s">
        <v>12405</v>
      </c>
      <c r="RFN2" s="4" t="s">
        <v>12406</v>
      </c>
      <c r="RFO2" s="4" t="s">
        <v>12407</v>
      </c>
      <c r="RFP2" s="4" t="s">
        <v>12408</v>
      </c>
      <c r="RFQ2" s="4" t="s">
        <v>12409</v>
      </c>
      <c r="RFR2" s="4" t="s">
        <v>12410</v>
      </c>
      <c r="RFS2" s="4" t="s">
        <v>12411</v>
      </c>
      <c r="RFT2" s="4" t="s">
        <v>12412</v>
      </c>
      <c r="RFU2" s="4" t="s">
        <v>12413</v>
      </c>
      <c r="RFV2" s="4" t="s">
        <v>12414</v>
      </c>
      <c r="RFW2" s="4" t="s">
        <v>12415</v>
      </c>
      <c r="RFX2" s="4" t="s">
        <v>12416</v>
      </c>
      <c r="RFY2" s="4" t="s">
        <v>12417</v>
      </c>
      <c r="RFZ2" s="4" t="s">
        <v>12418</v>
      </c>
      <c r="RGA2" s="4" t="s">
        <v>12419</v>
      </c>
      <c r="RGB2" s="4" t="s">
        <v>12420</v>
      </c>
      <c r="RGC2" s="4" t="s">
        <v>12421</v>
      </c>
      <c r="RGD2" s="4" t="s">
        <v>12422</v>
      </c>
      <c r="RGE2" s="4" t="s">
        <v>12423</v>
      </c>
      <c r="RGF2" s="4" t="s">
        <v>12424</v>
      </c>
      <c r="RGG2" s="4" t="s">
        <v>12425</v>
      </c>
      <c r="RGH2" s="4" t="s">
        <v>12426</v>
      </c>
      <c r="RGI2" s="4" t="s">
        <v>12427</v>
      </c>
      <c r="RGJ2" s="4" t="s">
        <v>12428</v>
      </c>
      <c r="RGK2" s="4" t="s">
        <v>12429</v>
      </c>
      <c r="RGL2" s="4" t="s">
        <v>12430</v>
      </c>
      <c r="RGM2" s="4" t="s">
        <v>12431</v>
      </c>
      <c r="RGN2" s="4" t="s">
        <v>12432</v>
      </c>
      <c r="RGO2" s="4" t="s">
        <v>12433</v>
      </c>
      <c r="RGP2" s="4" t="s">
        <v>12434</v>
      </c>
      <c r="RGQ2" s="4" t="s">
        <v>12435</v>
      </c>
      <c r="RGR2" s="4" t="s">
        <v>12436</v>
      </c>
      <c r="RGS2" s="4" t="s">
        <v>12437</v>
      </c>
      <c r="RGT2" s="4" t="s">
        <v>12438</v>
      </c>
      <c r="RGU2" s="4" t="s">
        <v>12439</v>
      </c>
      <c r="RGV2" s="4" t="s">
        <v>12440</v>
      </c>
      <c r="RGW2" s="4" t="s">
        <v>12441</v>
      </c>
      <c r="RGX2" s="4" t="s">
        <v>12442</v>
      </c>
      <c r="RGY2" s="4" t="s">
        <v>12443</v>
      </c>
      <c r="RGZ2" s="4" t="s">
        <v>12444</v>
      </c>
      <c r="RHA2" s="4" t="s">
        <v>12445</v>
      </c>
      <c r="RHB2" s="4" t="s">
        <v>12446</v>
      </c>
      <c r="RHC2" s="4" t="s">
        <v>12447</v>
      </c>
      <c r="RHD2" s="4" t="s">
        <v>12448</v>
      </c>
      <c r="RHE2" s="4" t="s">
        <v>12449</v>
      </c>
      <c r="RHF2" s="4" t="s">
        <v>12450</v>
      </c>
      <c r="RHG2" s="4" t="s">
        <v>12451</v>
      </c>
      <c r="RHH2" s="4" t="s">
        <v>12452</v>
      </c>
      <c r="RHI2" s="4" t="s">
        <v>12453</v>
      </c>
      <c r="RHJ2" s="4" t="s">
        <v>12454</v>
      </c>
      <c r="RHK2" s="4" t="s">
        <v>12455</v>
      </c>
      <c r="RHL2" s="4" t="s">
        <v>12456</v>
      </c>
      <c r="RHM2" s="4" t="s">
        <v>12457</v>
      </c>
      <c r="RHN2" s="4" t="s">
        <v>12458</v>
      </c>
      <c r="RHO2" s="4" t="s">
        <v>12459</v>
      </c>
      <c r="RHP2" s="4" t="s">
        <v>12460</v>
      </c>
      <c r="RHQ2" s="4" t="s">
        <v>12461</v>
      </c>
      <c r="RHR2" s="4" t="s">
        <v>12462</v>
      </c>
      <c r="RHS2" s="4" t="s">
        <v>12463</v>
      </c>
      <c r="RHT2" s="4" t="s">
        <v>12464</v>
      </c>
      <c r="RHU2" s="4" t="s">
        <v>12465</v>
      </c>
      <c r="RHV2" s="4" t="s">
        <v>12466</v>
      </c>
      <c r="RHW2" s="4" t="s">
        <v>12467</v>
      </c>
      <c r="RHX2" s="4" t="s">
        <v>12468</v>
      </c>
      <c r="RHY2" s="4" t="s">
        <v>12469</v>
      </c>
      <c r="RHZ2" s="4" t="s">
        <v>12470</v>
      </c>
      <c r="RIA2" s="4" t="s">
        <v>12471</v>
      </c>
      <c r="RIB2" s="4" t="s">
        <v>12472</v>
      </c>
      <c r="RIC2" s="4" t="s">
        <v>12473</v>
      </c>
      <c r="RID2" s="4" t="s">
        <v>12474</v>
      </c>
      <c r="RIE2" s="4" t="s">
        <v>12475</v>
      </c>
      <c r="RIF2" s="4" t="s">
        <v>12476</v>
      </c>
      <c r="RIG2" s="4" t="s">
        <v>12477</v>
      </c>
      <c r="RIH2" s="4" t="s">
        <v>12478</v>
      </c>
      <c r="RII2" s="4" t="s">
        <v>12479</v>
      </c>
      <c r="RIJ2" s="4" t="s">
        <v>12480</v>
      </c>
      <c r="RIK2" s="4" t="s">
        <v>12481</v>
      </c>
      <c r="RIL2" s="4" t="s">
        <v>12482</v>
      </c>
      <c r="RIM2" s="4" t="s">
        <v>12483</v>
      </c>
      <c r="RIN2" s="4" t="s">
        <v>12484</v>
      </c>
      <c r="RIO2" s="4" t="s">
        <v>12485</v>
      </c>
      <c r="RIP2" s="4" t="s">
        <v>12486</v>
      </c>
      <c r="RIQ2" s="4" t="s">
        <v>12487</v>
      </c>
      <c r="RIR2" s="4" t="s">
        <v>12488</v>
      </c>
      <c r="RIS2" s="4" t="s">
        <v>12489</v>
      </c>
      <c r="RIT2" s="4" t="s">
        <v>12490</v>
      </c>
      <c r="RIU2" s="4" t="s">
        <v>12491</v>
      </c>
      <c r="RIV2" s="4" t="s">
        <v>12492</v>
      </c>
      <c r="RIW2" s="4" t="s">
        <v>12493</v>
      </c>
      <c r="RIX2" s="4" t="s">
        <v>12494</v>
      </c>
      <c r="RIY2" s="4" t="s">
        <v>12495</v>
      </c>
      <c r="RIZ2" s="4" t="s">
        <v>12496</v>
      </c>
      <c r="RJA2" s="4" t="s">
        <v>12497</v>
      </c>
      <c r="RJB2" s="4" t="s">
        <v>12498</v>
      </c>
      <c r="RJC2" s="4" t="s">
        <v>12499</v>
      </c>
      <c r="RJD2" s="4" t="s">
        <v>12500</v>
      </c>
      <c r="RJE2" s="4" t="s">
        <v>12501</v>
      </c>
      <c r="RJF2" s="4" t="s">
        <v>12502</v>
      </c>
      <c r="RJG2" s="4" t="s">
        <v>12503</v>
      </c>
      <c r="RJH2" s="4" t="s">
        <v>12504</v>
      </c>
      <c r="RJI2" s="4" t="s">
        <v>12505</v>
      </c>
      <c r="RJJ2" s="4" t="s">
        <v>12506</v>
      </c>
      <c r="RJK2" s="4" t="s">
        <v>12507</v>
      </c>
      <c r="RJL2" s="4" t="s">
        <v>12508</v>
      </c>
      <c r="RJM2" s="4" t="s">
        <v>12509</v>
      </c>
      <c r="RJN2" s="4" t="s">
        <v>12510</v>
      </c>
      <c r="RJO2" s="4" t="s">
        <v>12511</v>
      </c>
      <c r="RJP2" s="4" t="s">
        <v>12512</v>
      </c>
      <c r="RJQ2" s="4" t="s">
        <v>12513</v>
      </c>
      <c r="RJR2" s="4" t="s">
        <v>12514</v>
      </c>
      <c r="RJS2" s="4" t="s">
        <v>12515</v>
      </c>
      <c r="RJT2" s="4" t="s">
        <v>12516</v>
      </c>
      <c r="RJU2" s="4" t="s">
        <v>12517</v>
      </c>
      <c r="RJV2" s="4" t="s">
        <v>12518</v>
      </c>
      <c r="RJW2" s="4" t="s">
        <v>12519</v>
      </c>
      <c r="RJX2" s="4" t="s">
        <v>12520</v>
      </c>
      <c r="RJY2" s="4" t="s">
        <v>12521</v>
      </c>
      <c r="RJZ2" s="4" t="s">
        <v>12522</v>
      </c>
      <c r="RKA2" s="4" t="s">
        <v>12523</v>
      </c>
      <c r="RKB2" s="4" t="s">
        <v>12524</v>
      </c>
      <c r="RKC2" s="4" t="s">
        <v>12525</v>
      </c>
      <c r="RKD2" s="4" t="s">
        <v>12526</v>
      </c>
      <c r="RKE2" s="4" t="s">
        <v>12527</v>
      </c>
      <c r="RKF2" s="4" t="s">
        <v>12528</v>
      </c>
      <c r="RKG2" s="4" t="s">
        <v>12529</v>
      </c>
      <c r="RKH2" s="4" t="s">
        <v>12530</v>
      </c>
      <c r="RKI2" s="4" t="s">
        <v>12531</v>
      </c>
      <c r="RKJ2" s="4" t="s">
        <v>12532</v>
      </c>
      <c r="RKK2" s="4" t="s">
        <v>12533</v>
      </c>
      <c r="RKL2" s="4" t="s">
        <v>12534</v>
      </c>
      <c r="RKM2" s="4" t="s">
        <v>12535</v>
      </c>
      <c r="RKN2" s="4" t="s">
        <v>12536</v>
      </c>
      <c r="RKO2" s="4" t="s">
        <v>12537</v>
      </c>
      <c r="RKP2" s="4" t="s">
        <v>12538</v>
      </c>
      <c r="RKQ2" s="4" t="s">
        <v>12539</v>
      </c>
      <c r="RKR2" s="4" t="s">
        <v>12540</v>
      </c>
      <c r="RKS2" s="4" t="s">
        <v>12541</v>
      </c>
      <c r="RKT2" s="4" t="s">
        <v>12542</v>
      </c>
      <c r="RKU2" s="4" t="s">
        <v>12543</v>
      </c>
      <c r="RKV2" s="4" t="s">
        <v>12544</v>
      </c>
      <c r="RKW2" s="4" t="s">
        <v>12545</v>
      </c>
      <c r="RKX2" s="4" t="s">
        <v>12546</v>
      </c>
      <c r="RKY2" s="4" t="s">
        <v>12547</v>
      </c>
      <c r="RKZ2" s="4" t="s">
        <v>12548</v>
      </c>
      <c r="RLA2" s="4" t="s">
        <v>12549</v>
      </c>
      <c r="RLB2" s="4" t="s">
        <v>12550</v>
      </c>
      <c r="RLC2" s="4" t="s">
        <v>12551</v>
      </c>
      <c r="RLD2" s="4" t="s">
        <v>12552</v>
      </c>
      <c r="RLE2" s="4" t="s">
        <v>12553</v>
      </c>
      <c r="RLF2" s="4" t="s">
        <v>12554</v>
      </c>
      <c r="RLG2" s="4" t="s">
        <v>12555</v>
      </c>
      <c r="RLH2" s="4" t="s">
        <v>12556</v>
      </c>
      <c r="RLI2" s="4" t="s">
        <v>12557</v>
      </c>
      <c r="RLJ2" s="4" t="s">
        <v>12558</v>
      </c>
      <c r="RLK2" s="4" t="s">
        <v>12559</v>
      </c>
      <c r="RLL2" s="4" t="s">
        <v>12560</v>
      </c>
      <c r="RLM2" s="4" t="s">
        <v>12561</v>
      </c>
      <c r="RLN2" s="4" t="s">
        <v>12562</v>
      </c>
      <c r="RLO2" s="4" t="s">
        <v>12563</v>
      </c>
      <c r="RLP2" s="4" t="s">
        <v>12564</v>
      </c>
      <c r="RLQ2" s="4" t="s">
        <v>12565</v>
      </c>
      <c r="RLR2" s="4" t="s">
        <v>12566</v>
      </c>
      <c r="RLS2" s="4" t="s">
        <v>12567</v>
      </c>
      <c r="RLT2" s="4" t="s">
        <v>12568</v>
      </c>
      <c r="RLU2" s="4" t="s">
        <v>12569</v>
      </c>
      <c r="RLV2" s="4" t="s">
        <v>12570</v>
      </c>
      <c r="RLW2" s="4" t="s">
        <v>12571</v>
      </c>
      <c r="RLX2" s="4" t="s">
        <v>12572</v>
      </c>
      <c r="RLY2" s="4" t="s">
        <v>12573</v>
      </c>
      <c r="RLZ2" s="4" t="s">
        <v>12574</v>
      </c>
      <c r="RMA2" s="4" t="s">
        <v>12575</v>
      </c>
      <c r="RMB2" s="4" t="s">
        <v>12576</v>
      </c>
      <c r="RMC2" s="4" t="s">
        <v>12577</v>
      </c>
      <c r="RMD2" s="4" t="s">
        <v>12578</v>
      </c>
      <c r="RME2" s="4" t="s">
        <v>12579</v>
      </c>
      <c r="RMF2" s="4" t="s">
        <v>12580</v>
      </c>
      <c r="RMG2" s="4" t="s">
        <v>12581</v>
      </c>
      <c r="RMH2" s="4" t="s">
        <v>12582</v>
      </c>
      <c r="RMI2" s="4" t="s">
        <v>12583</v>
      </c>
      <c r="RMJ2" s="4" t="s">
        <v>12584</v>
      </c>
      <c r="RMK2" s="4" t="s">
        <v>12585</v>
      </c>
      <c r="RML2" s="4" t="s">
        <v>12586</v>
      </c>
      <c r="RMM2" s="4" t="s">
        <v>12587</v>
      </c>
      <c r="RMN2" s="4" t="s">
        <v>12588</v>
      </c>
      <c r="RMO2" s="4" t="s">
        <v>12589</v>
      </c>
      <c r="RMP2" s="4" t="s">
        <v>12590</v>
      </c>
      <c r="RMQ2" s="4" t="s">
        <v>12591</v>
      </c>
      <c r="RMR2" s="4" t="s">
        <v>12592</v>
      </c>
      <c r="RMS2" s="4" t="s">
        <v>12593</v>
      </c>
      <c r="RMT2" s="4" t="s">
        <v>12594</v>
      </c>
      <c r="RMU2" s="4" t="s">
        <v>12595</v>
      </c>
      <c r="RMV2" s="4" t="s">
        <v>12596</v>
      </c>
      <c r="RMW2" s="4" t="s">
        <v>12597</v>
      </c>
      <c r="RMX2" s="4" t="s">
        <v>12598</v>
      </c>
      <c r="RMY2" s="4" t="s">
        <v>12599</v>
      </c>
      <c r="RMZ2" s="4" t="s">
        <v>12600</v>
      </c>
      <c r="RNA2" s="4" t="s">
        <v>12601</v>
      </c>
      <c r="RNB2" s="4" t="s">
        <v>12602</v>
      </c>
      <c r="RNC2" s="4" t="s">
        <v>12603</v>
      </c>
      <c r="RND2" s="4" t="s">
        <v>12604</v>
      </c>
      <c r="RNE2" s="4" t="s">
        <v>12605</v>
      </c>
      <c r="RNF2" s="4" t="s">
        <v>12606</v>
      </c>
      <c r="RNG2" s="4" t="s">
        <v>12607</v>
      </c>
      <c r="RNH2" s="4" t="s">
        <v>12608</v>
      </c>
      <c r="RNI2" s="4" t="s">
        <v>12609</v>
      </c>
      <c r="RNJ2" s="4" t="s">
        <v>12610</v>
      </c>
      <c r="RNK2" s="4" t="s">
        <v>12611</v>
      </c>
      <c r="RNL2" s="4" t="s">
        <v>12612</v>
      </c>
      <c r="RNM2" s="4" t="s">
        <v>12613</v>
      </c>
      <c r="RNN2" s="4" t="s">
        <v>12614</v>
      </c>
      <c r="RNO2" s="4" t="s">
        <v>12615</v>
      </c>
      <c r="RNP2" s="4" t="s">
        <v>12616</v>
      </c>
      <c r="RNQ2" s="4" t="s">
        <v>12617</v>
      </c>
      <c r="RNR2" s="4" t="s">
        <v>12618</v>
      </c>
      <c r="RNS2" s="4" t="s">
        <v>12619</v>
      </c>
      <c r="RNT2" s="4" t="s">
        <v>12620</v>
      </c>
      <c r="RNU2" s="4" t="s">
        <v>12621</v>
      </c>
      <c r="RNV2" s="4" t="s">
        <v>12622</v>
      </c>
      <c r="RNW2" s="4" t="s">
        <v>12623</v>
      </c>
      <c r="RNX2" s="4" t="s">
        <v>12624</v>
      </c>
      <c r="RNY2" s="4" t="s">
        <v>12625</v>
      </c>
      <c r="RNZ2" s="4" t="s">
        <v>12626</v>
      </c>
      <c r="ROA2" s="4" t="s">
        <v>12627</v>
      </c>
      <c r="ROB2" s="4" t="s">
        <v>12628</v>
      </c>
      <c r="ROC2" s="4" t="s">
        <v>12629</v>
      </c>
      <c r="ROD2" s="4" t="s">
        <v>12630</v>
      </c>
      <c r="ROE2" s="4" t="s">
        <v>12631</v>
      </c>
      <c r="ROF2" s="4" t="s">
        <v>12632</v>
      </c>
      <c r="ROG2" s="4" t="s">
        <v>12633</v>
      </c>
      <c r="ROH2" s="4" t="s">
        <v>12634</v>
      </c>
      <c r="ROI2" s="4" t="s">
        <v>12635</v>
      </c>
      <c r="ROJ2" s="4" t="s">
        <v>12636</v>
      </c>
      <c r="ROK2" s="4" t="s">
        <v>12637</v>
      </c>
      <c r="ROL2" s="4" t="s">
        <v>12638</v>
      </c>
      <c r="ROM2" s="4" t="s">
        <v>12639</v>
      </c>
      <c r="RON2" s="4" t="s">
        <v>12640</v>
      </c>
      <c r="ROO2" s="4" t="s">
        <v>12641</v>
      </c>
      <c r="ROP2" s="4" t="s">
        <v>12642</v>
      </c>
      <c r="ROQ2" s="4" t="s">
        <v>12643</v>
      </c>
      <c r="ROR2" s="4" t="s">
        <v>12644</v>
      </c>
      <c r="ROS2" s="4" t="s">
        <v>12645</v>
      </c>
      <c r="ROT2" s="4" t="s">
        <v>12646</v>
      </c>
      <c r="ROU2" s="4" t="s">
        <v>12647</v>
      </c>
      <c r="ROV2" s="4" t="s">
        <v>12648</v>
      </c>
      <c r="ROW2" s="4" t="s">
        <v>12649</v>
      </c>
      <c r="ROX2" s="4" t="s">
        <v>12650</v>
      </c>
      <c r="ROY2" s="4" t="s">
        <v>12651</v>
      </c>
      <c r="ROZ2" s="4" t="s">
        <v>12652</v>
      </c>
      <c r="RPA2" s="4" t="s">
        <v>12653</v>
      </c>
      <c r="RPB2" s="4" t="s">
        <v>12654</v>
      </c>
      <c r="RPC2" s="4" t="s">
        <v>12655</v>
      </c>
      <c r="RPD2" s="4" t="s">
        <v>12656</v>
      </c>
      <c r="RPE2" s="4" t="s">
        <v>12657</v>
      </c>
      <c r="RPF2" s="4" t="s">
        <v>12658</v>
      </c>
      <c r="RPG2" s="4" t="s">
        <v>12659</v>
      </c>
      <c r="RPH2" s="4" t="s">
        <v>12660</v>
      </c>
      <c r="RPI2" s="4" t="s">
        <v>12661</v>
      </c>
      <c r="RPJ2" s="4" t="s">
        <v>12662</v>
      </c>
      <c r="RPK2" s="4" t="s">
        <v>12663</v>
      </c>
      <c r="RPL2" s="4" t="s">
        <v>12664</v>
      </c>
      <c r="RPM2" s="4" t="s">
        <v>12665</v>
      </c>
      <c r="RPN2" s="4" t="s">
        <v>12666</v>
      </c>
      <c r="RPO2" s="4" t="s">
        <v>12667</v>
      </c>
      <c r="RPP2" s="4" t="s">
        <v>12668</v>
      </c>
      <c r="RPQ2" s="4" t="s">
        <v>12669</v>
      </c>
      <c r="RPR2" s="4" t="s">
        <v>12670</v>
      </c>
      <c r="RPS2" s="4" t="s">
        <v>12671</v>
      </c>
      <c r="RPT2" s="4" t="s">
        <v>12672</v>
      </c>
      <c r="RPU2" s="4" t="s">
        <v>12673</v>
      </c>
      <c r="RPV2" s="4" t="s">
        <v>12674</v>
      </c>
      <c r="RPW2" s="4" t="s">
        <v>12675</v>
      </c>
      <c r="RPX2" s="4" t="s">
        <v>12676</v>
      </c>
      <c r="RPY2" s="4" t="s">
        <v>12677</v>
      </c>
      <c r="RPZ2" s="4" t="s">
        <v>12678</v>
      </c>
      <c r="RQA2" s="4" t="s">
        <v>12679</v>
      </c>
      <c r="RQB2" s="4" t="s">
        <v>12680</v>
      </c>
      <c r="RQC2" s="4" t="s">
        <v>12681</v>
      </c>
      <c r="RQD2" s="4" t="s">
        <v>12682</v>
      </c>
      <c r="RQE2" s="4" t="s">
        <v>12683</v>
      </c>
      <c r="RQF2" s="4" t="s">
        <v>12684</v>
      </c>
      <c r="RQG2" s="4" t="s">
        <v>12685</v>
      </c>
      <c r="RQH2" s="4" t="s">
        <v>12686</v>
      </c>
      <c r="RQI2" s="4" t="s">
        <v>12687</v>
      </c>
      <c r="RQJ2" s="4" t="s">
        <v>12688</v>
      </c>
      <c r="RQK2" s="4" t="s">
        <v>12689</v>
      </c>
      <c r="RQL2" s="4" t="s">
        <v>12690</v>
      </c>
      <c r="RQM2" s="4" t="s">
        <v>12691</v>
      </c>
      <c r="RQN2" s="4" t="s">
        <v>12692</v>
      </c>
      <c r="RQO2" s="4" t="s">
        <v>12693</v>
      </c>
      <c r="RQP2" s="4" t="s">
        <v>12694</v>
      </c>
      <c r="RQQ2" s="4" t="s">
        <v>12695</v>
      </c>
      <c r="RQR2" s="4" t="s">
        <v>12696</v>
      </c>
      <c r="RQS2" s="4" t="s">
        <v>12697</v>
      </c>
      <c r="RQT2" s="4" t="s">
        <v>12698</v>
      </c>
      <c r="RQU2" s="4" t="s">
        <v>12699</v>
      </c>
      <c r="RQV2" s="4" t="s">
        <v>12700</v>
      </c>
      <c r="RQW2" s="4" t="s">
        <v>12701</v>
      </c>
      <c r="RQX2" s="4" t="s">
        <v>12702</v>
      </c>
      <c r="RQY2" s="4" t="s">
        <v>12703</v>
      </c>
      <c r="RQZ2" s="4" t="s">
        <v>12704</v>
      </c>
      <c r="RRA2" s="4" t="s">
        <v>12705</v>
      </c>
      <c r="RRB2" s="4" t="s">
        <v>12706</v>
      </c>
      <c r="RRC2" s="4" t="s">
        <v>12707</v>
      </c>
      <c r="RRD2" s="4" t="s">
        <v>12708</v>
      </c>
      <c r="RRE2" s="4" t="s">
        <v>12709</v>
      </c>
      <c r="RRF2" s="4" t="s">
        <v>12710</v>
      </c>
      <c r="RRG2" s="4" t="s">
        <v>12711</v>
      </c>
      <c r="RRH2" s="4" t="s">
        <v>12712</v>
      </c>
      <c r="RRI2" s="4" t="s">
        <v>12713</v>
      </c>
      <c r="RRJ2" s="4" t="s">
        <v>12714</v>
      </c>
      <c r="RRK2" s="4" t="s">
        <v>12715</v>
      </c>
      <c r="RRL2" s="4" t="s">
        <v>12716</v>
      </c>
      <c r="RRM2" s="4" t="s">
        <v>12717</v>
      </c>
      <c r="RRN2" s="4" t="s">
        <v>12718</v>
      </c>
      <c r="RRO2" s="4" t="s">
        <v>12719</v>
      </c>
      <c r="RRP2" s="4" t="s">
        <v>12720</v>
      </c>
      <c r="RRQ2" s="4" t="s">
        <v>12721</v>
      </c>
      <c r="RRR2" s="4" t="s">
        <v>12722</v>
      </c>
      <c r="RRS2" s="4" t="s">
        <v>12723</v>
      </c>
      <c r="RRT2" s="4" t="s">
        <v>12724</v>
      </c>
      <c r="RRU2" s="4" t="s">
        <v>12725</v>
      </c>
      <c r="RRV2" s="4" t="s">
        <v>12726</v>
      </c>
      <c r="RRW2" s="4" t="s">
        <v>12727</v>
      </c>
      <c r="RRX2" s="4" t="s">
        <v>12728</v>
      </c>
      <c r="RRY2" s="4" t="s">
        <v>12729</v>
      </c>
      <c r="RRZ2" s="4" t="s">
        <v>12730</v>
      </c>
      <c r="RSA2" s="4" t="s">
        <v>12731</v>
      </c>
      <c r="RSB2" s="4" t="s">
        <v>12732</v>
      </c>
      <c r="RSC2" s="4" t="s">
        <v>12733</v>
      </c>
      <c r="RSD2" s="4" t="s">
        <v>12734</v>
      </c>
      <c r="RSE2" s="4" t="s">
        <v>12735</v>
      </c>
      <c r="RSF2" s="4" t="s">
        <v>12736</v>
      </c>
      <c r="RSG2" s="4" t="s">
        <v>12737</v>
      </c>
      <c r="RSH2" s="4" t="s">
        <v>12738</v>
      </c>
      <c r="RSI2" s="4" t="s">
        <v>12739</v>
      </c>
      <c r="RSJ2" s="4" t="s">
        <v>12740</v>
      </c>
      <c r="RSK2" s="4" t="s">
        <v>12741</v>
      </c>
      <c r="RSL2" s="4" t="s">
        <v>12742</v>
      </c>
      <c r="RSM2" s="4" t="s">
        <v>12743</v>
      </c>
      <c r="RSN2" s="4" t="s">
        <v>12744</v>
      </c>
      <c r="RSO2" s="4" t="s">
        <v>12745</v>
      </c>
      <c r="RSP2" s="4" t="s">
        <v>12746</v>
      </c>
      <c r="RSQ2" s="4" t="s">
        <v>12747</v>
      </c>
      <c r="RSR2" s="4" t="s">
        <v>12748</v>
      </c>
      <c r="RSS2" s="4" t="s">
        <v>12749</v>
      </c>
      <c r="RST2" s="4" t="s">
        <v>12750</v>
      </c>
      <c r="RSU2" s="4" t="s">
        <v>12751</v>
      </c>
      <c r="RSV2" s="4" t="s">
        <v>12752</v>
      </c>
      <c r="RSW2" s="4" t="s">
        <v>12753</v>
      </c>
      <c r="RSX2" s="4" t="s">
        <v>12754</v>
      </c>
      <c r="RSY2" s="4" t="s">
        <v>12755</v>
      </c>
      <c r="RSZ2" s="4" t="s">
        <v>12756</v>
      </c>
      <c r="RTA2" s="4" t="s">
        <v>12757</v>
      </c>
      <c r="RTB2" s="4" t="s">
        <v>12758</v>
      </c>
      <c r="RTC2" s="4" t="s">
        <v>12759</v>
      </c>
      <c r="RTD2" s="4" t="s">
        <v>12760</v>
      </c>
      <c r="RTE2" s="4" t="s">
        <v>12761</v>
      </c>
      <c r="RTF2" s="4" t="s">
        <v>12762</v>
      </c>
      <c r="RTG2" s="4" t="s">
        <v>12763</v>
      </c>
      <c r="RTH2" s="4" t="s">
        <v>12764</v>
      </c>
      <c r="RTI2" s="4" t="s">
        <v>12765</v>
      </c>
      <c r="RTJ2" s="4" t="s">
        <v>12766</v>
      </c>
      <c r="RTK2" s="4" t="s">
        <v>12767</v>
      </c>
      <c r="RTL2" s="4" t="s">
        <v>12768</v>
      </c>
      <c r="RTM2" s="4" t="s">
        <v>12769</v>
      </c>
      <c r="RTN2" s="4" t="s">
        <v>12770</v>
      </c>
      <c r="RTO2" s="4" t="s">
        <v>12771</v>
      </c>
      <c r="RTP2" s="4" t="s">
        <v>12772</v>
      </c>
      <c r="RTQ2" s="4" t="s">
        <v>12773</v>
      </c>
      <c r="RTR2" s="4" t="s">
        <v>12774</v>
      </c>
      <c r="RTS2" s="4" t="s">
        <v>12775</v>
      </c>
      <c r="RTT2" s="4" t="s">
        <v>12776</v>
      </c>
      <c r="RTU2" s="4" t="s">
        <v>12777</v>
      </c>
      <c r="RTV2" s="4" t="s">
        <v>12778</v>
      </c>
      <c r="RTW2" s="4" t="s">
        <v>12779</v>
      </c>
      <c r="RTX2" s="4" t="s">
        <v>12780</v>
      </c>
      <c r="RTY2" s="4" t="s">
        <v>12781</v>
      </c>
      <c r="RTZ2" s="4" t="s">
        <v>12782</v>
      </c>
      <c r="RUA2" s="4" t="s">
        <v>12783</v>
      </c>
      <c r="RUB2" s="4" t="s">
        <v>12784</v>
      </c>
      <c r="RUC2" s="4" t="s">
        <v>12785</v>
      </c>
      <c r="RUD2" s="4" t="s">
        <v>12786</v>
      </c>
      <c r="RUE2" s="4" t="s">
        <v>12787</v>
      </c>
      <c r="RUF2" s="4" t="s">
        <v>12788</v>
      </c>
      <c r="RUG2" s="4" t="s">
        <v>12789</v>
      </c>
      <c r="RUH2" s="4" t="s">
        <v>12790</v>
      </c>
      <c r="RUI2" s="4" t="s">
        <v>12791</v>
      </c>
      <c r="RUJ2" s="4" t="s">
        <v>12792</v>
      </c>
      <c r="RUK2" s="4" t="s">
        <v>12793</v>
      </c>
      <c r="RUL2" s="4" t="s">
        <v>12794</v>
      </c>
      <c r="RUM2" s="4" t="s">
        <v>12795</v>
      </c>
      <c r="RUN2" s="4" t="s">
        <v>12796</v>
      </c>
      <c r="RUO2" s="4" t="s">
        <v>12797</v>
      </c>
      <c r="RUP2" s="4" t="s">
        <v>12798</v>
      </c>
      <c r="RUQ2" s="4" t="s">
        <v>12799</v>
      </c>
      <c r="RUR2" s="4" t="s">
        <v>12800</v>
      </c>
      <c r="RUS2" s="4" t="s">
        <v>12801</v>
      </c>
      <c r="RUT2" s="4" t="s">
        <v>12802</v>
      </c>
      <c r="RUU2" s="4" t="s">
        <v>12803</v>
      </c>
      <c r="RUV2" s="4" t="s">
        <v>12804</v>
      </c>
      <c r="RUW2" s="4" t="s">
        <v>12805</v>
      </c>
      <c r="RUX2" s="4" t="s">
        <v>12806</v>
      </c>
      <c r="RUY2" s="4" t="s">
        <v>12807</v>
      </c>
      <c r="RUZ2" s="4" t="s">
        <v>12808</v>
      </c>
      <c r="RVA2" s="4" t="s">
        <v>12809</v>
      </c>
      <c r="RVB2" s="4" t="s">
        <v>12810</v>
      </c>
      <c r="RVC2" s="4" t="s">
        <v>12811</v>
      </c>
      <c r="RVD2" s="4" t="s">
        <v>12812</v>
      </c>
      <c r="RVE2" s="4" t="s">
        <v>12813</v>
      </c>
      <c r="RVF2" s="4" t="s">
        <v>12814</v>
      </c>
      <c r="RVG2" s="4" t="s">
        <v>12815</v>
      </c>
      <c r="RVH2" s="4" t="s">
        <v>12816</v>
      </c>
      <c r="RVI2" s="4" t="s">
        <v>12817</v>
      </c>
      <c r="RVJ2" s="4" t="s">
        <v>12818</v>
      </c>
      <c r="RVK2" s="4" t="s">
        <v>12819</v>
      </c>
      <c r="RVL2" s="4" t="s">
        <v>12820</v>
      </c>
      <c r="RVM2" s="4" t="s">
        <v>12821</v>
      </c>
      <c r="RVN2" s="4" t="s">
        <v>12822</v>
      </c>
      <c r="RVO2" s="4" t="s">
        <v>12823</v>
      </c>
      <c r="RVP2" s="4" t="s">
        <v>12824</v>
      </c>
      <c r="RVQ2" s="4" t="s">
        <v>12825</v>
      </c>
      <c r="RVR2" s="4" t="s">
        <v>12826</v>
      </c>
      <c r="RVS2" s="4" t="s">
        <v>12827</v>
      </c>
      <c r="RVT2" s="4" t="s">
        <v>12828</v>
      </c>
      <c r="RVU2" s="4" t="s">
        <v>12829</v>
      </c>
      <c r="RVV2" s="4" t="s">
        <v>12830</v>
      </c>
      <c r="RVW2" s="4" t="s">
        <v>12831</v>
      </c>
      <c r="RVX2" s="4" t="s">
        <v>12832</v>
      </c>
      <c r="RVY2" s="4" t="s">
        <v>12833</v>
      </c>
      <c r="RVZ2" s="4" t="s">
        <v>12834</v>
      </c>
      <c r="RWA2" s="4" t="s">
        <v>12835</v>
      </c>
      <c r="RWB2" s="4" t="s">
        <v>12836</v>
      </c>
      <c r="RWC2" s="4" t="s">
        <v>12837</v>
      </c>
      <c r="RWD2" s="4" t="s">
        <v>12838</v>
      </c>
      <c r="RWE2" s="4" t="s">
        <v>12839</v>
      </c>
      <c r="RWF2" s="4" t="s">
        <v>12840</v>
      </c>
      <c r="RWG2" s="4" t="s">
        <v>12841</v>
      </c>
      <c r="RWH2" s="4" t="s">
        <v>12842</v>
      </c>
      <c r="RWI2" s="4" t="s">
        <v>12843</v>
      </c>
      <c r="RWJ2" s="4" t="s">
        <v>12844</v>
      </c>
      <c r="RWK2" s="4" t="s">
        <v>12845</v>
      </c>
      <c r="RWL2" s="4" t="s">
        <v>12846</v>
      </c>
      <c r="RWM2" s="4" t="s">
        <v>12847</v>
      </c>
      <c r="RWN2" s="4" t="s">
        <v>12848</v>
      </c>
      <c r="RWO2" s="4" t="s">
        <v>12849</v>
      </c>
      <c r="RWP2" s="4" t="s">
        <v>12850</v>
      </c>
      <c r="RWQ2" s="4" t="s">
        <v>12851</v>
      </c>
      <c r="RWR2" s="4" t="s">
        <v>12852</v>
      </c>
      <c r="RWS2" s="4" t="s">
        <v>12853</v>
      </c>
      <c r="RWT2" s="4" t="s">
        <v>12854</v>
      </c>
      <c r="RWU2" s="4" t="s">
        <v>12855</v>
      </c>
      <c r="RWV2" s="4" t="s">
        <v>12856</v>
      </c>
      <c r="RWW2" s="4" t="s">
        <v>12857</v>
      </c>
      <c r="RWX2" s="4" t="s">
        <v>12858</v>
      </c>
      <c r="RWY2" s="4" t="s">
        <v>12859</v>
      </c>
      <c r="RWZ2" s="4" t="s">
        <v>12860</v>
      </c>
      <c r="RXA2" s="4" t="s">
        <v>12861</v>
      </c>
      <c r="RXB2" s="4" t="s">
        <v>12862</v>
      </c>
      <c r="RXC2" s="4" t="s">
        <v>12863</v>
      </c>
      <c r="RXD2" s="4" t="s">
        <v>12864</v>
      </c>
      <c r="RXE2" s="4" t="s">
        <v>12865</v>
      </c>
      <c r="RXF2" s="4" t="s">
        <v>12866</v>
      </c>
      <c r="RXG2" s="4" t="s">
        <v>12867</v>
      </c>
      <c r="RXH2" s="4" t="s">
        <v>12868</v>
      </c>
      <c r="RXI2" s="4" t="s">
        <v>12869</v>
      </c>
      <c r="RXJ2" s="4" t="s">
        <v>12870</v>
      </c>
      <c r="RXK2" s="4" t="s">
        <v>12871</v>
      </c>
      <c r="RXL2" s="4" t="s">
        <v>12872</v>
      </c>
      <c r="RXM2" s="4" t="s">
        <v>12873</v>
      </c>
      <c r="RXN2" s="4" t="s">
        <v>12874</v>
      </c>
      <c r="RXO2" s="4" t="s">
        <v>12875</v>
      </c>
      <c r="RXP2" s="4" t="s">
        <v>12876</v>
      </c>
      <c r="RXQ2" s="4" t="s">
        <v>12877</v>
      </c>
      <c r="RXR2" s="4" t="s">
        <v>12878</v>
      </c>
      <c r="RXS2" s="4" t="s">
        <v>12879</v>
      </c>
      <c r="RXT2" s="4" t="s">
        <v>12880</v>
      </c>
      <c r="RXU2" s="4" t="s">
        <v>12881</v>
      </c>
      <c r="RXV2" s="4" t="s">
        <v>12882</v>
      </c>
      <c r="RXW2" s="4" t="s">
        <v>12883</v>
      </c>
      <c r="RXX2" s="4" t="s">
        <v>12884</v>
      </c>
      <c r="RXY2" s="4" t="s">
        <v>12885</v>
      </c>
      <c r="RXZ2" s="4" t="s">
        <v>12886</v>
      </c>
      <c r="RYA2" s="4" t="s">
        <v>12887</v>
      </c>
      <c r="RYB2" s="4" t="s">
        <v>12888</v>
      </c>
      <c r="RYC2" s="4" t="s">
        <v>12889</v>
      </c>
      <c r="RYD2" s="4" t="s">
        <v>12890</v>
      </c>
      <c r="RYE2" s="4" t="s">
        <v>12891</v>
      </c>
      <c r="RYF2" s="4" t="s">
        <v>12892</v>
      </c>
      <c r="RYG2" s="4" t="s">
        <v>12893</v>
      </c>
      <c r="RYH2" s="4" t="s">
        <v>12894</v>
      </c>
      <c r="RYI2" s="4" t="s">
        <v>12895</v>
      </c>
      <c r="RYJ2" s="4" t="s">
        <v>12896</v>
      </c>
      <c r="RYK2" s="4" t="s">
        <v>12897</v>
      </c>
      <c r="RYL2" s="4" t="s">
        <v>12898</v>
      </c>
      <c r="RYM2" s="4" t="s">
        <v>12899</v>
      </c>
      <c r="RYN2" s="4" t="s">
        <v>12900</v>
      </c>
      <c r="RYO2" s="4" t="s">
        <v>12901</v>
      </c>
      <c r="RYP2" s="4" t="s">
        <v>12902</v>
      </c>
      <c r="RYQ2" s="4" t="s">
        <v>12903</v>
      </c>
      <c r="RYR2" s="4" t="s">
        <v>12904</v>
      </c>
      <c r="RYS2" s="4" t="s">
        <v>12905</v>
      </c>
      <c r="RYT2" s="4" t="s">
        <v>12906</v>
      </c>
      <c r="RYU2" s="4" t="s">
        <v>12907</v>
      </c>
      <c r="RYV2" s="4" t="s">
        <v>12908</v>
      </c>
      <c r="RYW2" s="4" t="s">
        <v>12909</v>
      </c>
      <c r="RYX2" s="4" t="s">
        <v>12910</v>
      </c>
      <c r="RYY2" s="4" t="s">
        <v>12911</v>
      </c>
      <c r="RYZ2" s="4" t="s">
        <v>12912</v>
      </c>
      <c r="RZA2" s="4" t="s">
        <v>12913</v>
      </c>
      <c r="RZB2" s="4" t="s">
        <v>12914</v>
      </c>
      <c r="RZC2" s="4" t="s">
        <v>12915</v>
      </c>
      <c r="RZD2" s="4" t="s">
        <v>12916</v>
      </c>
      <c r="RZE2" s="4" t="s">
        <v>12917</v>
      </c>
      <c r="RZF2" s="4" t="s">
        <v>12918</v>
      </c>
      <c r="RZG2" s="4" t="s">
        <v>12919</v>
      </c>
      <c r="RZH2" s="4" t="s">
        <v>12920</v>
      </c>
      <c r="RZI2" s="4" t="s">
        <v>12921</v>
      </c>
      <c r="RZJ2" s="4" t="s">
        <v>12922</v>
      </c>
      <c r="RZK2" s="4" t="s">
        <v>12923</v>
      </c>
      <c r="RZL2" s="4" t="s">
        <v>12924</v>
      </c>
      <c r="RZM2" s="4" t="s">
        <v>12925</v>
      </c>
      <c r="RZN2" s="4" t="s">
        <v>12926</v>
      </c>
      <c r="RZO2" s="4" t="s">
        <v>12927</v>
      </c>
      <c r="RZP2" s="4" t="s">
        <v>12928</v>
      </c>
      <c r="RZQ2" s="4" t="s">
        <v>12929</v>
      </c>
      <c r="RZR2" s="4" t="s">
        <v>12930</v>
      </c>
      <c r="RZS2" s="4" t="s">
        <v>12931</v>
      </c>
      <c r="RZT2" s="4" t="s">
        <v>12932</v>
      </c>
      <c r="RZU2" s="4" t="s">
        <v>12933</v>
      </c>
      <c r="RZV2" s="4" t="s">
        <v>12934</v>
      </c>
      <c r="RZW2" s="4" t="s">
        <v>12935</v>
      </c>
      <c r="RZX2" s="4" t="s">
        <v>12936</v>
      </c>
      <c r="RZY2" s="4" t="s">
        <v>12937</v>
      </c>
      <c r="RZZ2" s="4" t="s">
        <v>12938</v>
      </c>
      <c r="SAA2" s="4" t="s">
        <v>12939</v>
      </c>
      <c r="SAB2" s="4" t="s">
        <v>12940</v>
      </c>
      <c r="SAC2" s="4" t="s">
        <v>12941</v>
      </c>
      <c r="SAD2" s="4" t="s">
        <v>12942</v>
      </c>
      <c r="SAE2" s="4" t="s">
        <v>12943</v>
      </c>
      <c r="SAF2" s="4" t="s">
        <v>12944</v>
      </c>
      <c r="SAG2" s="4" t="s">
        <v>12945</v>
      </c>
      <c r="SAH2" s="4" t="s">
        <v>12946</v>
      </c>
      <c r="SAI2" s="4" t="s">
        <v>12947</v>
      </c>
      <c r="SAJ2" s="4" t="s">
        <v>12948</v>
      </c>
      <c r="SAK2" s="4" t="s">
        <v>12949</v>
      </c>
      <c r="SAL2" s="4" t="s">
        <v>12950</v>
      </c>
      <c r="SAM2" s="4" t="s">
        <v>12951</v>
      </c>
      <c r="SAN2" s="4" t="s">
        <v>12952</v>
      </c>
      <c r="SAO2" s="4" t="s">
        <v>12953</v>
      </c>
      <c r="SAP2" s="4" t="s">
        <v>12954</v>
      </c>
      <c r="SAQ2" s="4" t="s">
        <v>12955</v>
      </c>
      <c r="SAR2" s="4" t="s">
        <v>12956</v>
      </c>
      <c r="SAS2" s="4" t="s">
        <v>12957</v>
      </c>
      <c r="SAT2" s="4" t="s">
        <v>12958</v>
      </c>
      <c r="SAU2" s="4" t="s">
        <v>12959</v>
      </c>
      <c r="SAV2" s="4" t="s">
        <v>12960</v>
      </c>
      <c r="SAW2" s="4" t="s">
        <v>12961</v>
      </c>
      <c r="SAX2" s="4" t="s">
        <v>12962</v>
      </c>
      <c r="SAY2" s="4" t="s">
        <v>12963</v>
      </c>
      <c r="SAZ2" s="4" t="s">
        <v>12964</v>
      </c>
      <c r="SBA2" s="4" t="s">
        <v>12965</v>
      </c>
      <c r="SBB2" s="4" t="s">
        <v>12966</v>
      </c>
      <c r="SBC2" s="4" t="s">
        <v>12967</v>
      </c>
      <c r="SBD2" s="4" t="s">
        <v>12968</v>
      </c>
      <c r="SBE2" s="4" t="s">
        <v>12969</v>
      </c>
      <c r="SBF2" s="4" t="s">
        <v>12970</v>
      </c>
      <c r="SBG2" s="4" t="s">
        <v>12971</v>
      </c>
      <c r="SBH2" s="4" t="s">
        <v>12972</v>
      </c>
      <c r="SBI2" s="4" t="s">
        <v>12973</v>
      </c>
      <c r="SBJ2" s="4" t="s">
        <v>12974</v>
      </c>
      <c r="SBK2" s="4" t="s">
        <v>12975</v>
      </c>
      <c r="SBL2" s="4" t="s">
        <v>12976</v>
      </c>
      <c r="SBM2" s="4" t="s">
        <v>12977</v>
      </c>
      <c r="SBN2" s="4" t="s">
        <v>12978</v>
      </c>
      <c r="SBO2" s="4" t="s">
        <v>12979</v>
      </c>
      <c r="SBP2" s="4" t="s">
        <v>12980</v>
      </c>
      <c r="SBQ2" s="4" t="s">
        <v>12981</v>
      </c>
      <c r="SBR2" s="4" t="s">
        <v>12982</v>
      </c>
      <c r="SBS2" s="4" t="s">
        <v>12983</v>
      </c>
      <c r="SBT2" s="4" t="s">
        <v>12984</v>
      </c>
      <c r="SBU2" s="4" t="s">
        <v>12985</v>
      </c>
      <c r="SBV2" s="4" t="s">
        <v>12986</v>
      </c>
      <c r="SBW2" s="4" t="s">
        <v>12987</v>
      </c>
      <c r="SBX2" s="4" t="s">
        <v>12988</v>
      </c>
      <c r="SBY2" s="4" t="s">
        <v>12989</v>
      </c>
      <c r="SBZ2" s="4" t="s">
        <v>12990</v>
      </c>
      <c r="SCA2" s="4" t="s">
        <v>12991</v>
      </c>
      <c r="SCB2" s="4" t="s">
        <v>12992</v>
      </c>
      <c r="SCC2" s="4" t="s">
        <v>12993</v>
      </c>
      <c r="SCD2" s="4" t="s">
        <v>12994</v>
      </c>
      <c r="SCE2" s="4" t="s">
        <v>12995</v>
      </c>
      <c r="SCF2" s="4" t="s">
        <v>12996</v>
      </c>
      <c r="SCG2" s="4" t="s">
        <v>12997</v>
      </c>
      <c r="SCH2" s="4" t="s">
        <v>12998</v>
      </c>
      <c r="SCI2" s="4" t="s">
        <v>12999</v>
      </c>
      <c r="SCJ2" s="4" t="s">
        <v>13000</v>
      </c>
      <c r="SCK2" s="4" t="s">
        <v>13001</v>
      </c>
      <c r="SCL2" s="4" t="s">
        <v>13002</v>
      </c>
      <c r="SCM2" s="4" t="s">
        <v>13003</v>
      </c>
      <c r="SCN2" s="4" t="s">
        <v>13004</v>
      </c>
      <c r="SCO2" s="4" t="s">
        <v>13005</v>
      </c>
      <c r="SCP2" s="4" t="s">
        <v>13006</v>
      </c>
      <c r="SCQ2" s="4" t="s">
        <v>13007</v>
      </c>
      <c r="SCR2" s="4" t="s">
        <v>13008</v>
      </c>
      <c r="SCS2" s="4" t="s">
        <v>13009</v>
      </c>
      <c r="SCT2" s="4" t="s">
        <v>13010</v>
      </c>
      <c r="SCU2" s="4" t="s">
        <v>13011</v>
      </c>
      <c r="SCV2" s="4" t="s">
        <v>13012</v>
      </c>
      <c r="SCW2" s="4" t="s">
        <v>13013</v>
      </c>
      <c r="SCX2" s="4" t="s">
        <v>13014</v>
      </c>
      <c r="SCY2" s="4" t="s">
        <v>13015</v>
      </c>
      <c r="SCZ2" s="4" t="s">
        <v>13016</v>
      </c>
      <c r="SDA2" s="4" t="s">
        <v>13017</v>
      </c>
      <c r="SDB2" s="4" t="s">
        <v>13018</v>
      </c>
      <c r="SDC2" s="4" t="s">
        <v>13019</v>
      </c>
      <c r="SDD2" s="4" t="s">
        <v>13020</v>
      </c>
      <c r="SDE2" s="4" t="s">
        <v>13021</v>
      </c>
      <c r="SDF2" s="4" t="s">
        <v>13022</v>
      </c>
      <c r="SDG2" s="4" t="s">
        <v>13023</v>
      </c>
      <c r="SDH2" s="4" t="s">
        <v>13024</v>
      </c>
      <c r="SDI2" s="4" t="s">
        <v>13025</v>
      </c>
      <c r="SDJ2" s="4" t="s">
        <v>13026</v>
      </c>
      <c r="SDK2" s="4" t="s">
        <v>13027</v>
      </c>
      <c r="SDL2" s="4" t="s">
        <v>13028</v>
      </c>
      <c r="SDM2" s="4" t="s">
        <v>13029</v>
      </c>
      <c r="SDN2" s="4" t="s">
        <v>13030</v>
      </c>
      <c r="SDO2" s="4" t="s">
        <v>13031</v>
      </c>
      <c r="SDP2" s="4" t="s">
        <v>13032</v>
      </c>
      <c r="SDQ2" s="4" t="s">
        <v>13033</v>
      </c>
      <c r="SDR2" s="4" t="s">
        <v>13034</v>
      </c>
      <c r="SDS2" s="4" t="s">
        <v>13035</v>
      </c>
      <c r="SDT2" s="4" t="s">
        <v>13036</v>
      </c>
      <c r="SDU2" s="4" t="s">
        <v>13037</v>
      </c>
      <c r="SDV2" s="4" t="s">
        <v>13038</v>
      </c>
      <c r="SDW2" s="4" t="s">
        <v>13039</v>
      </c>
      <c r="SDX2" s="4" t="s">
        <v>13040</v>
      </c>
      <c r="SDY2" s="4" t="s">
        <v>13041</v>
      </c>
      <c r="SDZ2" s="4" t="s">
        <v>13042</v>
      </c>
      <c r="SEA2" s="4" t="s">
        <v>13043</v>
      </c>
      <c r="SEB2" s="4" t="s">
        <v>13044</v>
      </c>
      <c r="SEC2" s="4" t="s">
        <v>13045</v>
      </c>
      <c r="SED2" s="4" t="s">
        <v>13046</v>
      </c>
      <c r="SEE2" s="4" t="s">
        <v>13047</v>
      </c>
      <c r="SEF2" s="4" t="s">
        <v>13048</v>
      </c>
      <c r="SEG2" s="4" t="s">
        <v>13049</v>
      </c>
      <c r="SEH2" s="4" t="s">
        <v>13050</v>
      </c>
      <c r="SEI2" s="4" t="s">
        <v>13051</v>
      </c>
      <c r="SEJ2" s="4" t="s">
        <v>13052</v>
      </c>
      <c r="SEK2" s="4" t="s">
        <v>13053</v>
      </c>
      <c r="SEL2" s="4" t="s">
        <v>13054</v>
      </c>
      <c r="SEM2" s="4" t="s">
        <v>13055</v>
      </c>
      <c r="SEN2" s="4" t="s">
        <v>13056</v>
      </c>
      <c r="SEO2" s="4" t="s">
        <v>13057</v>
      </c>
      <c r="SEP2" s="4" t="s">
        <v>13058</v>
      </c>
      <c r="SEQ2" s="4" t="s">
        <v>13059</v>
      </c>
      <c r="SER2" s="4" t="s">
        <v>13060</v>
      </c>
      <c r="SES2" s="4" t="s">
        <v>13061</v>
      </c>
      <c r="SET2" s="4" t="s">
        <v>13062</v>
      </c>
      <c r="SEU2" s="4" t="s">
        <v>13063</v>
      </c>
      <c r="SEV2" s="4" t="s">
        <v>13064</v>
      </c>
      <c r="SEW2" s="4" t="s">
        <v>13065</v>
      </c>
      <c r="SEX2" s="4" t="s">
        <v>13066</v>
      </c>
      <c r="SEY2" s="4" t="s">
        <v>13067</v>
      </c>
      <c r="SEZ2" s="4" t="s">
        <v>13068</v>
      </c>
      <c r="SFA2" s="4" t="s">
        <v>13069</v>
      </c>
      <c r="SFB2" s="4" t="s">
        <v>13070</v>
      </c>
      <c r="SFC2" s="4" t="s">
        <v>13071</v>
      </c>
      <c r="SFD2" s="4" t="s">
        <v>13072</v>
      </c>
      <c r="SFE2" s="4" t="s">
        <v>13073</v>
      </c>
      <c r="SFF2" s="4" t="s">
        <v>13074</v>
      </c>
      <c r="SFG2" s="4" t="s">
        <v>13075</v>
      </c>
      <c r="SFH2" s="4" t="s">
        <v>13076</v>
      </c>
      <c r="SFI2" s="4" t="s">
        <v>13077</v>
      </c>
      <c r="SFJ2" s="4" t="s">
        <v>13078</v>
      </c>
      <c r="SFK2" s="4" t="s">
        <v>13079</v>
      </c>
      <c r="SFL2" s="4" t="s">
        <v>13080</v>
      </c>
      <c r="SFM2" s="4" t="s">
        <v>13081</v>
      </c>
      <c r="SFN2" s="4" t="s">
        <v>13082</v>
      </c>
      <c r="SFO2" s="4" t="s">
        <v>13083</v>
      </c>
      <c r="SFP2" s="4" t="s">
        <v>13084</v>
      </c>
      <c r="SFQ2" s="4" t="s">
        <v>13085</v>
      </c>
      <c r="SFR2" s="4" t="s">
        <v>13086</v>
      </c>
      <c r="SFS2" s="4" t="s">
        <v>13087</v>
      </c>
      <c r="SFT2" s="4" t="s">
        <v>13088</v>
      </c>
      <c r="SFU2" s="4" t="s">
        <v>13089</v>
      </c>
      <c r="SFV2" s="4" t="s">
        <v>13090</v>
      </c>
      <c r="SFW2" s="4" t="s">
        <v>13091</v>
      </c>
      <c r="SFX2" s="4" t="s">
        <v>13092</v>
      </c>
      <c r="SFY2" s="4" t="s">
        <v>13093</v>
      </c>
      <c r="SFZ2" s="4" t="s">
        <v>13094</v>
      </c>
      <c r="SGA2" s="4" t="s">
        <v>13095</v>
      </c>
      <c r="SGB2" s="4" t="s">
        <v>13096</v>
      </c>
      <c r="SGC2" s="4" t="s">
        <v>13097</v>
      </c>
      <c r="SGD2" s="4" t="s">
        <v>13098</v>
      </c>
      <c r="SGE2" s="4" t="s">
        <v>13099</v>
      </c>
      <c r="SGF2" s="4" t="s">
        <v>13100</v>
      </c>
      <c r="SGG2" s="4" t="s">
        <v>13101</v>
      </c>
      <c r="SGH2" s="4" t="s">
        <v>13102</v>
      </c>
      <c r="SGI2" s="4" t="s">
        <v>13103</v>
      </c>
      <c r="SGJ2" s="4" t="s">
        <v>13104</v>
      </c>
      <c r="SGK2" s="4" t="s">
        <v>13105</v>
      </c>
      <c r="SGL2" s="4" t="s">
        <v>13106</v>
      </c>
      <c r="SGM2" s="4" t="s">
        <v>13107</v>
      </c>
      <c r="SGN2" s="4" t="s">
        <v>13108</v>
      </c>
      <c r="SGO2" s="4" t="s">
        <v>13109</v>
      </c>
      <c r="SGP2" s="4" t="s">
        <v>13110</v>
      </c>
      <c r="SGQ2" s="4" t="s">
        <v>13111</v>
      </c>
      <c r="SGR2" s="4" t="s">
        <v>13112</v>
      </c>
      <c r="SGS2" s="4" t="s">
        <v>13113</v>
      </c>
      <c r="SGT2" s="4" t="s">
        <v>13114</v>
      </c>
      <c r="SGU2" s="4" t="s">
        <v>13115</v>
      </c>
      <c r="SGV2" s="4" t="s">
        <v>13116</v>
      </c>
      <c r="SGW2" s="4" t="s">
        <v>13117</v>
      </c>
      <c r="SGX2" s="4" t="s">
        <v>13118</v>
      </c>
      <c r="SGY2" s="4" t="s">
        <v>13119</v>
      </c>
      <c r="SGZ2" s="4" t="s">
        <v>13120</v>
      </c>
      <c r="SHA2" s="4" t="s">
        <v>13121</v>
      </c>
      <c r="SHB2" s="4" t="s">
        <v>13122</v>
      </c>
      <c r="SHC2" s="4" t="s">
        <v>13123</v>
      </c>
      <c r="SHD2" s="4" t="s">
        <v>13124</v>
      </c>
      <c r="SHE2" s="4" t="s">
        <v>13125</v>
      </c>
      <c r="SHF2" s="4" t="s">
        <v>13126</v>
      </c>
      <c r="SHG2" s="4" t="s">
        <v>13127</v>
      </c>
      <c r="SHH2" s="4" t="s">
        <v>13128</v>
      </c>
      <c r="SHI2" s="4" t="s">
        <v>13129</v>
      </c>
      <c r="SHJ2" s="4" t="s">
        <v>13130</v>
      </c>
      <c r="SHK2" s="4" t="s">
        <v>13131</v>
      </c>
      <c r="SHL2" s="4" t="s">
        <v>13132</v>
      </c>
      <c r="SHM2" s="4" t="s">
        <v>13133</v>
      </c>
      <c r="SHN2" s="4" t="s">
        <v>13134</v>
      </c>
      <c r="SHO2" s="4" t="s">
        <v>13135</v>
      </c>
      <c r="SHP2" s="4" t="s">
        <v>13136</v>
      </c>
      <c r="SHQ2" s="4" t="s">
        <v>13137</v>
      </c>
      <c r="SHR2" s="4" t="s">
        <v>13138</v>
      </c>
      <c r="SHS2" s="4" t="s">
        <v>13139</v>
      </c>
      <c r="SHT2" s="4" t="s">
        <v>13140</v>
      </c>
      <c r="SHU2" s="4" t="s">
        <v>13141</v>
      </c>
      <c r="SHV2" s="4" t="s">
        <v>13142</v>
      </c>
      <c r="SHW2" s="4" t="s">
        <v>13143</v>
      </c>
      <c r="SHX2" s="4" t="s">
        <v>13144</v>
      </c>
      <c r="SHY2" s="4" t="s">
        <v>13145</v>
      </c>
      <c r="SHZ2" s="4" t="s">
        <v>13146</v>
      </c>
      <c r="SIA2" s="4" t="s">
        <v>13147</v>
      </c>
      <c r="SIB2" s="4" t="s">
        <v>13148</v>
      </c>
      <c r="SIC2" s="4" t="s">
        <v>13149</v>
      </c>
      <c r="SID2" s="4" t="s">
        <v>13150</v>
      </c>
      <c r="SIE2" s="4" t="s">
        <v>13151</v>
      </c>
      <c r="SIF2" s="4" t="s">
        <v>13152</v>
      </c>
      <c r="SIG2" s="4" t="s">
        <v>13153</v>
      </c>
      <c r="SIH2" s="4" t="s">
        <v>13154</v>
      </c>
      <c r="SII2" s="4" t="s">
        <v>13155</v>
      </c>
      <c r="SIJ2" s="4" t="s">
        <v>13156</v>
      </c>
      <c r="SIK2" s="4" t="s">
        <v>13157</v>
      </c>
      <c r="SIL2" s="4" t="s">
        <v>13158</v>
      </c>
      <c r="SIM2" s="4" t="s">
        <v>13159</v>
      </c>
      <c r="SIN2" s="4" t="s">
        <v>13160</v>
      </c>
      <c r="SIO2" s="4" t="s">
        <v>13161</v>
      </c>
      <c r="SIP2" s="4" t="s">
        <v>13162</v>
      </c>
      <c r="SIQ2" s="4" t="s">
        <v>13163</v>
      </c>
      <c r="SIR2" s="4" t="s">
        <v>13164</v>
      </c>
      <c r="SIS2" s="4" t="s">
        <v>13165</v>
      </c>
      <c r="SIT2" s="4" t="s">
        <v>13166</v>
      </c>
      <c r="SIU2" s="4" t="s">
        <v>13167</v>
      </c>
      <c r="SIV2" s="4" t="s">
        <v>13168</v>
      </c>
      <c r="SIW2" s="4" t="s">
        <v>13169</v>
      </c>
      <c r="SIX2" s="4" t="s">
        <v>13170</v>
      </c>
      <c r="SIY2" s="4" t="s">
        <v>13171</v>
      </c>
      <c r="SIZ2" s="4" t="s">
        <v>13172</v>
      </c>
      <c r="SJA2" s="4" t="s">
        <v>13173</v>
      </c>
      <c r="SJB2" s="4" t="s">
        <v>13174</v>
      </c>
      <c r="SJC2" s="4" t="s">
        <v>13175</v>
      </c>
      <c r="SJD2" s="4" t="s">
        <v>13176</v>
      </c>
      <c r="SJE2" s="4" t="s">
        <v>13177</v>
      </c>
      <c r="SJF2" s="4" t="s">
        <v>13178</v>
      </c>
      <c r="SJG2" s="4" t="s">
        <v>13179</v>
      </c>
      <c r="SJH2" s="4" t="s">
        <v>13180</v>
      </c>
      <c r="SJI2" s="4" t="s">
        <v>13181</v>
      </c>
      <c r="SJJ2" s="4" t="s">
        <v>13182</v>
      </c>
      <c r="SJK2" s="4" t="s">
        <v>13183</v>
      </c>
      <c r="SJL2" s="4" t="s">
        <v>13184</v>
      </c>
      <c r="SJM2" s="4" t="s">
        <v>13185</v>
      </c>
      <c r="SJN2" s="4" t="s">
        <v>13186</v>
      </c>
      <c r="SJO2" s="4" t="s">
        <v>13187</v>
      </c>
      <c r="SJP2" s="4" t="s">
        <v>13188</v>
      </c>
      <c r="SJQ2" s="4" t="s">
        <v>13189</v>
      </c>
      <c r="SJR2" s="4" t="s">
        <v>13190</v>
      </c>
      <c r="SJS2" s="4" t="s">
        <v>13191</v>
      </c>
      <c r="SJT2" s="4" t="s">
        <v>13192</v>
      </c>
      <c r="SJU2" s="4" t="s">
        <v>13193</v>
      </c>
      <c r="SJV2" s="4" t="s">
        <v>13194</v>
      </c>
      <c r="SJW2" s="4" t="s">
        <v>13195</v>
      </c>
      <c r="SJX2" s="4" t="s">
        <v>13196</v>
      </c>
      <c r="SJY2" s="4" t="s">
        <v>13197</v>
      </c>
      <c r="SJZ2" s="4" t="s">
        <v>13198</v>
      </c>
      <c r="SKA2" s="4" t="s">
        <v>13199</v>
      </c>
      <c r="SKB2" s="4" t="s">
        <v>13200</v>
      </c>
      <c r="SKC2" s="4" t="s">
        <v>13201</v>
      </c>
      <c r="SKD2" s="4" t="s">
        <v>13202</v>
      </c>
      <c r="SKE2" s="4" t="s">
        <v>13203</v>
      </c>
      <c r="SKF2" s="4" t="s">
        <v>13204</v>
      </c>
      <c r="SKG2" s="4" t="s">
        <v>13205</v>
      </c>
      <c r="SKH2" s="4" t="s">
        <v>13206</v>
      </c>
      <c r="SKI2" s="4" t="s">
        <v>13207</v>
      </c>
      <c r="SKJ2" s="4" t="s">
        <v>13208</v>
      </c>
      <c r="SKK2" s="4" t="s">
        <v>13209</v>
      </c>
      <c r="SKL2" s="4" t="s">
        <v>13210</v>
      </c>
      <c r="SKM2" s="4" t="s">
        <v>13211</v>
      </c>
      <c r="SKN2" s="4" t="s">
        <v>13212</v>
      </c>
      <c r="SKO2" s="4" t="s">
        <v>13213</v>
      </c>
      <c r="SKP2" s="4" t="s">
        <v>13214</v>
      </c>
      <c r="SKQ2" s="4" t="s">
        <v>13215</v>
      </c>
      <c r="SKR2" s="4" t="s">
        <v>13216</v>
      </c>
      <c r="SKS2" s="4" t="s">
        <v>13217</v>
      </c>
      <c r="SKT2" s="4" t="s">
        <v>13218</v>
      </c>
      <c r="SKU2" s="4" t="s">
        <v>13219</v>
      </c>
      <c r="SKV2" s="4" t="s">
        <v>13220</v>
      </c>
      <c r="SKW2" s="4" t="s">
        <v>13221</v>
      </c>
      <c r="SKX2" s="4" t="s">
        <v>13222</v>
      </c>
      <c r="SKY2" s="4" t="s">
        <v>13223</v>
      </c>
      <c r="SKZ2" s="4" t="s">
        <v>13224</v>
      </c>
      <c r="SLA2" s="4" t="s">
        <v>13225</v>
      </c>
      <c r="SLB2" s="4" t="s">
        <v>13226</v>
      </c>
      <c r="SLC2" s="4" t="s">
        <v>13227</v>
      </c>
      <c r="SLD2" s="4" t="s">
        <v>13228</v>
      </c>
      <c r="SLE2" s="4" t="s">
        <v>13229</v>
      </c>
      <c r="SLF2" s="4" t="s">
        <v>13230</v>
      </c>
      <c r="SLG2" s="4" t="s">
        <v>13231</v>
      </c>
      <c r="SLH2" s="4" t="s">
        <v>13232</v>
      </c>
      <c r="SLI2" s="4" t="s">
        <v>13233</v>
      </c>
      <c r="SLJ2" s="4" t="s">
        <v>13234</v>
      </c>
      <c r="SLK2" s="4" t="s">
        <v>13235</v>
      </c>
      <c r="SLL2" s="4" t="s">
        <v>13236</v>
      </c>
      <c r="SLM2" s="4" t="s">
        <v>13237</v>
      </c>
      <c r="SLN2" s="4" t="s">
        <v>13238</v>
      </c>
      <c r="SLO2" s="4" t="s">
        <v>13239</v>
      </c>
      <c r="SLP2" s="4" t="s">
        <v>13240</v>
      </c>
      <c r="SLQ2" s="4" t="s">
        <v>13241</v>
      </c>
      <c r="SLR2" s="4" t="s">
        <v>13242</v>
      </c>
      <c r="SLS2" s="4" t="s">
        <v>13243</v>
      </c>
      <c r="SLT2" s="4" t="s">
        <v>13244</v>
      </c>
      <c r="SLU2" s="4" t="s">
        <v>13245</v>
      </c>
      <c r="SLV2" s="4" t="s">
        <v>13246</v>
      </c>
      <c r="SLW2" s="4" t="s">
        <v>13247</v>
      </c>
      <c r="SLX2" s="4" t="s">
        <v>13248</v>
      </c>
      <c r="SLY2" s="4" t="s">
        <v>13249</v>
      </c>
      <c r="SLZ2" s="4" t="s">
        <v>13250</v>
      </c>
      <c r="SMA2" s="4" t="s">
        <v>13251</v>
      </c>
      <c r="SMB2" s="4" t="s">
        <v>13252</v>
      </c>
      <c r="SMC2" s="4" t="s">
        <v>13253</v>
      </c>
      <c r="SMD2" s="4" t="s">
        <v>13254</v>
      </c>
      <c r="SME2" s="4" t="s">
        <v>13255</v>
      </c>
      <c r="SMF2" s="4" t="s">
        <v>13256</v>
      </c>
      <c r="SMG2" s="4" t="s">
        <v>13257</v>
      </c>
      <c r="SMH2" s="4" t="s">
        <v>13258</v>
      </c>
      <c r="SMI2" s="4" t="s">
        <v>13259</v>
      </c>
      <c r="SMJ2" s="4" t="s">
        <v>13260</v>
      </c>
      <c r="SMK2" s="4" t="s">
        <v>13261</v>
      </c>
      <c r="SML2" s="4" t="s">
        <v>13262</v>
      </c>
      <c r="SMM2" s="4" t="s">
        <v>13263</v>
      </c>
      <c r="SMN2" s="4" t="s">
        <v>13264</v>
      </c>
      <c r="SMO2" s="4" t="s">
        <v>13265</v>
      </c>
      <c r="SMP2" s="4" t="s">
        <v>13266</v>
      </c>
      <c r="SMQ2" s="4" t="s">
        <v>13267</v>
      </c>
      <c r="SMR2" s="4" t="s">
        <v>13268</v>
      </c>
      <c r="SMS2" s="4" t="s">
        <v>13269</v>
      </c>
      <c r="SMT2" s="4" t="s">
        <v>13270</v>
      </c>
      <c r="SMU2" s="4" t="s">
        <v>13271</v>
      </c>
      <c r="SMV2" s="4" t="s">
        <v>13272</v>
      </c>
      <c r="SMW2" s="4" t="s">
        <v>13273</v>
      </c>
      <c r="SMX2" s="4" t="s">
        <v>13274</v>
      </c>
      <c r="SMY2" s="4" t="s">
        <v>13275</v>
      </c>
      <c r="SMZ2" s="4" t="s">
        <v>13276</v>
      </c>
      <c r="SNA2" s="4" t="s">
        <v>13277</v>
      </c>
      <c r="SNB2" s="4" t="s">
        <v>13278</v>
      </c>
      <c r="SNC2" s="4" t="s">
        <v>13279</v>
      </c>
      <c r="SND2" s="4" t="s">
        <v>13280</v>
      </c>
      <c r="SNE2" s="4" t="s">
        <v>13281</v>
      </c>
      <c r="SNF2" s="4" t="s">
        <v>13282</v>
      </c>
      <c r="SNG2" s="4" t="s">
        <v>13283</v>
      </c>
      <c r="SNH2" s="4" t="s">
        <v>13284</v>
      </c>
      <c r="SNI2" s="4" t="s">
        <v>13285</v>
      </c>
      <c r="SNJ2" s="4" t="s">
        <v>13286</v>
      </c>
      <c r="SNK2" s="4" t="s">
        <v>13287</v>
      </c>
      <c r="SNL2" s="4" t="s">
        <v>13288</v>
      </c>
      <c r="SNM2" s="4" t="s">
        <v>13289</v>
      </c>
      <c r="SNN2" s="4" t="s">
        <v>13290</v>
      </c>
      <c r="SNO2" s="4" t="s">
        <v>13291</v>
      </c>
      <c r="SNP2" s="4" t="s">
        <v>13292</v>
      </c>
      <c r="SNQ2" s="4" t="s">
        <v>13293</v>
      </c>
      <c r="SNR2" s="4" t="s">
        <v>13294</v>
      </c>
      <c r="SNS2" s="4" t="s">
        <v>13295</v>
      </c>
      <c r="SNT2" s="4" t="s">
        <v>13296</v>
      </c>
      <c r="SNU2" s="4" t="s">
        <v>13297</v>
      </c>
      <c r="SNV2" s="4" t="s">
        <v>13298</v>
      </c>
      <c r="SNW2" s="4" t="s">
        <v>13299</v>
      </c>
      <c r="SNX2" s="4" t="s">
        <v>13300</v>
      </c>
      <c r="SNY2" s="4" t="s">
        <v>13301</v>
      </c>
      <c r="SNZ2" s="4" t="s">
        <v>13302</v>
      </c>
      <c r="SOA2" s="4" t="s">
        <v>13303</v>
      </c>
      <c r="SOB2" s="4" t="s">
        <v>13304</v>
      </c>
      <c r="SOC2" s="4" t="s">
        <v>13305</v>
      </c>
      <c r="SOD2" s="4" t="s">
        <v>13306</v>
      </c>
      <c r="SOE2" s="4" t="s">
        <v>13307</v>
      </c>
      <c r="SOF2" s="4" t="s">
        <v>13308</v>
      </c>
      <c r="SOG2" s="4" t="s">
        <v>13309</v>
      </c>
      <c r="SOH2" s="4" t="s">
        <v>13310</v>
      </c>
      <c r="SOI2" s="4" t="s">
        <v>13311</v>
      </c>
      <c r="SOJ2" s="4" t="s">
        <v>13312</v>
      </c>
      <c r="SOK2" s="4" t="s">
        <v>13313</v>
      </c>
      <c r="SOL2" s="4" t="s">
        <v>13314</v>
      </c>
      <c r="SOM2" s="4" t="s">
        <v>13315</v>
      </c>
      <c r="SON2" s="4" t="s">
        <v>13316</v>
      </c>
      <c r="SOO2" s="4" t="s">
        <v>13317</v>
      </c>
      <c r="SOP2" s="4" t="s">
        <v>13318</v>
      </c>
      <c r="SOQ2" s="4" t="s">
        <v>13319</v>
      </c>
      <c r="SOR2" s="4" t="s">
        <v>13320</v>
      </c>
      <c r="SOS2" s="4" t="s">
        <v>13321</v>
      </c>
      <c r="SOT2" s="4" t="s">
        <v>13322</v>
      </c>
      <c r="SOU2" s="4" t="s">
        <v>13323</v>
      </c>
      <c r="SOV2" s="4" t="s">
        <v>13324</v>
      </c>
      <c r="SOW2" s="4" t="s">
        <v>13325</v>
      </c>
      <c r="SOX2" s="4" t="s">
        <v>13326</v>
      </c>
      <c r="SOY2" s="4" t="s">
        <v>13327</v>
      </c>
      <c r="SOZ2" s="4" t="s">
        <v>13328</v>
      </c>
      <c r="SPA2" s="4" t="s">
        <v>13329</v>
      </c>
      <c r="SPB2" s="4" t="s">
        <v>13330</v>
      </c>
      <c r="SPC2" s="4" t="s">
        <v>13331</v>
      </c>
      <c r="SPD2" s="4" t="s">
        <v>13332</v>
      </c>
      <c r="SPE2" s="4" t="s">
        <v>13333</v>
      </c>
      <c r="SPF2" s="4" t="s">
        <v>13334</v>
      </c>
      <c r="SPG2" s="4" t="s">
        <v>13335</v>
      </c>
      <c r="SPH2" s="4" t="s">
        <v>13336</v>
      </c>
      <c r="SPI2" s="4" t="s">
        <v>13337</v>
      </c>
      <c r="SPJ2" s="4" t="s">
        <v>13338</v>
      </c>
      <c r="SPK2" s="4" t="s">
        <v>13339</v>
      </c>
      <c r="SPL2" s="4" t="s">
        <v>13340</v>
      </c>
      <c r="SPM2" s="4" t="s">
        <v>13341</v>
      </c>
      <c r="SPN2" s="4" t="s">
        <v>13342</v>
      </c>
      <c r="SPO2" s="4" t="s">
        <v>13343</v>
      </c>
      <c r="SPP2" s="4" t="s">
        <v>13344</v>
      </c>
      <c r="SPQ2" s="4" t="s">
        <v>13345</v>
      </c>
      <c r="SPR2" s="4" t="s">
        <v>13346</v>
      </c>
      <c r="SPS2" s="4" t="s">
        <v>13347</v>
      </c>
      <c r="SPT2" s="4" t="s">
        <v>13348</v>
      </c>
      <c r="SPU2" s="4" t="s">
        <v>13349</v>
      </c>
      <c r="SPV2" s="4" t="s">
        <v>13350</v>
      </c>
      <c r="SPW2" s="4" t="s">
        <v>13351</v>
      </c>
      <c r="SPX2" s="4" t="s">
        <v>13352</v>
      </c>
      <c r="SPY2" s="4" t="s">
        <v>13353</v>
      </c>
      <c r="SPZ2" s="4" t="s">
        <v>13354</v>
      </c>
      <c r="SQA2" s="4" t="s">
        <v>13355</v>
      </c>
      <c r="SQB2" s="4" t="s">
        <v>13356</v>
      </c>
      <c r="SQC2" s="4" t="s">
        <v>13357</v>
      </c>
      <c r="SQD2" s="4" t="s">
        <v>13358</v>
      </c>
      <c r="SQE2" s="4" t="s">
        <v>13359</v>
      </c>
      <c r="SQF2" s="4" t="s">
        <v>13360</v>
      </c>
      <c r="SQG2" s="4" t="s">
        <v>13361</v>
      </c>
      <c r="SQH2" s="4" t="s">
        <v>13362</v>
      </c>
      <c r="SQI2" s="4" t="s">
        <v>13363</v>
      </c>
      <c r="SQJ2" s="4" t="s">
        <v>13364</v>
      </c>
      <c r="SQK2" s="4" t="s">
        <v>13365</v>
      </c>
      <c r="SQL2" s="4" t="s">
        <v>13366</v>
      </c>
      <c r="SQM2" s="4" t="s">
        <v>13367</v>
      </c>
      <c r="SQN2" s="4" t="s">
        <v>13368</v>
      </c>
      <c r="SQO2" s="4" t="s">
        <v>13369</v>
      </c>
      <c r="SQP2" s="4" t="s">
        <v>13370</v>
      </c>
      <c r="SQQ2" s="4" t="s">
        <v>13371</v>
      </c>
      <c r="SQR2" s="4" t="s">
        <v>13372</v>
      </c>
      <c r="SQS2" s="4" t="s">
        <v>13373</v>
      </c>
      <c r="SQT2" s="4" t="s">
        <v>13374</v>
      </c>
      <c r="SQU2" s="4" t="s">
        <v>13375</v>
      </c>
      <c r="SQV2" s="4" t="s">
        <v>13376</v>
      </c>
      <c r="SQW2" s="4" t="s">
        <v>13377</v>
      </c>
      <c r="SQX2" s="4" t="s">
        <v>13378</v>
      </c>
      <c r="SQY2" s="4" t="s">
        <v>13379</v>
      </c>
      <c r="SQZ2" s="4" t="s">
        <v>13380</v>
      </c>
      <c r="SRA2" s="4" t="s">
        <v>13381</v>
      </c>
      <c r="SRB2" s="4" t="s">
        <v>13382</v>
      </c>
      <c r="SRC2" s="4" t="s">
        <v>13383</v>
      </c>
      <c r="SRD2" s="4" t="s">
        <v>13384</v>
      </c>
      <c r="SRE2" s="4" t="s">
        <v>13385</v>
      </c>
      <c r="SRF2" s="4" t="s">
        <v>13386</v>
      </c>
      <c r="SRG2" s="4" t="s">
        <v>13387</v>
      </c>
      <c r="SRH2" s="4" t="s">
        <v>13388</v>
      </c>
      <c r="SRI2" s="4" t="s">
        <v>13389</v>
      </c>
      <c r="SRJ2" s="4" t="s">
        <v>13390</v>
      </c>
      <c r="SRK2" s="4" t="s">
        <v>13391</v>
      </c>
      <c r="SRL2" s="4" t="s">
        <v>13392</v>
      </c>
      <c r="SRM2" s="4" t="s">
        <v>13393</v>
      </c>
      <c r="SRN2" s="4" t="s">
        <v>13394</v>
      </c>
      <c r="SRO2" s="4" t="s">
        <v>13395</v>
      </c>
      <c r="SRP2" s="4" t="s">
        <v>13396</v>
      </c>
      <c r="SRQ2" s="4" t="s">
        <v>13397</v>
      </c>
      <c r="SRR2" s="4" t="s">
        <v>13398</v>
      </c>
      <c r="SRS2" s="4" t="s">
        <v>13399</v>
      </c>
      <c r="SRT2" s="4" t="s">
        <v>13400</v>
      </c>
      <c r="SRU2" s="4" t="s">
        <v>13401</v>
      </c>
      <c r="SRV2" s="4" t="s">
        <v>13402</v>
      </c>
      <c r="SRW2" s="4" t="s">
        <v>13403</v>
      </c>
      <c r="SRX2" s="4" t="s">
        <v>13404</v>
      </c>
      <c r="SRY2" s="4" t="s">
        <v>13405</v>
      </c>
      <c r="SRZ2" s="4" t="s">
        <v>13406</v>
      </c>
      <c r="SSA2" s="4" t="s">
        <v>13407</v>
      </c>
      <c r="SSB2" s="4" t="s">
        <v>13408</v>
      </c>
      <c r="SSC2" s="4" t="s">
        <v>13409</v>
      </c>
      <c r="SSD2" s="4" t="s">
        <v>13410</v>
      </c>
      <c r="SSE2" s="4" t="s">
        <v>13411</v>
      </c>
      <c r="SSF2" s="4" t="s">
        <v>13412</v>
      </c>
      <c r="SSG2" s="4" t="s">
        <v>13413</v>
      </c>
      <c r="SSH2" s="4" t="s">
        <v>13414</v>
      </c>
      <c r="SSI2" s="4" t="s">
        <v>13415</v>
      </c>
      <c r="SSJ2" s="4" t="s">
        <v>13416</v>
      </c>
      <c r="SSK2" s="4" t="s">
        <v>13417</v>
      </c>
      <c r="SSL2" s="4" t="s">
        <v>13418</v>
      </c>
      <c r="SSM2" s="4" t="s">
        <v>13419</v>
      </c>
      <c r="SSN2" s="4" t="s">
        <v>13420</v>
      </c>
      <c r="SSO2" s="4" t="s">
        <v>13421</v>
      </c>
      <c r="SSP2" s="4" t="s">
        <v>13422</v>
      </c>
      <c r="SSQ2" s="4" t="s">
        <v>13423</v>
      </c>
      <c r="SSR2" s="4" t="s">
        <v>13424</v>
      </c>
      <c r="SSS2" s="4" t="s">
        <v>13425</v>
      </c>
      <c r="SST2" s="4" t="s">
        <v>13426</v>
      </c>
      <c r="SSU2" s="4" t="s">
        <v>13427</v>
      </c>
      <c r="SSV2" s="4" t="s">
        <v>13428</v>
      </c>
      <c r="SSW2" s="4" t="s">
        <v>13429</v>
      </c>
      <c r="SSX2" s="4" t="s">
        <v>13430</v>
      </c>
      <c r="SSY2" s="4" t="s">
        <v>13431</v>
      </c>
      <c r="SSZ2" s="4" t="s">
        <v>13432</v>
      </c>
      <c r="STA2" s="4" t="s">
        <v>13433</v>
      </c>
      <c r="STB2" s="4" t="s">
        <v>13434</v>
      </c>
      <c r="STC2" s="4" t="s">
        <v>13435</v>
      </c>
      <c r="STD2" s="4" t="s">
        <v>13436</v>
      </c>
      <c r="STE2" s="4" t="s">
        <v>13437</v>
      </c>
      <c r="STF2" s="4" t="s">
        <v>13438</v>
      </c>
      <c r="STG2" s="4" t="s">
        <v>13439</v>
      </c>
      <c r="STH2" s="4" t="s">
        <v>13440</v>
      </c>
      <c r="STI2" s="4" t="s">
        <v>13441</v>
      </c>
      <c r="STJ2" s="4" t="s">
        <v>13442</v>
      </c>
      <c r="STK2" s="4" t="s">
        <v>13443</v>
      </c>
      <c r="STL2" s="4" t="s">
        <v>13444</v>
      </c>
      <c r="STM2" s="4" t="s">
        <v>13445</v>
      </c>
      <c r="STN2" s="4" t="s">
        <v>13446</v>
      </c>
      <c r="STO2" s="4" t="s">
        <v>13447</v>
      </c>
      <c r="STP2" s="4" t="s">
        <v>13448</v>
      </c>
      <c r="STQ2" s="4" t="s">
        <v>13449</v>
      </c>
      <c r="STR2" s="4" t="s">
        <v>13450</v>
      </c>
      <c r="STS2" s="4" t="s">
        <v>13451</v>
      </c>
      <c r="STT2" s="4" t="s">
        <v>13452</v>
      </c>
      <c r="STU2" s="4" t="s">
        <v>13453</v>
      </c>
      <c r="STV2" s="4" t="s">
        <v>13454</v>
      </c>
      <c r="STW2" s="4" t="s">
        <v>13455</v>
      </c>
      <c r="STX2" s="4" t="s">
        <v>13456</v>
      </c>
      <c r="STY2" s="4" t="s">
        <v>13457</v>
      </c>
      <c r="STZ2" s="4" t="s">
        <v>13458</v>
      </c>
      <c r="SUA2" s="4" t="s">
        <v>13459</v>
      </c>
      <c r="SUB2" s="4" t="s">
        <v>13460</v>
      </c>
      <c r="SUC2" s="4" t="s">
        <v>13461</v>
      </c>
      <c r="SUD2" s="4" t="s">
        <v>13462</v>
      </c>
      <c r="SUE2" s="4" t="s">
        <v>13463</v>
      </c>
      <c r="SUF2" s="4" t="s">
        <v>13464</v>
      </c>
      <c r="SUG2" s="4" t="s">
        <v>13465</v>
      </c>
      <c r="SUH2" s="4" t="s">
        <v>13466</v>
      </c>
      <c r="SUI2" s="4" t="s">
        <v>13467</v>
      </c>
      <c r="SUJ2" s="4" t="s">
        <v>13468</v>
      </c>
      <c r="SUK2" s="4" t="s">
        <v>13469</v>
      </c>
      <c r="SUL2" s="4" t="s">
        <v>13470</v>
      </c>
      <c r="SUM2" s="4" t="s">
        <v>13471</v>
      </c>
      <c r="SUN2" s="4" t="s">
        <v>13472</v>
      </c>
      <c r="SUO2" s="4" t="s">
        <v>13473</v>
      </c>
      <c r="SUP2" s="4" t="s">
        <v>13474</v>
      </c>
      <c r="SUQ2" s="4" t="s">
        <v>13475</v>
      </c>
      <c r="SUR2" s="4" t="s">
        <v>13476</v>
      </c>
      <c r="SUS2" s="4" t="s">
        <v>13477</v>
      </c>
      <c r="SUT2" s="4" t="s">
        <v>13478</v>
      </c>
      <c r="SUU2" s="4" t="s">
        <v>13479</v>
      </c>
      <c r="SUV2" s="4" t="s">
        <v>13480</v>
      </c>
      <c r="SUW2" s="4" t="s">
        <v>13481</v>
      </c>
      <c r="SUX2" s="4" t="s">
        <v>13482</v>
      </c>
      <c r="SUY2" s="4" t="s">
        <v>13483</v>
      </c>
      <c r="SUZ2" s="4" t="s">
        <v>13484</v>
      </c>
      <c r="SVA2" s="4" t="s">
        <v>13485</v>
      </c>
      <c r="SVB2" s="4" t="s">
        <v>13486</v>
      </c>
      <c r="SVC2" s="4" t="s">
        <v>13487</v>
      </c>
      <c r="SVD2" s="4" t="s">
        <v>13488</v>
      </c>
      <c r="SVE2" s="4" t="s">
        <v>13489</v>
      </c>
      <c r="SVF2" s="4" t="s">
        <v>13490</v>
      </c>
      <c r="SVG2" s="4" t="s">
        <v>13491</v>
      </c>
      <c r="SVH2" s="4" t="s">
        <v>13492</v>
      </c>
      <c r="SVI2" s="4" t="s">
        <v>13493</v>
      </c>
      <c r="SVJ2" s="4" t="s">
        <v>13494</v>
      </c>
      <c r="SVK2" s="4" t="s">
        <v>13495</v>
      </c>
      <c r="SVL2" s="4" t="s">
        <v>13496</v>
      </c>
      <c r="SVM2" s="4" t="s">
        <v>13497</v>
      </c>
      <c r="SVN2" s="4" t="s">
        <v>13498</v>
      </c>
      <c r="SVO2" s="4" t="s">
        <v>13499</v>
      </c>
      <c r="SVP2" s="4" t="s">
        <v>13500</v>
      </c>
      <c r="SVQ2" s="4" t="s">
        <v>13501</v>
      </c>
      <c r="SVR2" s="4" t="s">
        <v>13502</v>
      </c>
      <c r="SVS2" s="4" t="s">
        <v>13503</v>
      </c>
      <c r="SVT2" s="4" t="s">
        <v>13504</v>
      </c>
      <c r="SVU2" s="4" t="s">
        <v>13505</v>
      </c>
      <c r="SVV2" s="4" t="s">
        <v>13506</v>
      </c>
      <c r="SVW2" s="4" t="s">
        <v>13507</v>
      </c>
      <c r="SVX2" s="4" t="s">
        <v>13508</v>
      </c>
      <c r="SVY2" s="4" t="s">
        <v>13509</v>
      </c>
      <c r="SVZ2" s="4" t="s">
        <v>13510</v>
      </c>
      <c r="SWA2" s="4" t="s">
        <v>13511</v>
      </c>
      <c r="SWB2" s="4" t="s">
        <v>13512</v>
      </c>
      <c r="SWC2" s="4" t="s">
        <v>13513</v>
      </c>
      <c r="SWD2" s="4" t="s">
        <v>13514</v>
      </c>
      <c r="SWE2" s="4" t="s">
        <v>13515</v>
      </c>
      <c r="SWF2" s="4" t="s">
        <v>13516</v>
      </c>
      <c r="SWG2" s="4" t="s">
        <v>13517</v>
      </c>
      <c r="SWH2" s="4" t="s">
        <v>13518</v>
      </c>
      <c r="SWI2" s="4" t="s">
        <v>13519</v>
      </c>
      <c r="SWJ2" s="4" t="s">
        <v>13520</v>
      </c>
      <c r="SWK2" s="4" t="s">
        <v>13521</v>
      </c>
      <c r="SWL2" s="4" t="s">
        <v>13522</v>
      </c>
      <c r="SWM2" s="4" t="s">
        <v>13523</v>
      </c>
      <c r="SWN2" s="4" t="s">
        <v>13524</v>
      </c>
      <c r="SWO2" s="4" t="s">
        <v>13525</v>
      </c>
      <c r="SWP2" s="4" t="s">
        <v>13526</v>
      </c>
      <c r="SWQ2" s="4" t="s">
        <v>13527</v>
      </c>
      <c r="SWR2" s="4" t="s">
        <v>13528</v>
      </c>
      <c r="SWS2" s="4" t="s">
        <v>13529</v>
      </c>
      <c r="SWT2" s="4" t="s">
        <v>13530</v>
      </c>
      <c r="SWU2" s="4" t="s">
        <v>13531</v>
      </c>
      <c r="SWV2" s="4" t="s">
        <v>13532</v>
      </c>
      <c r="SWW2" s="4" t="s">
        <v>13533</v>
      </c>
      <c r="SWX2" s="4" t="s">
        <v>13534</v>
      </c>
      <c r="SWY2" s="4" t="s">
        <v>13535</v>
      </c>
      <c r="SWZ2" s="4" t="s">
        <v>13536</v>
      </c>
      <c r="SXA2" s="4" t="s">
        <v>13537</v>
      </c>
      <c r="SXB2" s="4" t="s">
        <v>13538</v>
      </c>
      <c r="SXC2" s="4" t="s">
        <v>13539</v>
      </c>
      <c r="SXD2" s="4" t="s">
        <v>13540</v>
      </c>
      <c r="SXE2" s="4" t="s">
        <v>13541</v>
      </c>
      <c r="SXF2" s="4" t="s">
        <v>13542</v>
      </c>
      <c r="SXG2" s="4" t="s">
        <v>13543</v>
      </c>
      <c r="SXH2" s="4" t="s">
        <v>13544</v>
      </c>
      <c r="SXI2" s="4" t="s">
        <v>13545</v>
      </c>
      <c r="SXJ2" s="4" t="s">
        <v>13546</v>
      </c>
      <c r="SXK2" s="4" t="s">
        <v>13547</v>
      </c>
      <c r="SXL2" s="4" t="s">
        <v>13548</v>
      </c>
      <c r="SXM2" s="4" t="s">
        <v>13549</v>
      </c>
      <c r="SXN2" s="4" t="s">
        <v>13550</v>
      </c>
      <c r="SXO2" s="4" t="s">
        <v>13551</v>
      </c>
      <c r="SXP2" s="4" t="s">
        <v>13552</v>
      </c>
      <c r="SXQ2" s="4" t="s">
        <v>13553</v>
      </c>
      <c r="SXR2" s="4" t="s">
        <v>13554</v>
      </c>
      <c r="SXS2" s="4" t="s">
        <v>13555</v>
      </c>
      <c r="SXT2" s="4" t="s">
        <v>13556</v>
      </c>
      <c r="SXU2" s="4" t="s">
        <v>13557</v>
      </c>
      <c r="SXV2" s="4" t="s">
        <v>13558</v>
      </c>
      <c r="SXW2" s="4" t="s">
        <v>13559</v>
      </c>
      <c r="SXX2" s="4" t="s">
        <v>13560</v>
      </c>
      <c r="SXY2" s="4" t="s">
        <v>13561</v>
      </c>
      <c r="SXZ2" s="4" t="s">
        <v>13562</v>
      </c>
      <c r="SYA2" s="4" t="s">
        <v>13563</v>
      </c>
      <c r="SYB2" s="4" t="s">
        <v>13564</v>
      </c>
      <c r="SYC2" s="4" t="s">
        <v>13565</v>
      </c>
      <c r="SYD2" s="4" t="s">
        <v>13566</v>
      </c>
      <c r="SYE2" s="4" t="s">
        <v>13567</v>
      </c>
      <c r="SYF2" s="4" t="s">
        <v>13568</v>
      </c>
      <c r="SYG2" s="4" t="s">
        <v>13569</v>
      </c>
      <c r="SYH2" s="4" t="s">
        <v>13570</v>
      </c>
      <c r="SYI2" s="4" t="s">
        <v>13571</v>
      </c>
      <c r="SYJ2" s="4" t="s">
        <v>13572</v>
      </c>
      <c r="SYK2" s="4" t="s">
        <v>13573</v>
      </c>
      <c r="SYL2" s="4" t="s">
        <v>13574</v>
      </c>
      <c r="SYM2" s="4" t="s">
        <v>13575</v>
      </c>
      <c r="SYN2" s="4" t="s">
        <v>13576</v>
      </c>
      <c r="SYO2" s="4" t="s">
        <v>13577</v>
      </c>
      <c r="SYP2" s="4" t="s">
        <v>13578</v>
      </c>
      <c r="SYQ2" s="4" t="s">
        <v>13579</v>
      </c>
      <c r="SYR2" s="4" t="s">
        <v>13580</v>
      </c>
      <c r="SYS2" s="4" t="s">
        <v>13581</v>
      </c>
      <c r="SYT2" s="4" t="s">
        <v>13582</v>
      </c>
      <c r="SYU2" s="4" t="s">
        <v>13583</v>
      </c>
      <c r="SYV2" s="4" t="s">
        <v>13584</v>
      </c>
      <c r="SYW2" s="4" t="s">
        <v>13585</v>
      </c>
      <c r="SYX2" s="4" t="s">
        <v>13586</v>
      </c>
      <c r="SYY2" s="4" t="s">
        <v>13587</v>
      </c>
      <c r="SYZ2" s="4" t="s">
        <v>13588</v>
      </c>
      <c r="SZA2" s="4" t="s">
        <v>13589</v>
      </c>
      <c r="SZB2" s="4" t="s">
        <v>13590</v>
      </c>
      <c r="SZC2" s="4" t="s">
        <v>13591</v>
      </c>
      <c r="SZD2" s="4" t="s">
        <v>13592</v>
      </c>
      <c r="SZE2" s="4" t="s">
        <v>13593</v>
      </c>
      <c r="SZF2" s="4" t="s">
        <v>13594</v>
      </c>
      <c r="SZG2" s="4" t="s">
        <v>13595</v>
      </c>
      <c r="SZH2" s="4" t="s">
        <v>13596</v>
      </c>
      <c r="SZI2" s="4" t="s">
        <v>13597</v>
      </c>
      <c r="SZJ2" s="4" t="s">
        <v>13598</v>
      </c>
      <c r="SZK2" s="4" t="s">
        <v>13599</v>
      </c>
      <c r="SZL2" s="4" t="s">
        <v>13600</v>
      </c>
      <c r="SZM2" s="4" t="s">
        <v>13601</v>
      </c>
      <c r="SZN2" s="4" t="s">
        <v>13602</v>
      </c>
      <c r="SZO2" s="4" t="s">
        <v>13603</v>
      </c>
      <c r="SZP2" s="4" t="s">
        <v>13604</v>
      </c>
      <c r="SZQ2" s="4" t="s">
        <v>13605</v>
      </c>
      <c r="SZR2" s="4" t="s">
        <v>13606</v>
      </c>
      <c r="SZS2" s="4" t="s">
        <v>13607</v>
      </c>
      <c r="SZT2" s="4" t="s">
        <v>13608</v>
      </c>
      <c r="SZU2" s="4" t="s">
        <v>13609</v>
      </c>
      <c r="SZV2" s="4" t="s">
        <v>13610</v>
      </c>
      <c r="SZW2" s="4" t="s">
        <v>13611</v>
      </c>
      <c r="SZX2" s="4" t="s">
        <v>13612</v>
      </c>
      <c r="SZY2" s="4" t="s">
        <v>13613</v>
      </c>
      <c r="SZZ2" s="4" t="s">
        <v>13614</v>
      </c>
      <c r="TAA2" s="4" t="s">
        <v>13615</v>
      </c>
      <c r="TAB2" s="4" t="s">
        <v>13616</v>
      </c>
      <c r="TAC2" s="4" t="s">
        <v>13617</v>
      </c>
      <c r="TAD2" s="4" t="s">
        <v>13618</v>
      </c>
      <c r="TAE2" s="4" t="s">
        <v>13619</v>
      </c>
      <c r="TAF2" s="4" t="s">
        <v>13620</v>
      </c>
      <c r="TAG2" s="4" t="s">
        <v>13621</v>
      </c>
      <c r="TAH2" s="4" t="s">
        <v>13622</v>
      </c>
      <c r="TAI2" s="4" t="s">
        <v>13623</v>
      </c>
      <c r="TAJ2" s="4" t="s">
        <v>13624</v>
      </c>
      <c r="TAK2" s="4" t="s">
        <v>13625</v>
      </c>
      <c r="TAL2" s="4" t="s">
        <v>13626</v>
      </c>
      <c r="TAM2" s="4" t="s">
        <v>13627</v>
      </c>
      <c r="TAN2" s="4" t="s">
        <v>13628</v>
      </c>
      <c r="TAO2" s="4" t="s">
        <v>13629</v>
      </c>
      <c r="TAP2" s="4" t="s">
        <v>13630</v>
      </c>
      <c r="TAQ2" s="4" t="s">
        <v>13631</v>
      </c>
      <c r="TAR2" s="4" t="s">
        <v>13632</v>
      </c>
      <c r="TAS2" s="4" t="s">
        <v>13633</v>
      </c>
      <c r="TAT2" s="4" t="s">
        <v>13634</v>
      </c>
      <c r="TAU2" s="4" t="s">
        <v>13635</v>
      </c>
      <c r="TAV2" s="4" t="s">
        <v>13636</v>
      </c>
      <c r="TAW2" s="4" t="s">
        <v>13637</v>
      </c>
      <c r="TAX2" s="4" t="s">
        <v>13638</v>
      </c>
      <c r="TAY2" s="4" t="s">
        <v>13639</v>
      </c>
      <c r="TAZ2" s="4" t="s">
        <v>13640</v>
      </c>
      <c r="TBA2" s="4" t="s">
        <v>13641</v>
      </c>
      <c r="TBB2" s="4" t="s">
        <v>13642</v>
      </c>
      <c r="TBC2" s="4" t="s">
        <v>13643</v>
      </c>
      <c r="TBD2" s="4" t="s">
        <v>13644</v>
      </c>
      <c r="TBE2" s="4" t="s">
        <v>13645</v>
      </c>
      <c r="TBF2" s="4" t="s">
        <v>13646</v>
      </c>
      <c r="TBG2" s="4" t="s">
        <v>13647</v>
      </c>
      <c r="TBH2" s="4" t="s">
        <v>13648</v>
      </c>
      <c r="TBI2" s="4" t="s">
        <v>13649</v>
      </c>
      <c r="TBJ2" s="4" t="s">
        <v>13650</v>
      </c>
      <c r="TBK2" s="4" t="s">
        <v>13651</v>
      </c>
      <c r="TBL2" s="4" t="s">
        <v>13652</v>
      </c>
      <c r="TBM2" s="4" t="s">
        <v>13653</v>
      </c>
      <c r="TBN2" s="4" t="s">
        <v>13654</v>
      </c>
      <c r="TBO2" s="4" t="s">
        <v>13655</v>
      </c>
      <c r="TBP2" s="4" t="s">
        <v>13656</v>
      </c>
      <c r="TBQ2" s="4" t="s">
        <v>13657</v>
      </c>
      <c r="TBR2" s="4" t="s">
        <v>13658</v>
      </c>
      <c r="TBS2" s="4" t="s">
        <v>13659</v>
      </c>
      <c r="TBT2" s="4" t="s">
        <v>13660</v>
      </c>
      <c r="TBU2" s="4" t="s">
        <v>13661</v>
      </c>
      <c r="TBV2" s="4" t="s">
        <v>13662</v>
      </c>
      <c r="TBW2" s="4" t="s">
        <v>13663</v>
      </c>
      <c r="TBX2" s="4" t="s">
        <v>13664</v>
      </c>
      <c r="TBY2" s="4" t="s">
        <v>13665</v>
      </c>
      <c r="TBZ2" s="4" t="s">
        <v>13666</v>
      </c>
      <c r="TCA2" s="4" t="s">
        <v>13667</v>
      </c>
      <c r="TCB2" s="4" t="s">
        <v>13668</v>
      </c>
      <c r="TCC2" s="4" t="s">
        <v>13669</v>
      </c>
      <c r="TCD2" s="4" t="s">
        <v>13670</v>
      </c>
      <c r="TCE2" s="4" t="s">
        <v>13671</v>
      </c>
      <c r="TCF2" s="4" t="s">
        <v>13672</v>
      </c>
      <c r="TCG2" s="4" t="s">
        <v>13673</v>
      </c>
      <c r="TCH2" s="4" t="s">
        <v>13674</v>
      </c>
      <c r="TCI2" s="4" t="s">
        <v>13675</v>
      </c>
      <c r="TCJ2" s="4" t="s">
        <v>13676</v>
      </c>
      <c r="TCK2" s="4" t="s">
        <v>13677</v>
      </c>
      <c r="TCL2" s="4" t="s">
        <v>13678</v>
      </c>
      <c r="TCM2" s="4" t="s">
        <v>13679</v>
      </c>
      <c r="TCN2" s="4" t="s">
        <v>13680</v>
      </c>
      <c r="TCO2" s="4" t="s">
        <v>13681</v>
      </c>
      <c r="TCP2" s="4" t="s">
        <v>13682</v>
      </c>
      <c r="TCQ2" s="4" t="s">
        <v>13683</v>
      </c>
      <c r="TCR2" s="4" t="s">
        <v>13684</v>
      </c>
      <c r="TCS2" s="4" t="s">
        <v>13685</v>
      </c>
      <c r="TCT2" s="4" t="s">
        <v>13686</v>
      </c>
      <c r="TCU2" s="4" t="s">
        <v>13687</v>
      </c>
      <c r="TCV2" s="4" t="s">
        <v>13688</v>
      </c>
      <c r="TCW2" s="4" t="s">
        <v>13689</v>
      </c>
      <c r="TCX2" s="4" t="s">
        <v>13690</v>
      </c>
      <c r="TCY2" s="4" t="s">
        <v>13691</v>
      </c>
      <c r="TCZ2" s="4" t="s">
        <v>13692</v>
      </c>
      <c r="TDA2" s="4" t="s">
        <v>13693</v>
      </c>
      <c r="TDB2" s="4" t="s">
        <v>13694</v>
      </c>
      <c r="TDC2" s="4" t="s">
        <v>13695</v>
      </c>
      <c r="TDD2" s="4" t="s">
        <v>13696</v>
      </c>
      <c r="TDE2" s="4" t="s">
        <v>13697</v>
      </c>
      <c r="TDF2" s="4" t="s">
        <v>13698</v>
      </c>
      <c r="TDG2" s="4" t="s">
        <v>13699</v>
      </c>
      <c r="TDH2" s="4" t="s">
        <v>13700</v>
      </c>
      <c r="TDI2" s="4" t="s">
        <v>13701</v>
      </c>
      <c r="TDJ2" s="4" t="s">
        <v>13702</v>
      </c>
      <c r="TDK2" s="4" t="s">
        <v>13703</v>
      </c>
      <c r="TDL2" s="4" t="s">
        <v>13704</v>
      </c>
      <c r="TDM2" s="4" t="s">
        <v>13705</v>
      </c>
      <c r="TDN2" s="4" t="s">
        <v>13706</v>
      </c>
      <c r="TDO2" s="4" t="s">
        <v>13707</v>
      </c>
      <c r="TDP2" s="4" t="s">
        <v>13708</v>
      </c>
      <c r="TDQ2" s="4" t="s">
        <v>13709</v>
      </c>
      <c r="TDR2" s="4" t="s">
        <v>13710</v>
      </c>
      <c r="TDS2" s="4" t="s">
        <v>13711</v>
      </c>
      <c r="TDT2" s="4" t="s">
        <v>13712</v>
      </c>
      <c r="TDU2" s="4" t="s">
        <v>13713</v>
      </c>
      <c r="TDV2" s="4" t="s">
        <v>13714</v>
      </c>
      <c r="TDW2" s="4" t="s">
        <v>13715</v>
      </c>
      <c r="TDX2" s="4" t="s">
        <v>13716</v>
      </c>
      <c r="TDY2" s="4" t="s">
        <v>13717</v>
      </c>
      <c r="TDZ2" s="4" t="s">
        <v>13718</v>
      </c>
      <c r="TEA2" s="4" t="s">
        <v>13719</v>
      </c>
      <c r="TEB2" s="4" t="s">
        <v>13720</v>
      </c>
      <c r="TEC2" s="4" t="s">
        <v>13721</v>
      </c>
      <c r="TED2" s="4" t="s">
        <v>13722</v>
      </c>
      <c r="TEE2" s="4" t="s">
        <v>13723</v>
      </c>
      <c r="TEF2" s="4" t="s">
        <v>13724</v>
      </c>
      <c r="TEG2" s="4" t="s">
        <v>13725</v>
      </c>
      <c r="TEH2" s="4" t="s">
        <v>13726</v>
      </c>
      <c r="TEI2" s="4" t="s">
        <v>13727</v>
      </c>
      <c r="TEJ2" s="4" t="s">
        <v>13728</v>
      </c>
      <c r="TEK2" s="4" t="s">
        <v>13729</v>
      </c>
      <c r="TEL2" s="4" t="s">
        <v>13730</v>
      </c>
      <c r="TEM2" s="4" t="s">
        <v>13731</v>
      </c>
      <c r="TEN2" s="4" t="s">
        <v>13732</v>
      </c>
      <c r="TEO2" s="4" t="s">
        <v>13733</v>
      </c>
      <c r="TEP2" s="4" t="s">
        <v>13734</v>
      </c>
      <c r="TEQ2" s="4" t="s">
        <v>13735</v>
      </c>
      <c r="TER2" s="4" t="s">
        <v>13736</v>
      </c>
      <c r="TES2" s="4" t="s">
        <v>13737</v>
      </c>
      <c r="TET2" s="4" t="s">
        <v>13738</v>
      </c>
      <c r="TEU2" s="4" t="s">
        <v>13739</v>
      </c>
      <c r="TEV2" s="4" t="s">
        <v>13740</v>
      </c>
      <c r="TEW2" s="4" t="s">
        <v>13741</v>
      </c>
      <c r="TEX2" s="4" t="s">
        <v>13742</v>
      </c>
      <c r="TEY2" s="4" t="s">
        <v>13743</v>
      </c>
      <c r="TEZ2" s="4" t="s">
        <v>13744</v>
      </c>
      <c r="TFA2" s="4" t="s">
        <v>13745</v>
      </c>
      <c r="TFB2" s="4" t="s">
        <v>13746</v>
      </c>
      <c r="TFC2" s="4" t="s">
        <v>13747</v>
      </c>
      <c r="TFD2" s="4" t="s">
        <v>13748</v>
      </c>
      <c r="TFE2" s="4" t="s">
        <v>13749</v>
      </c>
      <c r="TFF2" s="4" t="s">
        <v>13750</v>
      </c>
      <c r="TFG2" s="4" t="s">
        <v>13751</v>
      </c>
      <c r="TFH2" s="4" t="s">
        <v>13752</v>
      </c>
      <c r="TFI2" s="4" t="s">
        <v>13753</v>
      </c>
      <c r="TFJ2" s="4" t="s">
        <v>13754</v>
      </c>
      <c r="TFK2" s="4" t="s">
        <v>13755</v>
      </c>
      <c r="TFL2" s="4" t="s">
        <v>13756</v>
      </c>
      <c r="TFM2" s="4" t="s">
        <v>13757</v>
      </c>
      <c r="TFN2" s="4" t="s">
        <v>13758</v>
      </c>
      <c r="TFO2" s="4" t="s">
        <v>13759</v>
      </c>
      <c r="TFP2" s="4" t="s">
        <v>13760</v>
      </c>
      <c r="TFQ2" s="4" t="s">
        <v>13761</v>
      </c>
      <c r="TFR2" s="4" t="s">
        <v>13762</v>
      </c>
      <c r="TFS2" s="4" t="s">
        <v>13763</v>
      </c>
      <c r="TFT2" s="4" t="s">
        <v>13764</v>
      </c>
      <c r="TFU2" s="4" t="s">
        <v>13765</v>
      </c>
      <c r="TFV2" s="4" t="s">
        <v>13766</v>
      </c>
      <c r="TFW2" s="4" t="s">
        <v>13767</v>
      </c>
      <c r="TFX2" s="4" t="s">
        <v>13768</v>
      </c>
      <c r="TFY2" s="4" t="s">
        <v>13769</v>
      </c>
      <c r="TFZ2" s="4" t="s">
        <v>13770</v>
      </c>
      <c r="TGA2" s="4" t="s">
        <v>13771</v>
      </c>
      <c r="TGB2" s="4" t="s">
        <v>13772</v>
      </c>
      <c r="TGC2" s="4" t="s">
        <v>13773</v>
      </c>
      <c r="TGD2" s="4" t="s">
        <v>13774</v>
      </c>
      <c r="TGE2" s="4" t="s">
        <v>13775</v>
      </c>
      <c r="TGF2" s="4" t="s">
        <v>13776</v>
      </c>
      <c r="TGG2" s="4" t="s">
        <v>13777</v>
      </c>
      <c r="TGH2" s="4" t="s">
        <v>13778</v>
      </c>
      <c r="TGI2" s="4" t="s">
        <v>13779</v>
      </c>
      <c r="TGJ2" s="4" t="s">
        <v>13780</v>
      </c>
      <c r="TGK2" s="4" t="s">
        <v>13781</v>
      </c>
      <c r="TGL2" s="4" t="s">
        <v>13782</v>
      </c>
      <c r="TGM2" s="4" t="s">
        <v>13783</v>
      </c>
      <c r="TGN2" s="4" t="s">
        <v>13784</v>
      </c>
      <c r="TGO2" s="4" t="s">
        <v>13785</v>
      </c>
      <c r="TGP2" s="4" t="s">
        <v>13786</v>
      </c>
      <c r="TGQ2" s="4" t="s">
        <v>13787</v>
      </c>
      <c r="TGR2" s="4" t="s">
        <v>13788</v>
      </c>
      <c r="TGS2" s="4" t="s">
        <v>13789</v>
      </c>
      <c r="TGT2" s="4" t="s">
        <v>13790</v>
      </c>
      <c r="TGU2" s="4" t="s">
        <v>13791</v>
      </c>
      <c r="TGV2" s="4" t="s">
        <v>13792</v>
      </c>
      <c r="TGW2" s="4" t="s">
        <v>13793</v>
      </c>
      <c r="TGX2" s="4" t="s">
        <v>13794</v>
      </c>
      <c r="TGY2" s="4" t="s">
        <v>13795</v>
      </c>
      <c r="TGZ2" s="4" t="s">
        <v>13796</v>
      </c>
      <c r="THA2" s="4" t="s">
        <v>13797</v>
      </c>
      <c r="THB2" s="4" t="s">
        <v>13798</v>
      </c>
      <c r="THC2" s="4" t="s">
        <v>13799</v>
      </c>
      <c r="THD2" s="4" t="s">
        <v>13800</v>
      </c>
      <c r="THE2" s="4" t="s">
        <v>13801</v>
      </c>
      <c r="THF2" s="4" t="s">
        <v>13802</v>
      </c>
      <c r="THG2" s="4" t="s">
        <v>13803</v>
      </c>
      <c r="THH2" s="4" t="s">
        <v>13804</v>
      </c>
      <c r="THI2" s="4" t="s">
        <v>13805</v>
      </c>
      <c r="THJ2" s="4" t="s">
        <v>13806</v>
      </c>
      <c r="THK2" s="4" t="s">
        <v>13807</v>
      </c>
      <c r="THL2" s="4" t="s">
        <v>13808</v>
      </c>
      <c r="THM2" s="4" t="s">
        <v>13809</v>
      </c>
      <c r="THN2" s="4" t="s">
        <v>13810</v>
      </c>
      <c r="THO2" s="4" t="s">
        <v>13811</v>
      </c>
      <c r="THP2" s="4" t="s">
        <v>13812</v>
      </c>
      <c r="THQ2" s="4" t="s">
        <v>13813</v>
      </c>
      <c r="THR2" s="4" t="s">
        <v>13814</v>
      </c>
      <c r="THS2" s="4" t="s">
        <v>13815</v>
      </c>
      <c r="THT2" s="4" t="s">
        <v>13816</v>
      </c>
      <c r="THU2" s="4" t="s">
        <v>13817</v>
      </c>
      <c r="THV2" s="4" t="s">
        <v>13818</v>
      </c>
      <c r="THW2" s="4" t="s">
        <v>13819</v>
      </c>
      <c r="THX2" s="4" t="s">
        <v>13820</v>
      </c>
      <c r="THY2" s="4" t="s">
        <v>13821</v>
      </c>
      <c r="THZ2" s="4" t="s">
        <v>13822</v>
      </c>
      <c r="TIA2" s="4" t="s">
        <v>13823</v>
      </c>
      <c r="TIB2" s="4" t="s">
        <v>13824</v>
      </c>
      <c r="TIC2" s="4" t="s">
        <v>13825</v>
      </c>
      <c r="TID2" s="4" t="s">
        <v>13826</v>
      </c>
      <c r="TIE2" s="4" t="s">
        <v>13827</v>
      </c>
      <c r="TIF2" s="4" t="s">
        <v>13828</v>
      </c>
      <c r="TIG2" s="4" t="s">
        <v>13829</v>
      </c>
      <c r="TIH2" s="4" t="s">
        <v>13830</v>
      </c>
      <c r="TII2" s="4" t="s">
        <v>13831</v>
      </c>
      <c r="TIJ2" s="4" t="s">
        <v>13832</v>
      </c>
      <c r="TIK2" s="4" t="s">
        <v>13833</v>
      </c>
      <c r="TIL2" s="4" t="s">
        <v>13834</v>
      </c>
      <c r="TIM2" s="4" t="s">
        <v>13835</v>
      </c>
      <c r="TIN2" s="4" t="s">
        <v>13836</v>
      </c>
      <c r="TIO2" s="4" t="s">
        <v>13837</v>
      </c>
      <c r="TIP2" s="4" t="s">
        <v>13838</v>
      </c>
      <c r="TIQ2" s="4" t="s">
        <v>13839</v>
      </c>
      <c r="TIR2" s="4" t="s">
        <v>13840</v>
      </c>
      <c r="TIS2" s="4" t="s">
        <v>13841</v>
      </c>
      <c r="TIT2" s="4" t="s">
        <v>13842</v>
      </c>
      <c r="TIU2" s="4" t="s">
        <v>13843</v>
      </c>
      <c r="TIV2" s="4" t="s">
        <v>13844</v>
      </c>
      <c r="TIW2" s="4" t="s">
        <v>13845</v>
      </c>
      <c r="TIX2" s="4" t="s">
        <v>13846</v>
      </c>
      <c r="TIY2" s="4" t="s">
        <v>13847</v>
      </c>
      <c r="TIZ2" s="4" t="s">
        <v>13848</v>
      </c>
      <c r="TJA2" s="4" t="s">
        <v>13849</v>
      </c>
      <c r="TJB2" s="4" t="s">
        <v>13850</v>
      </c>
      <c r="TJC2" s="4" t="s">
        <v>13851</v>
      </c>
      <c r="TJD2" s="4" t="s">
        <v>13852</v>
      </c>
      <c r="TJE2" s="4" t="s">
        <v>13853</v>
      </c>
      <c r="TJF2" s="4" t="s">
        <v>13854</v>
      </c>
      <c r="TJG2" s="4" t="s">
        <v>13855</v>
      </c>
      <c r="TJH2" s="4" t="s">
        <v>13856</v>
      </c>
      <c r="TJI2" s="4" t="s">
        <v>13857</v>
      </c>
      <c r="TJJ2" s="4" t="s">
        <v>13858</v>
      </c>
      <c r="TJK2" s="4" t="s">
        <v>13859</v>
      </c>
      <c r="TJL2" s="4" t="s">
        <v>13860</v>
      </c>
      <c r="TJM2" s="4" t="s">
        <v>13861</v>
      </c>
      <c r="TJN2" s="4" t="s">
        <v>13862</v>
      </c>
      <c r="TJO2" s="4" t="s">
        <v>13863</v>
      </c>
      <c r="TJP2" s="4" t="s">
        <v>13864</v>
      </c>
      <c r="TJQ2" s="4" t="s">
        <v>13865</v>
      </c>
      <c r="TJR2" s="4" t="s">
        <v>13866</v>
      </c>
      <c r="TJS2" s="4" t="s">
        <v>13867</v>
      </c>
      <c r="TJT2" s="4" t="s">
        <v>13868</v>
      </c>
      <c r="TJU2" s="4" t="s">
        <v>13869</v>
      </c>
      <c r="TJV2" s="4" t="s">
        <v>13870</v>
      </c>
      <c r="TJW2" s="4" t="s">
        <v>13871</v>
      </c>
      <c r="TJX2" s="4" t="s">
        <v>13872</v>
      </c>
      <c r="TJY2" s="4" t="s">
        <v>13873</v>
      </c>
      <c r="TJZ2" s="4" t="s">
        <v>13874</v>
      </c>
      <c r="TKA2" s="4" t="s">
        <v>13875</v>
      </c>
      <c r="TKB2" s="4" t="s">
        <v>13876</v>
      </c>
      <c r="TKC2" s="4" t="s">
        <v>13877</v>
      </c>
      <c r="TKD2" s="4" t="s">
        <v>13878</v>
      </c>
      <c r="TKE2" s="4" t="s">
        <v>13879</v>
      </c>
      <c r="TKF2" s="4" t="s">
        <v>13880</v>
      </c>
      <c r="TKG2" s="4" t="s">
        <v>13881</v>
      </c>
      <c r="TKH2" s="4" t="s">
        <v>13882</v>
      </c>
      <c r="TKI2" s="4" t="s">
        <v>13883</v>
      </c>
      <c r="TKJ2" s="4" t="s">
        <v>13884</v>
      </c>
      <c r="TKK2" s="4" t="s">
        <v>13885</v>
      </c>
      <c r="TKL2" s="4" t="s">
        <v>13886</v>
      </c>
      <c r="TKM2" s="4" t="s">
        <v>13887</v>
      </c>
      <c r="TKN2" s="4" t="s">
        <v>13888</v>
      </c>
      <c r="TKO2" s="4" t="s">
        <v>13889</v>
      </c>
      <c r="TKP2" s="4" t="s">
        <v>13890</v>
      </c>
      <c r="TKQ2" s="4" t="s">
        <v>13891</v>
      </c>
      <c r="TKR2" s="4" t="s">
        <v>13892</v>
      </c>
      <c r="TKS2" s="4" t="s">
        <v>13893</v>
      </c>
      <c r="TKT2" s="4" t="s">
        <v>13894</v>
      </c>
      <c r="TKU2" s="4" t="s">
        <v>13895</v>
      </c>
      <c r="TKV2" s="4" t="s">
        <v>13896</v>
      </c>
      <c r="TKW2" s="4" t="s">
        <v>13897</v>
      </c>
      <c r="TKX2" s="4" t="s">
        <v>13898</v>
      </c>
      <c r="TKY2" s="4" t="s">
        <v>13899</v>
      </c>
      <c r="TKZ2" s="4" t="s">
        <v>13900</v>
      </c>
      <c r="TLA2" s="4" t="s">
        <v>13901</v>
      </c>
      <c r="TLB2" s="4" t="s">
        <v>13902</v>
      </c>
      <c r="TLC2" s="4" t="s">
        <v>13903</v>
      </c>
      <c r="TLD2" s="4" t="s">
        <v>13904</v>
      </c>
      <c r="TLE2" s="4" t="s">
        <v>13905</v>
      </c>
      <c r="TLF2" s="4" t="s">
        <v>13906</v>
      </c>
      <c r="TLG2" s="4" t="s">
        <v>13907</v>
      </c>
      <c r="TLH2" s="4" t="s">
        <v>13908</v>
      </c>
      <c r="TLI2" s="4" t="s">
        <v>13909</v>
      </c>
      <c r="TLJ2" s="4" t="s">
        <v>13910</v>
      </c>
      <c r="TLK2" s="4" t="s">
        <v>13911</v>
      </c>
      <c r="TLL2" s="4" t="s">
        <v>13912</v>
      </c>
      <c r="TLM2" s="4" t="s">
        <v>13913</v>
      </c>
      <c r="TLN2" s="4" t="s">
        <v>13914</v>
      </c>
      <c r="TLO2" s="4" t="s">
        <v>13915</v>
      </c>
      <c r="TLP2" s="4" t="s">
        <v>13916</v>
      </c>
      <c r="TLQ2" s="4" t="s">
        <v>13917</v>
      </c>
      <c r="TLR2" s="4" t="s">
        <v>13918</v>
      </c>
      <c r="TLS2" s="4" t="s">
        <v>13919</v>
      </c>
      <c r="TLT2" s="4" t="s">
        <v>13920</v>
      </c>
      <c r="TLU2" s="4" t="s">
        <v>13921</v>
      </c>
      <c r="TLV2" s="4" t="s">
        <v>13922</v>
      </c>
      <c r="TLW2" s="4" t="s">
        <v>13923</v>
      </c>
      <c r="TLX2" s="4" t="s">
        <v>13924</v>
      </c>
      <c r="TLY2" s="4" t="s">
        <v>13925</v>
      </c>
      <c r="TLZ2" s="4" t="s">
        <v>13926</v>
      </c>
      <c r="TMA2" s="4" t="s">
        <v>13927</v>
      </c>
      <c r="TMB2" s="4" t="s">
        <v>13928</v>
      </c>
      <c r="TMC2" s="4" t="s">
        <v>13929</v>
      </c>
      <c r="TMD2" s="4" t="s">
        <v>13930</v>
      </c>
      <c r="TME2" s="4" t="s">
        <v>13931</v>
      </c>
      <c r="TMF2" s="4" t="s">
        <v>13932</v>
      </c>
      <c r="TMG2" s="4" t="s">
        <v>13933</v>
      </c>
      <c r="TMH2" s="4" t="s">
        <v>13934</v>
      </c>
      <c r="TMI2" s="4" t="s">
        <v>13935</v>
      </c>
      <c r="TMJ2" s="4" t="s">
        <v>13936</v>
      </c>
      <c r="TMK2" s="4" t="s">
        <v>13937</v>
      </c>
      <c r="TML2" s="4" t="s">
        <v>13938</v>
      </c>
      <c r="TMM2" s="4" t="s">
        <v>13939</v>
      </c>
      <c r="TMN2" s="4" t="s">
        <v>13940</v>
      </c>
      <c r="TMO2" s="4" t="s">
        <v>13941</v>
      </c>
      <c r="TMP2" s="4" t="s">
        <v>13942</v>
      </c>
      <c r="TMQ2" s="4" t="s">
        <v>13943</v>
      </c>
      <c r="TMR2" s="4" t="s">
        <v>13944</v>
      </c>
      <c r="TMS2" s="4" t="s">
        <v>13945</v>
      </c>
      <c r="TMT2" s="4" t="s">
        <v>13946</v>
      </c>
      <c r="TMU2" s="4" t="s">
        <v>13947</v>
      </c>
      <c r="TMV2" s="4" t="s">
        <v>13948</v>
      </c>
      <c r="TMW2" s="4" t="s">
        <v>13949</v>
      </c>
      <c r="TMX2" s="4" t="s">
        <v>13950</v>
      </c>
      <c r="TMY2" s="4" t="s">
        <v>13951</v>
      </c>
      <c r="TMZ2" s="4" t="s">
        <v>13952</v>
      </c>
      <c r="TNA2" s="4" t="s">
        <v>13953</v>
      </c>
      <c r="TNB2" s="4" t="s">
        <v>13954</v>
      </c>
      <c r="TNC2" s="4" t="s">
        <v>13955</v>
      </c>
      <c r="TND2" s="4" t="s">
        <v>13956</v>
      </c>
      <c r="TNE2" s="4" t="s">
        <v>13957</v>
      </c>
      <c r="TNF2" s="4" t="s">
        <v>13958</v>
      </c>
      <c r="TNG2" s="4" t="s">
        <v>13959</v>
      </c>
      <c r="TNH2" s="4" t="s">
        <v>13960</v>
      </c>
      <c r="TNI2" s="4" t="s">
        <v>13961</v>
      </c>
      <c r="TNJ2" s="4" t="s">
        <v>13962</v>
      </c>
      <c r="TNK2" s="4" t="s">
        <v>13963</v>
      </c>
      <c r="TNL2" s="4" t="s">
        <v>13964</v>
      </c>
      <c r="TNM2" s="4" t="s">
        <v>13965</v>
      </c>
      <c r="TNN2" s="4" t="s">
        <v>13966</v>
      </c>
      <c r="TNO2" s="4" t="s">
        <v>13967</v>
      </c>
      <c r="TNP2" s="4" t="s">
        <v>13968</v>
      </c>
      <c r="TNQ2" s="4" t="s">
        <v>13969</v>
      </c>
      <c r="TNR2" s="4" t="s">
        <v>13970</v>
      </c>
      <c r="TNS2" s="4" t="s">
        <v>13971</v>
      </c>
      <c r="TNT2" s="4" t="s">
        <v>13972</v>
      </c>
      <c r="TNU2" s="4" t="s">
        <v>13973</v>
      </c>
      <c r="TNV2" s="4" t="s">
        <v>13974</v>
      </c>
      <c r="TNW2" s="4" t="s">
        <v>13975</v>
      </c>
      <c r="TNX2" s="4" t="s">
        <v>13976</v>
      </c>
      <c r="TNY2" s="4" t="s">
        <v>13977</v>
      </c>
      <c r="TNZ2" s="4" t="s">
        <v>13978</v>
      </c>
      <c r="TOA2" s="4" t="s">
        <v>13979</v>
      </c>
      <c r="TOB2" s="4" t="s">
        <v>13980</v>
      </c>
      <c r="TOC2" s="4" t="s">
        <v>13981</v>
      </c>
      <c r="TOD2" s="4" t="s">
        <v>13982</v>
      </c>
      <c r="TOE2" s="4" t="s">
        <v>13983</v>
      </c>
      <c r="TOF2" s="4" t="s">
        <v>13984</v>
      </c>
      <c r="TOG2" s="4" t="s">
        <v>13985</v>
      </c>
      <c r="TOH2" s="4" t="s">
        <v>13986</v>
      </c>
      <c r="TOI2" s="4" t="s">
        <v>13987</v>
      </c>
      <c r="TOJ2" s="4" t="s">
        <v>13988</v>
      </c>
      <c r="TOK2" s="4" t="s">
        <v>13989</v>
      </c>
      <c r="TOL2" s="4" t="s">
        <v>13990</v>
      </c>
      <c r="TOM2" s="4" t="s">
        <v>13991</v>
      </c>
      <c r="TON2" s="4" t="s">
        <v>13992</v>
      </c>
      <c r="TOO2" s="4" t="s">
        <v>13993</v>
      </c>
      <c r="TOP2" s="4" t="s">
        <v>13994</v>
      </c>
      <c r="TOQ2" s="4" t="s">
        <v>13995</v>
      </c>
      <c r="TOR2" s="4" t="s">
        <v>13996</v>
      </c>
      <c r="TOS2" s="4" t="s">
        <v>13997</v>
      </c>
      <c r="TOT2" s="4" t="s">
        <v>13998</v>
      </c>
      <c r="TOU2" s="4" t="s">
        <v>13999</v>
      </c>
      <c r="TOV2" s="4" t="s">
        <v>14000</v>
      </c>
      <c r="TOW2" s="4" t="s">
        <v>14001</v>
      </c>
      <c r="TOX2" s="4" t="s">
        <v>14002</v>
      </c>
      <c r="TOY2" s="4" t="s">
        <v>14003</v>
      </c>
      <c r="TOZ2" s="4" t="s">
        <v>14004</v>
      </c>
      <c r="TPA2" s="4" t="s">
        <v>14005</v>
      </c>
      <c r="TPB2" s="4" t="s">
        <v>14006</v>
      </c>
      <c r="TPC2" s="4" t="s">
        <v>14007</v>
      </c>
      <c r="TPD2" s="4" t="s">
        <v>14008</v>
      </c>
      <c r="TPE2" s="4" t="s">
        <v>14009</v>
      </c>
      <c r="TPF2" s="4" t="s">
        <v>14010</v>
      </c>
      <c r="TPG2" s="4" t="s">
        <v>14011</v>
      </c>
      <c r="TPH2" s="4" t="s">
        <v>14012</v>
      </c>
      <c r="TPI2" s="4" t="s">
        <v>14013</v>
      </c>
      <c r="TPJ2" s="4" t="s">
        <v>14014</v>
      </c>
      <c r="TPK2" s="4" t="s">
        <v>14015</v>
      </c>
      <c r="TPL2" s="4" t="s">
        <v>14016</v>
      </c>
      <c r="TPM2" s="4" t="s">
        <v>14017</v>
      </c>
      <c r="TPN2" s="4" t="s">
        <v>14018</v>
      </c>
      <c r="TPO2" s="4" t="s">
        <v>14019</v>
      </c>
      <c r="TPP2" s="4" t="s">
        <v>14020</v>
      </c>
      <c r="TPQ2" s="4" t="s">
        <v>14021</v>
      </c>
      <c r="TPR2" s="4" t="s">
        <v>14022</v>
      </c>
      <c r="TPS2" s="4" t="s">
        <v>14023</v>
      </c>
      <c r="TPT2" s="4" t="s">
        <v>14024</v>
      </c>
      <c r="TPU2" s="4" t="s">
        <v>14025</v>
      </c>
      <c r="TPV2" s="4" t="s">
        <v>14026</v>
      </c>
      <c r="TPW2" s="4" t="s">
        <v>14027</v>
      </c>
      <c r="TPX2" s="4" t="s">
        <v>14028</v>
      </c>
      <c r="TPY2" s="4" t="s">
        <v>14029</v>
      </c>
      <c r="TPZ2" s="4" t="s">
        <v>14030</v>
      </c>
      <c r="TQA2" s="4" t="s">
        <v>14031</v>
      </c>
      <c r="TQB2" s="4" t="s">
        <v>14032</v>
      </c>
      <c r="TQC2" s="4" t="s">
        <v>14033</v>
      </c>
      <c r="TQD2" s="4" t="s">
        <v>14034</v>
      </c>
      <c r="TQE2" s="4" t="s">
        <v>14035</v>
      </c>
      <c r="TQF2" s="4" t="s">
        <v>14036</v>
      </c>
      <c r="TQG2" s="4" t="s">
        <v>14037</v>
      </c>
      <c r="TQH2" s="4" t="s">
        <v>14038</v>
      </c>
      <c r="TQI2" s="4" t="s">
        <v>14039</v>
      </c>
      <c r="TQJ2" s="4" t="s">
        <v>14040</v>
      </c>
      <c r="TQK2" s="4" t="s">
        <v>14041</v>
      </c>
      <c r="TQL2" s="4" t="s">
        <v>14042</v>
      </c>
      <c r="TQM2" s="4" t="s">
        <v>14043</v>
      </c>
      <c r="TQN2" s="4" t="s">
        <v>14044</v>
      </c>
      <c r="TQO2" s="4" t="s">
        <v>14045</v>
      </c>
      <c r="TQP2" s="4" t="s">
        <v>14046</v>
      </c>
      <c r="TQQ2" s="4" t="s">
        <v>14047</v>
      </c>
      <c r="TQR2" s="4" t="s">
        <v>14048</v>
      </c>
      <c r="TQS2" s="4" t="s">
        <v>14049</v>
      </c>
      <c r="TQT2" s="4" t="s">
        <v>14050</v>
      </c>
      <c r="TQU2" s="4" t="s">
        <v>14051</v>
      </c>
      <c r="TQV2" s="4" t="s">
        <v>14052</v>
      </c>
      <c r="TQW2" s="4" t="s">
        <v>14053</v>
      </c>
      <c r="TQX2" s="4" t="s">
        <v>14054</v>
      </c>
      <c r="TQY2" s="4" t="s">
        <v>14055</v>
      </c>
      <c r="TQZ2" s="4" t="s">
        <v>14056</v>
      </c>
      <c r="TRA2" s="4" t="s">
        <v>14057</v>
      </c>
      <c r="TRB2" s="4" t="s">
        <v>14058</v>
      </c>
      <c r="TRC2" s="4" t="s">
        <v>14059</v>
      </c>
      <c r="TRD2" s="4" t="s">
        <v>14060</v>
      </c>
      <c r="TRE2" s="4" t="s">
        <v>14061</v>
      </c>
      <c r="TRF2" s="4" t="s">
        <v>14062</v>
      </c>
      <c r="TRG2" s="4" t="s">
        <v>14063</v>
      </c>
      <c r="TRH2" s="4" t="s">
        <v>14064</v>
      </c>
      <c r="TRI2" s="4" t="s">
        <v>14065</v>
      </c>
      <c r="TRJ2" s="4" t="s">
        <v>14066</v>
      </c>
      <c r="TRK2" s="4" t="s">
        <v>14067</v>
      </c>
      <c r="TRL2" s="4" t="s">
        <v>14068</v>
      </c>
      <c r="TRM2" s="4" t="s">
        <v>14069</v>
      </c>
      <c r="TRN2" s="4" t="s">
        <v>14070</v>
      </c>
      <c r="TRO2" s="4" t="s">
        <v>14071</v>
      </c>
      <c r="TRP2" s="4" t="s">
        <v>14072</v>
      </c>
      <c r="TRQ2" s="4" t="s">
        <v>14073</v>
      </c>
      <c r="TRR2" s="4" t="s">
        <v>14074</v>
      </c>
      <c r="TRS2" s="4" t="s">
        <v>14075</v>
      </c>
      <c r="TRT2" s="4" t="s">
        <v>14076</v>
      </c>
      <c r="TRU2" s="4" t="s">
        <v>14077</v>
      </c>
      <c r="TRV2" s="4" t="s">
        <v>14078</v>
      </c>
      <c r="TRW2" s="4" t="s">
        <v>14079</v>
      </c>
      <c r="TRX2" s="4" t="s">
        <v>14080</v>
      </c>
      <c r="TRY2" s="4" t="s">
        <v>14081</v>
      </c>
      <c r="TRZ2" s="4" t="s">
        <v>14082</v>
      </c>
      <c r="TSA2" s="4" t="s">
        <v>14083</v>
      </c>
      <c r="TSB2" s="4" t="s">
        <v>14084</v>
      </c>
      <c r="TSC2" s="4" t="s">
        <v>14085</v>
      </c>
      <c r="TSD2" s="4" t="s">
        <v>14086</v>
      </c>
      <c r="TSE2" s="4" t="s">
        <v>14087</v>
      </c>
      <c r="TSF2" s="4" t="s">
        <v>14088</v>
      </c>
      <c r="TSG2" s="4" t="s">
        <v>14089</v>
      </c>
      <c r="TSH2" s="4" t="s">
        <v>14090</v>
      </c>
      <c r="TSI2" s="4" t="s">
        <v>14091</v>
      </c>
      <c r="TSJ2" s="4" t="s">
        <v>14092</v>
      </c>
      <c r="TSK2" s="4" t="s">
        <v>14093</v>
      </c>
      <c r="TSL2" s="4" t="s">
        <v>14094</v>
      </c>
      <c r="TSM2" s="4" t="s">
        <v>14095</v>
      </c>
      <c r="TSN2" s="4" t="s">
        <v>14096</v>
      </c>
      <c r="TSO2" s="4" t="s">
        <v>14097</v>
      </c>
      <c r="TSP2" s="4" t="s">
        <v>14098</v>
      </c>
      <c r="TSQ2" s="4" t="s">
        <v>14099</v>
      </c>
      <c r="TSR2" s="4" t="s">
        <v>14100</v>
      </c>
      <c r="TSS2" s="4" t="s">
        <v>14101</v>
      </c>
      <c r="TST2" s="4" t="s">
        <v>14102</v>
      </c>
      <c r="TSU2" s="4" t="s">
        <v>14103</v>
      </c>
      <c r="TSV2" s="4" t="s">
        <v>14104</v>
      </c>
      <c r="TSW2" s="4" t="s">
        <v>14105</v>
      </c>
      <c r="TSX2" s="4" t="s">
        <v>14106</v>
      </c>
      <c r="TSY2" s="4" t="s">
        <v>14107</v>
      </c>
      <c r="TSZ2" s="4" t="s">
        <v>14108</v>
      </c>
      <c r="TTA2" s="4" t="s">
        <v>14109</v>
      </c>
      <c r="TTB2" s="4" t="s">
        <v>14110</v>
      </c>
      <c r="TTC2" s="4" t="s">
        <v>14111</v>
      </c>
      <c r="TTD2" s="4" t="s">
        <v>14112</v>
      </c>
      <c r="TTE2" s="4" t="s">
        <v>14113</v>
      </c>
      <c r="TTF2" s="4" t="s">
        <v>14114</v>
      </c>
      <c r="TTG2" s="4" t="s">
        <v>14115</v>
      </c>
      <c r="TTH2" s="4" t="s">
        <v>14116</v>
      </c>
      <c r="TTI2" s="4" t="s">
        <v>14117</v>
      </c>
      <c r="TTJ2" s="4" t="s">
        <v>14118</v>
      </c>
      <c r="TTK2" s="4" t="s">
        <v>14119</v>
      </c>
      <c r="TTL2" s="4" t="s">
        <v>14120</v>
      </c>
      <c r="TTM2" s="4" t="s">
        <v>14121</v>
      </c>
      <c r="TTN2" s="4" t="s">
        <v>14122</v>
      </c>
      <c r="TTO2" s="4" t="s">
        <v>14123</v>
      </c>
      <c r="TTP2" s="4" t="s">
        <v>14124</v>
      </c>
      <c r="TTQ2" s="4" t="s">
        <v>14125</v>
      </c>
      <c r="TTR2" s="4" t="s">
        <v>14126</v>
      </c>
      <c r="TTS2" s="4" t="s">
        <v>14127</v>
      </c>
      <c r="TTT2" s="4" t="s">
        <v>14128</v>
      </c>
      <c r="TTU2" s="4" t="s">
        <v>14129</v>
      </c>
      <c r="TTV2" s="4" t="s">
        <v>14130</v>
      </c>
      <c r="TTW2" s="4" t="s">
        <v>14131</v>
      </c>
      <c r="TTX2" s="4" t="s">
        <v>14132</v>
      </c>
      <c r="TTY2" s="4" t="s">
        <v>14133</v>
      </c>
      <c r="TTZ2" s="4" t="s">
        <v>14134</v>
      </c>
      <c r="TUA2" s="4" t="s">
        <v>14135</v>
      </c>
      <c r="TUB2" s="4" t="s">
        <v>14136</v>
      </c>
      <c r="TUC2" s="4" t="s">
        <v>14137</v>
      </c>
      <c r="TUD2" s="4" t="s">
        <v>14138</v>
      </c>
      <c r="TUE2" s="4" t="s">
        <v>14139</v>
      </c>
      <c r="TUF2" s="4" t="s">
        <v>14140</v>
      </c>
      <c r="TUG2" s="4" t="s">
        <v>14141</v>
      </c>
      <c r="TUH2" s="4" t="s">
        <v>14142</v>
      </c>
      <c r="TUI2" s="4" t="s">
        <v>14143</v>
      </c>
      <c r="TUJ2" s="4" t="s">
        <v>14144</v>
      </c>
      <c r="TUK2" s="4" t="s">
        <v>14145</v>
      </c>
      <c r="TUL2" s="4" t="s">
        <v>14146</v>
      </c>
      <c r="TUM2" s="4" t="s">
        <v>14147</v>
      </c>
      <c r="TUN2" s="4" t="s">
        <v>14148</v>
      </c>
      <c r="TUO2" s="4" t="s">
        <v>14149</v>
      </c>
      <c r="TUP2" s="4" t="s">
        <v>14150</v>
      </c>
      <c r="TUQ2" s="4" t="s">
        <v>14151</v>
      </c>
      <c r="TUR2" s="4" t="s">
        <v>14152</v>
      </c>
      <c r="TUS2" s="4" t="s">
        <v>14153</v>
      </c>
      <c r="TUT2" s="4" t="s">
        <v>14154</v>
      </c>
      <c r="TUU2" s="4" t="s">
        <v>14155</v>
      </c>
      <c r="TUV2" s="4" t="s">
        <v>14156</v>
      </c>
      <c r="TUW2" s="4" t="s">
        <v>14157</v>
      </c>
      <c r="TUX2" s="4" t="s">
        <v>14158</v>
      </c>
      <c r="TUY2" s="4" t="s">
        <v>14159</v>
      </c>
      <c r="TUZ2" s="4" t="s">
        <v>14160</v>
      </c>
      <c r="TVA2" s="4" t="s">
        <v>14161</v>
      </c>
      <c r="TVB2" s="4" t="s">
        <v>14162</v>
      </c>
      <c r="TVC2" s="4" t="s">
        <v>14163</v>
      </c>
      <c r="TVD2" s="4" t="s">
        <v>14164</v>
      </c>
      <c r="TVE2" s="4" t="s">
        <v>14165</v>
      </c>
      <c r="TVF2" s="4" t="s">
        <v>14166</v>
      </c>
      <c r="TVG2" s="4" t="s">
        <v>14167</v>
      </c>
      <c r="TVH2" s="4" t="s">
        <v>14168</v>
      </c>
      <c r="TVI2" s="4" t="s">
        <v>14169</v>
      </c>
      <c r="TVJ2" s="4" t="s">
        <v>14170</v>
      </c>
      <c r="TVK2" s="4" t="s">
        <v>14171</v>
      </c>
      <c r="TVL2" s="4" t="s">
        <v>14172</v>
      </c>
      <c r="TVM2" s="4" t="s">
        <v>14173</v>
      </c>
      <c r="TVN2" s="4" t="s">
        <v>14174</v>
      </c>
      <c r="TVO2" s="4" t="s">
        <v>14175</v>
      </c>
      <c r="TVP2" s="4" t="s">
        <v>14176</v>
      </c>
      <c r="TVQ2" s="4" t="s">
        <v>14177</v>
      </c>
      <c r="TVR2" s="4" t="s">
        <v>14178</v>
      </c>
      <c r="TVS2" s="4" t="s">
        <v>14179</v>
      </c>
      <c r="TVT2" s="4" t="s">
        <v>14180</v>
      </c>
      <c r="TVU2" s="4" t="s">
        <v>14181</v>
      </c>
      <c r="TVV2" s="4" t="s">
        <v>14182</v>
      </c>
      <c r="TVW2" s="4" t="s">
        <v>14183</v>
      </c>
      <c r="TVX2" s="4" t="s">
        <v>14184</v>
      </c>
      <c r="TVY2" s="4" t="s">
        <v>14185</v>
      </c>
      <c r="TVZ2" s="4" t="s">
        <v>14186</v>
      </c>
      <c r="TWA2" s="4" t="s">
        <v>14187</v>
      </c>
      <c r="TWB2" s="4" t="s">
        <v>14188</v>
      </c>
      <c r="TWC2" s="4" t="s">
        <v>14189</v>
      </c>
      <c r="TWD2" s="4" t="s">
        <v>14190</v>
      </c>
      <c r="TWE2" s="4" t="s">
        <v>14191</v>
      </c>
      <c r="TWF2" s="4" t="s">
        <v>14192</v>
      </c>
      <c r="TWG2" s="4" t="s">
        <v>14193</v>
      </c>
      <c r="TWH2" s="4" t="s">
        <v>14194</v>
      </c>
      <c r="TWI2" s="4" t="s">
        <v>14195</v>
      </c>
      <c r="TWJ2" s="4" t="s">
        <v>14196</v>
      </c>
      <c r="TWK2" s="4" t="s">
        <v>14197</v>
      </c>
      <c r="TWL2" s="4" t="s">
        <v>14198</v>
      </c>
      <c r="TWM2" s="4" t="s">
        <v>14199</v>
      </c>
      <c r="TWN2" s="4" t="s">
        <v>14200</v>
      </c>
      <c r="TWO2" s="4" t="s">
        <v>14201</v>
      </c>
      <c r="TWP2" s="4" t="s">
        <v>14202</v>
      </c>
      <c r="TWQ2" s="4" t="s">
        <v>14203</v>
      </c>
      <c r="TWR2" s="4" t="s">
        <v>14204</v>
      </c>
      <c r="TWS2" s="4" t="s">
        <v>14205</v>
      </c>
      <c r="TWT2" s="4" t="s">
        <v>14206</v>
      </c>
      <c r="TWU2" s="4" t="s">
        <v>14207</v>
      </c>
      <c r="TWV2" s="4" t="s">
        <v>14208</v>
      </c>
      <c r="TWW2" s="4" t="s">
        <v>14209</v>
      </c>
      <c r="TWX2" s="4" t="s">
        <v>14210</v>
      </c>
      <c r="TWY2" s="4" t="s">
        <v>14211</v>
      </c>
      <c r="TWZ2" s="4" t="s">
        <v>14212</v>
      </c>
      <c r="TXA2" s="4" t="s">
        <v>14213</v>
      </c>
      <c r="TXB2" s="4" t="s">
        <v>14214</v>
      </c>
      <c r="TXC2" s="4" t="s">
        <v>14215</v>
      </c>
      <c r="TXD2" s="4" t="s">
        <v>14216</v>
      </c>
      <c r="TXE2" s="4" t="s">
        <v>14217</v>
      </c>
      <c r="TXF2" s="4" t="s">
        <v>14218</v>
      </c>
      <c r="TXG2" s="4" t="s">
        <v>14219</v>
      </c>
      <c r="TXH2" s="4" t="s">
        <v>14220</v>
      </c>
      <c r="TXI2" s="4" t="s">
        <v>14221</v>
      </c>
      <c r="TXJ2" s="4" t="s">
        <v>14222</v>
      </c>
      <c r="TXK2" s="4" t="s">
        <v>14223</v>
      </c>
      <c r="TXL2" s="4" t="s">
        <v>14224</v>
      </c>
      <c r="TXM2" s="4" t="s">
        <v>14225</v>
      </c>
      <c r="TXN2" s="4" t="s">
        <v>14226</v>
      </c>
      <c r="TXO2" s="4" t="s">
        <v>14227</v>
      </c>
      <c r="TXP2" s="4" t="s">
        <v>14228</v>
      </c>
      <c r="TXQ2" s="4" t="s">
        <v>14229</v>
      </c>
      <c r="TXR2" s="4" t="s">
        <v>14230</v>
      </c>
      <c r="TXS2" s="4" t="s">
        <v>14231</v>
      </c>
      <c r="TXT2" s="4" t="s">
        <v>14232</v>
      </c>
      <c r="TXU2" s="4" t="s">
        <v>14233</v>
      </c>
      <c r="TXV2" s="4" t="s">
        <v>14234</v>
      </c>
      <c r="TXW2" s="4" t="s">
        <v>14235</v>
      </c>
      <c r="TXX2" s="4" t="s">
        <v>14236</v>
      </c>
      <c r="TXY2" s="4" t="s">
        <v>14237</v>
      </c>
      <c r="TXZ2" s="4" t="s">
        <v>14238</v>
      </c>
      <c r="TYA2" s="4" t="s">
        <v>14239</v>
      </c>
      <c r="TYB2" s="4" t="s">
        <v>14240</v>
      </c>
      <c r="TYC2" s="4" t="s">
        <v>14241</v>
      </c>
      <c r="TYD2" s="4" t="s">
        <v>14242</v>
      </c>
      <c r="TYE2" s="4" t="s">
        <v>14243</v>
      </c>
      <c r="TYF2" s="4" t="s">
        <v>14244</v>
      </c>
      <c r="TYG2" s="4" t="s">
        <v>14245</v>
      </c>
      <c r="TYH2" s="4" t="s">
        <v>14246</v>
      </c>
      <c r="TYI2" s="4" t="s">
        <v>14247</v>
      </c>
      <c r="TYJ2" s="4" t="s">
        <v>14248</v>
      </c>
      <c r="TYK2" s="4" t="s">
        <v>14249</v>
      </c>
      <c r="TYL2" s="4" t="s">
        <v>14250</v>
      </c>
      <c r="TYM2" s="4" t="s">
        <v>14251</v>
      </c>
      <c r="TYN2" s="4" t="s">
        <v>14252</v>
      </c>
      <c r="TYO2" s="4" t="s">
        <v>14253</v>
      </c>
      <c r="TYP2" s="4" t="s">
        <v>14254</v>
      </c>
      <c r="TYQ2" s="4" t="s">
        <v>14255</v>
      </c>
      <c r="TYR2" s="4" t="s">
        <v>14256</v>
      </c>
      <c r="TYS2" s="4" t="s">
        <v>14257</v>
      </c>
      <c r="TYT2" s="4" t="s">
        <v>14258</v>
      </c>
      <c r="TYU2" s="4" t="s">
        <v>14259</v>
      </c>
      <c r="TYV2" s="4" t="s">
        <v>14260</v>
      </c>
      <c r="TYW2" s="4" t="s">
        <v>14261</v>
      </c>
      <c r="TYX2" s="4" t="s">
        <v>14262</v>
      </c>
      <c r="TYY2" s="4" t="s">
        <v>14263</v>
      </c>
      <c r="TYZ2" s="4" t="s">
        <v>14264</v>
      </c>
      <c r="TZA2" s="4" t="s">
        <v>14265</v>
      </c>
      <c r="TZB2" s="4" t="s">
        <v>14266</v>
      </c>
      <c r="TZC2" s="4" t="s">
        <v>14267</v>
      </c>
      <c r="TZD2" s="4" t="s">
        <v>14268</v>
      </c>
      <c r="TZE2" s="4" t="s">
        <v>14269</v>
      </c>
      <c r="TZF2" s="4" t="s">
        <v>14270</v>
      </c>
      <c r="TZG2" s="4" t="s">
        <v>14271</v>
      </c>
      <c r="TZH2" s="4" t="s">
        <v>14272</v>
      </c>
      <c r="TZI2" s="4" t="s">
        <v>14273</v>
      </c>
      <c r="TZJ2" s="4" t="s">
        <v>14274</v>
      </c>
      <c r="TZK2" s="4" t="s">
        <v>14275</v>
      </c>
      <c r="TZL2" s="4" t="s">
        <v>14276</v>
      </c>
      <c r="TZM2" s="4" t="s">
        <v>14277</v>
      </c>
      <c r="TZN2" s="4" t="s">
        <v>14278</v>
      </c>
      <c r="TZO2" s="4" t="s">
        <v>14279</v>
      </c>
      <c r="TZP2" s="4" t="s">
        <v>14280</v>
      </c>
      <c r="TZQ2" s="4" t="s">
        <v>14281</v>
      </c>
      <c r="TZR2" s="4" t="s">
        <v>14282</v>
      </c>
      <c r="TZS2" s="4" t="s">
        <v>14283</v>
      </c>
      <c r="TZT2" s="4" t="s">
        <v>14284</v>
      </c>
      <c r="TZU2" s="4" t="s">
        <v>14285</v>
      </c>
      <c r="TZV2" s="4" t="s">
        <v>14286</v>
      </c>
      <c r="TZW2" s="4" t="s">
        <v>14287</v>
      </c>
      <c r="TZX2" s="4" t="s">
        <v>14288</v>
      </c>
      <c r="TZY2" s="4" t="s">
        <v>14289</v>
      </c>
      <c r="TZZ2" s="4" t="s">
        <v>14290</v>
      </c>
      <c r="UAA2" s="4" t="s">
        <v>14291</v>
      </c>
      <c r="UAB2" s="4" t="s">
        <v>14292</v>
      </c>
      <c r="UAC2" s="4" t="s">
        <v>14293</v>
      </c>
      <c r="UAD2" s="4" t="s">
        <v>14294</v>
      </c>
      <c r="UAE2" s="4" t="s">
        <v>14295</v>
      </c>
      <c r="UAF2" s="4" t="s">
        <v>14296</v>
      </c>
      <c r="UAG2" s="4" t="s">
        <v>14297</v>
      </c>
      <c r="UAH2" s="4" t="s">
        <v>14298</v>
      </c>
      <c r="UAI2" s="4" t="s">
        <v>14299</v>
      </c>
      <c r="UAJ2" s="4" t="s">
        <v>14300</v>
      </c>
      <c r="UAK2" s="4" t="s">
        <v>14301</v>
      </c>
      <c r="UAL2" s="4" t="s">
        <v>14302</v>
      </c>
      <c r="UAM2" s="4" t="s">
        <v>14303</v>
      </c>
      <c r="UAN2" s="4" t="s">
        <v>14304</v>
      </c>
      <c r="UAO2" s="4" t="s">
        <v>14305</v>
      </c>
      <c r="UAP2" s="4" t="s">
        <v>14306</v>
      </c>
      <c r="UAQ2" s="4" t="s">
        <v>14307</v>
      </c>
      <c r="UAR2" s="4" t="s">
        <v>14308</v>
      </c>
      <c r="UAS2" s="4" t="s">
        <v>14309</v>
      </c>
      <c r="UAT2" s="4" t="s">
        <v>14310</v>
      </c>
      <c r="UAU2" s="4" t="s">
        <v>14311</v>
      </c>
      <c r="UAV2" s="4" t="s">
        <v>14312</v>
      </c>
      <c r="UAW2" s="4" t="s">
        <v>14313</v>
      </c>
      <c r="UAX2" s="4" t="s">
        <v>14314</v>
      </c>
      <c r="UAY2" s="4" t="s">
        <v>14315</v>
      </c>
      <c r="UAZ2" s="4" t="s">
        <v>14316</v>
      </c>
      <c r="UBA2" s="4" t="s">
        <v>14317</v>
      </c>
      <c r="UBB2" s="4" t="s">
        <v>14318</v>
      </c>
      <c r="UBC2" s="4" t="s">
        <v>14319</v>
      </c>
      <c r="UBD2" s="4" t="s">
        <v>14320</v>
      </c>
      <c r="UBE2" s="4" t="s">
        <v>14321</v>
      </c>
      <c r="UBF2" s="4" t="s">
        <v>14322</v>
      </c>
      <c r="UBG2" s="4" t="s">
        <v>14323</v>
      </c>
      <c r="UBH2" s="4" t="s">
        <v>14324</v>
      </c>
      <c r="UBI2" s="4" t="s">
        <v>14325</v>
      </c>
      <c r="UBJ2" s="4" t="s">
        <v>14326</v>
      </c>
      <c r="UBK2" s="4" t="s">
        <v>14327</v>
      </c>
      <c r="UBL2" s="4" t="s">
        <v>14328</v>
      </c>
      <c r="UBM2" s="4" t="s">
        <v>14329</v>
      </c>
      <c r="UBN2" s="4" t="s">
        <v>14330</v>
      </c>
      <c r="UBO2" s="4" t="s">
        <v>14331</v>
      </c>
      <c r="UBP2" s="4" t="s">
        <v>14332</v>
      </c>
      <c r="UBQ2" s="4" t="s">
        <v>14333</v>
      </c>
      <c r="UBR2" s="4" t="s">
        <v>14334</v>
      </c>
      <c r="UBS2" s="4" t="s">
        <v>14335</v>
      </c>
      <c r="UBT2" s="4" t="s">
        <v>14336</v>
      </c>
      <c r="UBU2" s="4" t="s">
        <v>14337</v>
      </c>
      <c r="UBV2" s="4" t="s">
        <v>14338</v>
      </c>
      <c r="UBW2" s="4" t="s">
        <v>14339</v>
      </c>
      <c r="UBX2" s="4" t="s">
        <v>14340</v>
      </c>
      <c r="UBY2" s="4" t="s">
        <v>14341</v>
      </c>
      <c r="UBZ2" s="4" t="s">
        <v>14342</v>
      </c>
      <c r="UCA2" s="4" t="s">
        <v>14343</v>
      </c>
      <c r="UCB2" s="4" t="s">
        <v>14344</v>
      </c>
      <c r="UCC2" s="4" t="s">
        <v>14345</v>
      </c>
      <c r="UCD2" s="4" t="s">
        <v>14346</v>
      </c>
      <c r="UCE2" s="4" t="s">
        <v>14347</v>
      </c>
      <c r="UCF2" s="4" t="s">
        <v>14348</v>
      </c>
      <c r="UCG2" s="4" t="s">
        <v>14349</v>
      </c>
      <c r="UCH2" s="4" t="s">
        <v>14350</v>
      </c>
      <c r="UCI2" s="4" t="s">
        <v>14351</v>
      </c>
      <c r="UCJ2" s="4" t="s">
        <v>14352</v>
      </c>
      <c r="UCK2" s="4" t="s">
        <v>14353</v>
      </c>
      <c r="UCL2" s="4" t="s">
        <v>14354</v>
      </c>
      <c r="UCM2" s="4" t="s">
        <v>14355</v>
      </c>
      <c r="UCN2" s="4" t="s">
        <v>14356</v>
      </c>
      <c r="UCO2" s="4" t="s">
        <v>14357</v>
      </c>
      <c r="UCP2" s="4" t="s">
        <v>14358</v>
      </c>
      <c r="UCQ2" s="4" t="s">
        <v>14359</v>
      </c>
      <c r="UCR2" s="4" t="s">
        <v>14360</v>
      </c>
      <c r="UCS2" s="4" t="s">
        <v>14361</v>
      </c>
      <c r="UCT2" s="4" t="s">
        <v>14362</v>
      </c>
      <c r="UCU2" s="4" t="s">
        <v>14363</v>
      </c>
      <c r="UCV2" s="4" t="s">
        <v>14364</v>
      </c>
      <c r="UCW2" s="4" t="s">
        <v>14365</v>
      </c>
      <c r="UCX2" s="4" t="s">
        <v>14366</v>
      </c>
      <c r="UCY2" s="4" t="s">
        <v>14367</v>
      </c>
      <c r="UCZ2" s="4" t="s">
        <v>14368</v>
      </c>
      <c r="UDA2" s="4" t="s">
        <v>14369</v>
      </c>
      <c r="UDB2" s="4" t="s">
        <v>14370</v>
      </c>
      <c r="UDC2" s="4" t="s">
        <v>14371</v>
      </c>
      <c r="UDD2" s="4" t="s">
        <v>14372</v>
      </c>
      <c r="UDE2" s="4" t="s">
        <v>14373</v>
      </c>
      <c r="UDF2" s="4" t="s">
        <v>14374</v>
      </c>
      <c r="UDG2" s="4" t="s">
        <v>14375</v>
      </c>
      <c r="UDH2" s="4" t="s">
        <v>14376</v>
      </c>
      <c r="UDI2" s="4" t="s">
        <v>14377</v>
      </c>
      <c r="UDJ2" s="4" t="s">
        <v>14378</v>
      </c>
      <c r="UDK2" s="4" t="s">
        <v>14379</v>
      </c>
      <c r="UDL2" s="4" t="s">
        <v>14380</v>
      </c>
      <c r="UDM2" s="4" t="s">
        <v>14381</v>
      </c>
      <c r="UDN2" s="4" t="s">
        <v>14382</v>
      </c>
      <c r="UDO2" s="4" t="s">
        <v>14383</v>
      </c>
      <c r="UDP2" s="4" t="s">
        <v>14384</v>
      </c>
      <c r="UDQ2" s="4" t="s">
        <v>14385</v>
      </c>
      <c r="UDR2" s="4" t="s">
        <v>14386</v>
      </c>
      <c r="UDS2" s="4" t="s">
        <v>14387</v>
      </c>
      <c r="UDT2" s="4" t="s">
        <v>14388</v>
      </c>
      <c r="UDU2" s="4" t="s">
        <v>14389</v>
      </c>
      <c r="UDV2" s="4" t="s">
        <v>14390</v>
      </c>
      <c r="UDW2" s="4" t="s">
        <v>14391</v>
      </c>
      <c r="UDX2" s="4" t="s">
        <v>14392</v>
      </c>
      <c r="UDY2" s="4" t="s">
        <v>14393</v>
      </c>
      <c r="UDZ2" s="4" t="s">
        <v>14394</v>
      </c>
      <c r="UEA2" s="4" t="s">
        <v>14395</v>
      </c>
      <c r="UEB2" s="4" t="s">
        <v>14396</v>
      </c>
      <c r="UEC2" s="4" t="s">
        <v>14397</v>
      </c>
      <c r="UED2" s="4" t="s">
        <v>14398</v>
      </c>
      <c r="UEE2" s="4" t="s">
        <v>14399</v>
      </c>
      <c r="UEF2" s="4" t="s">
        <v>14400</v>
      </c>
      <c r="UEG2" s="4" t="s">
        <v>14401</v>
      </c>
      <c r="UEH2" s="4" t="s">
        <v>14402</v>
      </c>
      <c r="UEI2" s="4" t="s">
        <v>14403</v>
      </c>
      <c r="UEJ2" s="4" t="s">
        <v>14404</v>
      </c>
      <c r="UEK2" s="4" t="s">
        <v>14405</v>
      </c>
      <c r="UEL2" s="4" t="s">
        <v>14406</v>
      </c>
      <c r="UEM2" s="4" t="s">
        <v>14407</v>
      </c>
      <c r="UEN2" s="4" t="s">
        <v>14408</v>
      </c>
      <c r="UEO2" s="4" t="s">
        <v>14409</v>
      </c>
      <c r="UEP2" s="4" t="s">
        <v>14410</v>
      </c>
      <c r="UEQ2" s="4" t="s">
        <v>14411</v>
      </c>
      <c r="UER2" s="4" t="s">
        <v>14412</v>
      </c>
      <c r="UES2" s="4" t="s">
        <v>14413</v>
      </c>
      <c r="UET2" s="4" t="s">
        <v>14414</v>
      </c>
      <c r="UEU2" s="4" t="s">
        <v>14415</v>
      </c>
      <c r="UEV2" s="4" t="s">
        <v>14416</v>
      </c>
      <c r="UEW2" s="4" t="s">
        <v>14417</v>
      </c>
      <c r="UEX2" s="4" t="s">
        <v>14418</v>
      </c>
      <c r="UEY2" s="4" t="s">
        <v>14419</v>
      </c>
      <c r="UEZ2" s="4" t="s">
        <v>14420</v>
      </c>
      <c r="UFA2" s="4" t="s">
        <v>14421</v>
      </c>
      <c r="UFB2" s="4" t="s">
        <v>14422</v>
      </c>
      <c r="UFC2" s="4" t="s">
        <v>14423</v>
      </c>
      <c r="UFD2" s="4" t="s">
        <v>14424</v>
      </c>
      <c r="UFE2" s="4" t="s">
        <v>14425</v>
      </c>
      <c r="UFF2" s="4" t="s">
        <v>14426</v>
      </c>
      <c r="UFG2" s="4" t="s">
        <v>14427</v>
      </c>
      <c r="UFH2" s="4" t="s">
        <v>14428</v>
      </c>
      <c r="UFI2" s="4" t="s">
        <v>14429</v>
      </c>
      <c r="UFJ2" s="4" t="s">
        <v>14430</v>
      </c>
      <c r="UFK2" s="4" t="s">
        <v>14431</v>
      </c>
      <c r="UFL2" s="4" t="s">
        <v>14432</v>
      </c>
      <c r="UFM2" s="4" t="s">
        <v>14433</v>
      </c>
      <c r="UFN2" s="4" t="s">
        <v>14434</v>
      </c>
      <c r="UFO2" s="4" t="s">
        <v>14435</v>
      </c>
      <c r="UFP2" s="4" t="s">
        <v>14436</v>
      </c>
      <c r="UFQ2" s="4" t="s">
        <v>14437</v>
      </c>
      <c r="UFR2" s="4" t="s">
        <v>14438</v>
      </c>
      <c r="UFS2" s="4" t="s">
        <v>14439</v>
      </c>
      <c r="UFT2" s="4" t="s">
        <v>14440</v>
      </c>
      <c r="UFU2" s="4" t="s">
        <v>14441</v>
      </c>
      <c r="UFV2" s="4" t="s">
        <v>14442</v>
      </c>
      <c r="UFW2" s="4" t="s">
        <v>14443</v>
      </c>
      <c r="UFX2" s="4" t="s">
        <v>14444</v>
      </c>
      <c r="UFY2" s="4" t="s">
        <v>14445</v>
      </c>
      <c r="UFZ2" s="4" t="s">
        <v>14446</v>
      </c>
      <c r="UGA2" s="4" t="s">
        <v>14447</v>
      </c>
      <c r="UGB2" s="4" t="s">
        <v>14448</v>
      </c>
      <c r="UGC2" s="4" t="s">
        <v>14449</v>
      </c>
      <c r="UGD2" s="4" t="s">
        <v>14450</v>
      </c>
      <c r="UGE2" s="4" t="s">
        <v>14451</v>
      </c>
      <c r="UGF2" s="4" t="s">
        <v>14452</v>
      </c>
      <c r="UGG2" s="4" t="s">
        <v>14453</v>
      </c>
      <c r="UGH2" s="4" t="s">
        <v>14454</v>
      </c>
      <c r="UGI2" s="4" t="s">
        <v>14455</v>
      </c>
      <c r="UGJ2" s="4" t="s">
        <v>14456</v>
      </c>
      <c r="UGK2" s="4" t="s">
        <v>14457</v>
      </c>
      <c r="UGL2" s="4" t="s">
        <v>14458</v>
      </c>
      <c r="UGM2" s="4" t="s">
        <v>14459</v>
      </c>
      <c r="UGN2" s="4" t="s">
        <v>14460</v>
      </c>
      <c r="UGO2" s="4" t="s">
        <v>14461</v>
      </c>
      <c r="UGP2" s="4" t="s">
        <v>14462</v>
      </c>
      <c r="UGQ2" s="4" t="s">
        <v>14463</v>
      </c>
      <c r="UGR2" s="4" t="s">
        <v>14464</v>
      </c>
      <c r="UGS2" s="4" t="s">
        <v>14465</v>
      </c>
      <c r="UGT2" s="4" t="s">
        <v>14466</v>
      </c>
      <c r="UGU2" s="4" t="s">
        <v>14467</v>
      </c>
      <c r="UGV2" s="4" t="s">
        <v>14468</v>
      </c>
      <c r="UGW2" s="4" t="s">
        <v>14469</v>
      </c>
      <c r="UGX2" s="4" t="s">
        <v>14470</v>
      </c>
      <c r="UGY2" s="4" t="s">
        <v>14471</v>
      </c>
      <c r="UGZ2" s="4" t="s">
        <v>14472</v>
      </c>
      <c r="UHA2" s="4" t="s">
        <v>14473</v>
      </c>
      <c r="UHB2" s="4" t="s">
        <v>14474</v>
      </c>
      <c r="UHC2" s="4" t="s">
        <v>14475</v>
      </c>
      <c r="UHD2" s="4" t="s">
        <v>14476</v>
      </c>
      <c r="UHE2" s="4" t="s">
        <v>14477</v>
      </c>
      <c r="UHF2" s="4" t="s">
        <v>14478</v>
      </c>
      <c r="UHG2" s="4" t="s">
        <v>14479</v>
      </c>
      <c r="UHH2" s="4" t="s">
        <v>14480</v>
      </c>
      <c r="UHI2" s="4" t="s">
        <v>14481</v>
      </c>
      <c r="UHJ2" s="4" t="s">
        <v>14482</v>
      </c>
      <c r="UHK2" s="4" t="s">
        <v>14483</v>
      </c>
      <c r="UHL2" s="4" t="s">
        <v>14484</v>
      </c>
      <c r="UHM2" s="4" t="s">
        <v>14485</v>
      </c>
      <c r="UHN2" s="4" t="s">
        <v>14486</v>
      </c>
      <c r="UHO2" s="4" t="s">
        <v>14487</v>
      </c>
      <c r="UHP2" s="4" t="s">
        <v>14488</v>
      </c>
      <c r="UHQ2" s="4" t="s">
        <v>14489</v>
      </c>
      <c r="UHR2" s="4" t="s">
        <v>14490</v>
      </c>
      <c r="UHS2" s="4" t="s">
        <v>14491</v>
      </c>
      <c r="UHT2" s="4" t="s">
        <v>14492</v>
      </c>
      <c r="UHU2" s="4" t="s">
        <v>14493</v>
      </c>
      <c r="UHV2" s="4" t="s">
        <v>14494</v>
      </c>
      <c r="UHW2" s="4" t="s">
        <v>14495</v>
      </c>
      <c r="UHX2" s="4" t="s">
        <v>14496</v>
      </c>
      <c r="UHY2" s="4" t="s">
        <v>14497</v>
      </c>
      <c r="UHZ2" s="4" t="s">
        <v>14498</v>
      </c>
      <c r="UIA2" s="4" t="s">
        <v>14499</v>
      </c>
      <c r="UIB2" s="4" t="s">
        <v>14500</v>
      </c>
      <c r="UIC2" s="4" t="s">
        <v>14501</v>
      </c>
      <c r="UID2" s="4" t="s">
        <v>14502</v>
      </c>
      <c r="UIE2" s="4" t="s">
        <v>14503</v>
      </c>
      <c r="UIF2" s="4" t="s">
        <v>14504</v>
      </c>
      <c r="UIG2" s="4" t="s">
        <v>14505</v>
      </c>
      <c r="UIH2" s="4" t="s">
        <v>14506</v>
      </c>
      <c r="UII2" s="4" t="s">
        <v>14507</v>
      </c>
      <c r="UIJ2" s="4" t="s">
        <v>14508</v>
      </c>
      <c r="UIK2" s="4" t="s">
        <v>14509</v>
      </c>
      <c r="UIL2" s="4" t="s">
        <v>14510</v>
      </c>
      <c r="UIM2" s="4" t="s">
        <v>14511</v>
      </c>
      <c r="UIN2" s="4" t="s">
        <v>14512</v>
      </c>
      <c r="UIO2" s="4" t="s">
        <v>14513</v>
      </c>
      <c r="UIP2" s="4" t="s">
        <v>14514</v>
      </c>
      <c r="UIQ2" s="4" t="s">
        <v>14515</v>
      </c>
      <c r="UIR2" s="4" t="s">
        <v>14516</v>
      </c>
      <c r="UIS2" s="4" t="s">
        <v>14517</v>
      </c>
      <c r="UIT2" s="4" t="s">
        <v>14518</v>
      </c>
      <c r="UIU2" s="4" t="s">
        <v>14519</v>
      </c>
      <c r="UIV2" s="4" t="s">
        <v>14520</v>
      </c>
      <c r="UIW2" s="4" t="s">
        <v>14521</v>
      </c>
      <c r="UIX2" s="4" t="s">
        <v>14522</v>
      </c>
      <c r="UIY2" s="4" t="s">
        <v>14523</v>
      </c>
      <c r="UIZ2" s="4" t="s">
        <v>14524</v>
      </c>
      <c r="UJA2" s="4" t="s">
        <v>14525</v>
      </c>
      <c r="UJB2" s="4" t="s">
        <v>14526</v>
      </c>
      <c r="UJC2" s="4" t="s">
        <v>14527</v>
      </c>
      <c r="UJD2" s="4" t="s">
        <v>14528</v>
      </c>
      <c r="UJE2" s="4" t="s">
        <v>14529</v>
      </c>
      <c r="UJF2" s="4" t="s">
        <v>14530</v>
      </c>
      <c r="UJG2" s="4" t="s">
        <v>14531</v>
      </c>
      <c r="UJH2" s="4" t="s">
        <v>14532</v>
      </c>
      <c r="UJI2" s="4" t="s">
        <v>14533</v>
      </c>
      <c r="UJJ2" s="4" t="s">
        <v>14534</v>
      </c>
      <c r="UJK2" s="4" t="s">
        <v>14535</v>
      </c>
      <c r="UJL2" s="4" t="s">
        <v>14536</v>
      </c>
      <c r="UJM2" s="4" t="s">
        <v>14537</v>
      </c>
      <c r="UJN2" s="4" t="s">
        <v>14538</v>
      </c>
      <c r="UJO2" s="4" t="s">
        <v>14539</v>
      </c>
      <c r="UJP2" s="4" t="s">
        <v>14540</v>
      </c>
      <c r="UJQ2" s="4" t="s">
        <v>14541</v>
      </c>
      <c r="UJR2" s="4" t="s">
        <v>14542</v>
      </c>
      <c r="UJS2" s="4" t="s">
        <v>14543</v>
      </c>
      <c r="UJT2" s="4" t="s">
        <v>14544</v>
      </c>
      <c r="UJU2" s="4" t="s">
        <v>14545</v>
      </c>
      <c r="UJV2" s="4" t="s">
        <v>14546</v>
      </c>
      <c r="UJW2" s="4" t="s">
        <v>14547</v>
      </c>
      <c r="UJX2" s="4" t="s">
        <v>14548</v>
      </c>
      <c r="UJY2" s="4" t="s">
        <v>14549</v>
      </c>
      <c r="UJZ2" s="4" t="s">
        <v>14550</v>
      </c>
      <c r="UKA2" s="4" t="s">
        <v>14551</v>
      </c>
      <c r="UKB2" s="4" t="s">
        <v>14552</v>
      </c>
      <c r="UKC2" s="4" t="s">
        <v>14553</v>
      </c>
      <c r="UKD2" s="4" t="s">
        <v>14554</v>
      </c>
      <c r="UKE2" s="4" t="s">
        <v>14555</v>
      </c>
      <c r="UKF2" s="4" t="s">
        <v>14556</v>
      </c>
      <c r="UKG2" s="4" t="s">
        <v>14557</v>
      </c>
      <c r="UKH2" s="4" t="s">
        <v>14558</v>
      </c>
      <c r="UKI2" s="4" t="s">
        <v>14559</v>
      </c>
      <c r="UKJ2" s="4" t="s">
        <v>14560</v>
      </c>
      <c r="UKK2" s="4" t="s">
        <v>14561</v>
      </c>
      <c r="UKL2" s="4" t="s">
        <v>14562</v>
      </c>
      <c r="UKM2" s="4" t="s">
        <v>14563</v>
      </c>
      <c r="UKN2" s="4" t="s">
        <v>14564</v>
      </c>
      <c r="UKO2" s="4" t="s">
        <v>14565</v>
      </c>
      <c r="UKP2" s="4" t="s">
        <v>14566</v>
      </c>
      <c r="UKQ2" s="4" t="s">
        <v>14567</v>
      </c>
      <c r="UKR2" s="4" t="s">
        <v>14568</v>
      </c>
      <c r="UKS2" s="4" t="s">
        <v>14569</v>
      </c>
      <c r="UKT2" s="4" t="s">
        <v>14570</v>
      </c>
      <c r="UKU2" s="4" t="s">
        <v>14571</v>
      </c>
      <c r="UKV2" s="4" t="s">
        <v>14572</v>
      </c>
      <c r="UKW2" s="4" t="s">
        <v>14573</v>
      </c>
      <c r="UKX2" s="4" t="s">
        <v>14574</v>
      </c>
      <c r="UKY2" s="4" t="s">
        <v>14575</v>
      </c>
      <c r="UKZ2" s="4" t="s">
        <v>14576</v>
      </c>
      <c r="ULA2" s="4" t="s">
        <v>14577</v>
      </c>
      <c r="ULB2" s="4" t="s">
        <v>14578</v>
      </c>
      <c r="ULC2" s="4" t="s">
        <v>14579</v>
      </c>
      <c r="ULD2" s="4" t="s">
        <v>14580</v>
      </c>
      <c r="ULE2" s="4" t="s">
        <v>14581</v>
      </c>
      <c r="ULF2" s="4" t="s">
        <v>14582</v>
      </c>
      <c r="ULG2" s="4" t="s">
        <v>14583</v>
      </c>
      <c r="ULH2" s="4" t="s">
        <v>14584</v>
      </c>
      <c r="ULI2" s="4" t="s">
        <v>14585</v>
      </c>
      <c r="ULJ2" s="4" t="s">
        <v>14586</v>
      </c>
      <c r="ULK2" s="4" t="s">
        <v>14587</v>
      </c>
      <c r="ULL2" s="4" t="s">
        <v>14588</v>
      </c>
      <c r="ULM2" s="4" t="s">
        <v>14589</v>
      </c>
      <c r="ULN2" s="4" t="s">
        <v>14590</v>
      </c>
      <c r="ULO2" s="4" t="s">
        <v>14591</v>
      </c>
      <c r="ULP2" s="4" t="s">
        <v>14592</v>
      </c>
      <c r="ULQ2" s="4" t="s">
        <v>14593</v>
      </c>
      <c r="ULR2" s="4" t="s">
        <v>14594</v>
      </c>
      <c r="ULS2" s="4" t="s">
        <v>14595</v>
      </c>
      <c r="ULT2" s="4" t="s">
        <v>14596</v>
      </c>
      <c r="ULU2" s="4" t="s">
        <v>14597</v>
      </c>
      <c r="ULV2" s="4" t="s">
        <v>14598</v>
      </c>
      <c r="ULW2" s="4" t="s">
        <v>14599</v>
      </c>
      <c r="ULX2" s="4" t="s">
        <v>14600</v>
      </c>
      <c r="ULY2" s="4" t="s">
        <v>14601</v>
      </c>
      <c r="ULZ2" s="4" t="s">
        <v>14602</v>
      </c>
      <c r="UMA2" s="4" t="s">
        <v>14603</v>
      </c>
      <c r="UMB2" s="4" t="s">
        <v>14604</v>
      </c>
      <c r="UMC2" s="4" t="s">
        <v>14605</v>
      </c>
      <c r="UMD2" s="4" t="s">
        <v>14606</v>
      </c>
      <c r="UME2" s="4" t="s">
        <v>14607</v>
      </c>
      <c r="UMF2" s="4" t="s">
        <v>14608</v>
      </c>
      <c r="UMG2" s="4" t="s">
        <v>14609</v>
      </c>
      <c r="UMH2" s="4" t="s">
        <v>14610</v>
      </c>
      <c r="UMI2" s="4" t="s">
        <v>14611</v>
      </c>
      <c r="UMJ2" s="4" t="s">
        <v>14612</v>
      </c>
      <c r="UMK2" s="4" t="s">
        <v>14613</v>
      </c>
      <c r="UML2" s="4" t="s">
        <v>14614</v>
      </c>
      <c r="UMM2" s="4" t="s">
        <v>14615</v>
      </c>
      <c r="UMN2" s="4" t="s">
        <v>14616</v>
      </c>
      <c r="UMO2" s="4" t="s">
        <v>14617</v>
      </c>
      <c r="UMP2" s="4" t="s">
        <v>14618</v>
      </c>
      <c r="UMQ2" s="4" t="s">
        <v>14619</v>
      </c>
      <c r="UMR2" s="4" t="s">
        <v>14620</v>
      </c>
      <c r="UMS2" s="4" t="s">
        <v>14621</v>
      </c>
      <c r="UMT2" s="4" t="s">
        <v>14622</v>
      </c>
      <c r="UMU2" s="4" t="s">
        <v>14623</v>
      </c>
      <c r="UMV2" s="4" t="s">
        <v>14624</v>
      </c>
      <c r="UMW2" s="4" t="s">
        <v>14625</v>
      </c>
      <c r="UMX2" s="4" t="s">
        <v>14626</v>
      </c>
      <c r="UMY2" s="4" t="s">
        <v>14627</v>
      </c>
      <c r="UMZ2" s="4" t="s">
        <v>14628</v>
      </c>
      <c r="UNA2" s="4" t="s">
        <v>14629</v>
      </c>
      <c r="UNB2" s="4" t="s">
        <v>14630</v>
      </c>
      <c r="UNC2" s="4" t="s">
        <v>14631</v>
      </c>
      <c r="UND2" s="4" t="s">
        <v>14632</v>
      </c>
      <c r="UNE2" s="4" t="s">
        <v>14633</v>
      </c>
      <c r="UNF2" s="4" t="s">
        <v>14634</v>
      </c>
      <c r="UNG2" s="4" t="s">
        <v>14635</v>
      </c>
      <c r="UNH2" s="4" t="s">
        <v>14636</v>
      </c>
      <c r="UNI2" s="4" t="s">
        <v>14637</v>
      </c>
      <c r="UNJ2" s="4" t="s">
        <v>14638</v>
      </c>
      <c r="UNK2" s="4" t="s">
        <v>14639</v>
      </c>
      <c r="UNL2" s="4" t="s">
        <v>14640</v>
      </c>
      <c r="UNM2" s="4" t="s">
        <v>14641</v>
      </c>
      <c r="UNN2" s="4" t="s">
        <v>14642</v>
      </c>
      <c r="UNO2" s="4" t="s">
        <v>14643</v>
      </c>
      <c r="UNP2" s="4" t="s">
        <v>14644</v>
      </c>
      <c r="UNQ2" s="4" t="s">
        <v>14645</v>
      </c>
      <c r="UNR2" s="4" t="s">
        <v>14646</v>
      </c>
      <c r="UNS2" s="4" t="s">
        <v>14647</v>
      </c>
      <c r="UNT2" s="4" t="s">
        <v>14648</v>
      </c>
      <c r="UNU2" s="4" t="s">
        <v>14649</v>
      </c>
      <c r="UNV2" s="4" t="s">
        <v>14650</v>
      </c>
      <c r="UNW2" s="4" t="s">
        <v>14651</v>
      </c>
      <c r="UNX2" s="4" t="s">
        <v>14652</v>
      </c>
      <c r="UNY2" s="4" t="s">
        <v>14653</v>
      </c>
      <c r="UNZ2" s="4" t="s">
        <v>14654</v>
      </c>
      <c r="UOA2" s="4" t="s">
        <v>14655</v>
      </c>
      <c r="UOB2" s="4" t="s">
        <v>14656</v>
      </c>
      <c r="UOC2" s="4" t="s">
        <v>14657</v>
      </c>
      <c r="UOD2" s="4" t="s">
        <v>14658</v>
      </c>
      <c r="UOE2" s="4" t="s">
        <v>14659</v>
      </c>
      <c r="UOF2" s="4" t="s">
        <v>14660</v>
      </c>
      <c r="UOG2" s="4" t="s">
        <v>14661</v>
      </c>
      <c r="UOH2" s="4" t="s">
        <v>14662</v>
      </c>
      <c r="UOI2" s="4" t="s">
        <v>14663</v>
      </c>
      <c r="UOJ2" s="4" t="s">
        <v>14664</v>
      </c>
      <c r="UOK2" s="4" t="s">
        <v>14665</v>
      </c>
      <c r="UOL2" s="4" t="s">
        <v>14666</v>
      </c>
      <c r="UOM2" s="4" t="s">
        <v>14667</v>
      </c>
      <c r="UON2" s="4" t="s">
        <v>14668</v>
      </c>
      <c r="UOO2" s="4" t="s">
        <v>14669</v>
      </c>
      <c r="UOP2" s="4" t="s">
        <v>14670</v>
      </c>
      <c r="UOQ2" s="4" t="s">
        <v>14671</v>
      </c>
      <c r="UOR2" s="4" t="s">
        <v>14672</v>
      </c>
      <c r="UOS2" s="4" t="s">
        <v>14673</v>
      </c>
      <c r="UOT2" s="4" t="s">
        <v>14674</v>
      </c>
      <c r="UOU2" s="4" t="s">
        <v>14675</v>
      </c>
      <c r="UOV2" s="4" t="s">
        <v>14676</v>
      </c>
      <c r="UOW2" s="4" t="s">
        <v>14677</v>
      </c>
      <c r="UOX2" s="4" t="s">
        <v>14678</v>
      </c>
      <c r="UOY2" s="4" t="s">
        <v>14679</v>
      </c>
      <c r="UOZ2" s="4" t="s">
        <v>14680</v>
      </c>
      <c r="UPA2" s="4" t="s">
        <v>14681</v>
      </c>
      <c r="UPB2" s="4" t="s">
        <v>14682</v>
      </c>
      <c r="UPC2" s="4" t="s">
        <v>14683</v>
      </c>
      <c r="UPD2" s="4" t="s">
        <v>14684</v>
      </c>
      <c r="UPE2" s="4" t="s">
        <v>14685</v>
      </c>
      <c r="UPF2" s="4" t="s">
        <v>14686</v>
      </c>
      <c r="UPG2" s="4" t="s">
        <v>14687</v>
      </c>
      <c r="UPH2" s="4" t="s">
        <v>14688</v>
      </c>
      <c r="UPI2" s="4" t="s">
        <v>14689</v>
      </c>
      <c r="UPJ2" s="4" t="s">
        <v>14690</v>
      </c>
      <c r="UPK2" s="4" t="s">
        <v>14691</v>
      </c>
      <c r="UPL2" s="4" t="s">
        <v>14692</v>
      </c>
      <c r="UPM2" s="4" t="s">
        <v>14693</v>
      </c>
      <c r="UPN2" s="4" t="s">
        <v>14694</v>
      </c>
      <c r="UPO2" s="4" t="s">
        <v>14695</v>
      </c>
      <c r="UPP2" s="4" t="s">
        <v>14696</v>
      </c>
      <c r="UPQ2" s="4" t="s">
        <v>14697</v>
      </c>
      <c r="UPR2" s="4" t="s">
        <v>14698</v>
      </c>
      <c r="UPS2" s="4" t="s">
        <v>14699</v>
      </c>
      <c r="UPT2" s="4" t="s">
        <v>14700</v>
      </c>
      <c r="UPU2" s="4" t="s">
        <v>14701</v>
      </c>
      <c r="UPV2" s="4" t="s">
        <v>14702</v>
      </c>
      <c r="UPW2" s="4" t="s">
        <v>14703</v>
      </c>
      <c r="UPX2" s="4" t="s">
        <v>14704</v>
      </c>
      <c r="UPY2" s="4" t="s">
        <v>14705</v>
      </c>
      <c r="UPZ2" s="4" t="s">
        <v>14706</v>
      </c>
      <c r="UQA2" s="4" t="s">
        <v>14707</v>
      </c>
      <c r="UQB2" s="4" t="s">
        <v>14708</v>
      </c>
      <c r="UQC2" s="4" t="s">
        <v>14709</v>
      </c>
      <c r="UQD2" s="4" t="s">
        <v>14710</v>
      </c>
      <c r="UQE2" s="4" t="s">
        <v>14711</v>
      </c>
      <c r="UQF2" s="4" t="s">
        <v>14712</v>
      </c>
      <c r="UQG2" s="4" t="s">
        <v>14713</v>
      </c>
      <c r="UQH2" s="4" t="s">
        <v>14714</v>
      </c>
      <c r="UQI2" s="4" t="s">
        <v>14715</v>
      </c>
      <c r="UQJ2" s="4" t="s">
        <v>14716</v>
      </c>
      <c r="UQK2" s="4" t="s">
        <v>14717</v>
      </c>
      <c r="UQL2" s="4" t="s">
        <v>14718</v>
      </c>
      <c r="UQM2" s="4" t="s">
        <v>14719</v>
      </c>
      <c r="UQN2" s="4" t="s">
        <v>14720</v>
      </c>
      <c r="UQO2" s="4" t="s">
        <v>14721</v>
      </c>
      <c r="UQP2" s="4" t="s">
        <v>14722</v>
      </c>
      <c r="UQQ2" s="4" t="s">
        <v>14723</v>
      </c>
      <c r="UQR2" s="4" t="s">
        <v>14724</v>
      </c>
      <c r="UQS2" s="4" t="s">
        <v>14725</v>
      </c>
      <c r="UQT2" s="4" t="s">
        <v>14726</v>
      </c>
      <c r="UQU2" s="4" t="s">
        <v>14727</v>
      </c>
      <c r="UQV2" s="4" t="s">
        <v>14728</v>
      </c>
      <c r="UQW2" s="4" t="s">
        <v>14729</v>
      </c>
      <c r="UQX2" s="4" t="s">
        <v>14730</v>
      </c>
      <c r="UQY2" s="4" t="s">
        <v>14731</v>
      </c>
      <c r="UQZ2" s="4" t="s">
        <v>14732</v>
      </c>
      <c r="URA2" s="4" t="s">
        <v>14733</v>
      </c>
      <c r="URB2" s="4" t="s">
        <v>14734</v>
      </c>
      <c r="URC2" s="4" t="s">
        <v>14735</v>
      </c>
      <c r="URD2" s="4" t="s">
        <v>14736</v>
      </c>
      <c r="URE2" s="4" t="s">
        <v>14737</v>
      </c>
      <c r="URF2" s="4" t="s">
        <v>14738</v>
      </c>
      <c r="URG2" s="4" t="s">
        <v>14739</v>
      </c>
      <c r="URH2" s="4" t="s">
        <v>14740</v>
      </c>
      <c r="URI2" s="4" t="s">
        <v>14741</v>
      </c>
      <c r="URJ2" s="4" t="s">
        <v>14742</v>
      </c>
      <c r="URK2" s="4" t="s">
        <v>14743</v>
      </c>
      <c r="URL2" s="4" t="s">
        <v>14744</v>
      </c>
      <c r="URM2" s="4" t="s">
        <v>14745</v>
      </c>
      <c r="URN2" s="4" t="s">
        <v>14746</v>
      </c>
      <c r="URO2" s="4" t="s">
        <v>14747</v>
      </c>
      <c r="URP2" s="4" t="s">
        <v>14748</v>
      </c>
      <c r="URQ2" s="4" t="s">
        <v>14749</v>
      </c>
      <c r="URR2" s="4" t="s">
        <v>14750</v>
      </c>
      <c r="URS2" s="4" t="s">
        <v>14751</v>
      </c>
      <c r="URT2" s="4" t="s">
        <v>14752</v>
      </c>
      <c r="URU2" s="4" t="s">
        <v>14753</v>
      </c>
      <c r="URV2" s="4" t="s">
        <v>14754</v>
      </c>
      <c r="URW2" s="4" t="s">
        <v>14755</v>
      </c>
      <c r="URX2" s="4" t="s">
        <v>14756</v>
      </c>
      <c r="URY2" s="4" t="s">
        <v>14757</v>
      </c>
      <c r="URZ2" s="4" t="s">
        <v>14758</v>
      </c>
      <c r="USA2" s="4" t="s">
        <v>14759</v>
      </c>
      <c r="USB2" s="4" t="s">
        <v>14760</v>
      </c>
      <c r="USC2" s="4" t="s">
        <v>14761</v>
      </c>
      <c r="USD2" s="4" t="s">
        <v>14762</v>
      </c>
      <c r="USE2" s="4" t="s">
        <v>14763</v>
      </c>
      <c r="USF2" s="4" t="s">
        <v>14764</v>
      </c>
      <c r="USG2" s="4" t="s">
        <v>14765</v>
      </c>
      <c r="USH2" s="4" t="s">
        <v>14766</v>
      </c>
      <c r="USI2" s="4" t="s">
        <v>14767</v>
      </c>
      <c r="USJ2" s="4" t="s">
        <v>14768</v>
      </c>
      <c r="USK2" s="4" t="s">
        <v>14769</v>
      </c>
      <c r="USL2" s="4" t="s">
        <v>14770</v>
      </c>
      <c r="USM2" s="4" t="s">
        <v>14771</v>
      </c>
      <c r="USN2" s="4" t="s">
        <v>14772</v>
      </c>
      <c r="USO2" s="4" t="s">
        <v>14773</v>
      </c>
      <c r="USP2" s="4" t="s">
        <v>14774</v>
      </c>
      <c r="USQ2" s="4" t="s">
        <v>14775</v>
      </c>
      <c r="USR2" s="4" t="s">
        <v>14776</v>
      </c>
      <c r="USS2" s="4" t="s">
        <v>14777</v>
      </c>
      <c r="UST2" s="4" t="s">
        <v>14778</v>
      </c>
      <c r="USU2" s="4" t="s">
        <v>14779</v>
      </c>
      <c r="USV2" s="4" t="s">
        <v>14780</v>
      </c>
      <c r="USW2" s="4" t="s">
        <v>14781</v>
      </c>
      <c r="USX2" s="4" t="s">
        <v>14782</v>
      </c>
      <c r="USY2" s="4" t="s">
        <v>14783</v>
      </c>
      <c r="USZ2" s="4" t="s">
        <v>14784</v>
      </c>
      <c r="UTA2" s="4" t="s">
        <v>14785</v>
      </c>
      <c r="UTB2" s="4" t="s">
        <v>14786</v>
      </c>
      <c r="UTC2" s="4" t="s">
        <v>14787</v>
      </c>
      <c r="UTD2" s="4" t="s">
        <v>14788</v>
      </c>
      <c r="UTE2" s="4" t="s">
        <v>14789</v>
      </c>
      <c r="UTF2" s="4" t="s">
        <v>14790</v>
      </c>
      <c r="UTG2" s="4" t="s">
        <v>14791</v>
      </c>
      <c r="UTH2" s="4" t="s">
        <v>14792</v>
      </c>
      <c r="UTI2" s="4" t="s">
        <v>14793</v>
      </c>
      <c r="UTJ2" s="4" t="s">
        <v>14794</v>
      </c>
      <c r="UTK2" s="4" t="s">
        <v>14795</v>
      </c>
      <c r="UTL2" s="4" t="s">
        <v>14796</v>
      </c>
      <c r="UTM2" s="4" t="s">
        <v>14797</v>
      </c>
      <c r="UTN2" s="4" t="s">
        <v>14798</v>
      </c>
      <c r="UTO2" s="4" t="s">
        <v>14799</v>
      </c>
      <c r="UTP2" s="4" t="s">
        <v>14800</v>
      </c>
      <c r="UTQ2" s="4" t="s">
        <v>14801</v>
      </c>
      <c r="UTR2" s="4" t="s">
        <v>14802</v>
      </c>
      <c r="UTS2" s="4" t="s">
        <v>14803</v>
      </c>
      <c r="UTT2" s="4" t="s">
        <v>14804</v>
      </c>
      <c r="UTU2" s="4" t="s">
        <v>14805</v>
      </c>
      <c r="UTV2" s="4" t="s">
        <v>14806</v>
      </c>
      <c r="UTW2" s="4" t="s">
        <v>14807</v>
      </c>
      <c r="UTX2" s="4" t="s">
        <v>14808</v>
      </c>
      <c r="UTY2" s="4" t="s">
        <v>14809</v>
      </c>
      <c r="UTZ2" s="4" t="s">
        <v>14810</v>
      </c>
      <c r="UUA2" s="4" t="s">
        <v>14811</v>
      </c>
      <c r="UUB2" s="4" t="s">
        <v>14812</v>
      </c>
      <c r="UUC2" s="4" t="s">
        <v>14813</v>
      </c>
      <c r="UUD2" s="4" t="s">
        <v>14814</v>
      </c>
      <c r="UUE2" s="4" t="s">
        <v>14815</v>
      </c>
      <c r="UUF2" s="4" t="s">
        <v>14816</v>
      </c>
      <c r="UUG2" s="4" t="s">
        <v>14817</v>
      </c>
      <c r="UUH2" s="4" t="s">
        <v>14818</v>
      </c>
      <c r="UUI2" s="4" t="s">
        <v>14819</v>
      </c>
      <c r="UUJ2" s="4" t="s">
        <v>14820</v>
      </c>
      <c r="UUK2" s="4" t="s">
        <v>14821</v>
      </c>
      <c r="UUL2" s="4" t="s">
        <v>14822</v>
      </c>
      <c r="UUM2" s="4" t="s">
        <v>14823</v>
      </c>
      <c r="UUN2" s="4" t="s">
        <v>14824</v>
      </c>
      <c r="UUO2" s="4" t="s">
        <v>14825</v>
      </c>
      <c r="UUP2" s="4" t="s">
        <v>14826</v>
      </c>
      <c r="UUQ2" s="4" t="s">
        <v>14827</v>
      </c>
      <c r="UUR2" s="4" t="s">
        <v>14828</v>
      </c>
      <c r="UUS2" s="4" t="s">
        <v>14829</v>
      </c>
      <c r="UUT2" s="4" t="s">
        <v>14830</v>
      </c>
      <c r="UUU2" s="4" t="s">
        <v>14831</v>
      </c>
      <c r="UUV2" s="4" t="s">
        <v>14832</v>
      </c>
      <c r="UUW2" s="4" t="s">
        <v>14833</v>
      </c>
      <c r="UUX2" s="4" t="s">
        <v>14834</v>
      </c>
      <c r="UUY2" s="4" t="s">
        <v>14835</v>
      </c>
      <c r="UUZ2" s="4" t="s">
        <v>14836</v>
      </c>
      <c r="UVA2" s="4" t="s">
        <v>14837</v>
      </c>
      <c r="UVB2" s="4" t="s">
        <v>14838</v>
      </c>
      <c r="UVC2" s="4" t="s">
        <v>14839</v>
      </c>
      <c r="UVD2" s="4" t="s">
        <v>14840</v>
      </c>
      <c r="UVE2" s="4" t="s">
        <v>14841</v>
      </c>
      <c r="UVF2" s="4" t="s">
        <v>14842</v>
      </c>
      <c r="UVG2" s="4" t="s">
        <v>14843</v>
      </c>
      <c r="UVH2" s="4" t="s">
        <v>14844</v>
      </c>
      <c r="UVI2" s="4" t="s">
        <v>14845</v>
      </c>
      <c r="UVJ2" s="4" t="s">
        <v>14846</v>
      </c>
      <c r="UVK2" s="4" t="s">
        <v>14847</v>
      </c>
      <c r="UVL2" s="4" t="s">
        <v>14848</v>
      </c>
      <c r="UVM2" s="4" t="s">
        <v>14849</v>
      </c>
      <c r="UVN2" s="4" t="s">
        <v>14850</v>
      </c>
      <c r="UVO2" s="4" t="s">
        <v>14851</v>
      </c>
      <c r="UVP2" s="4" t="s">
        <v>14852</v>
      </c>
      <c r="UVQ2" s="4" t="s">
        <v>14853</v>
      </c>
      <c r="UVR2" s="4" t="s">
        <v>14854</v>
      </c>
      <c r="UVS2" s="4" t="s">
        <v>14855</v>
      </c>
      <c r="UVT2" s="4" t="s">
        <v>14856</v>
      </c>
      <c r="UVU2" s="4" t="s">
        <v>14857</v>
      </c>
      <c r="UVV2" s="4" t="s">
        <v>14858</v>
      </c>
      <c r="UVW2" s="4" t="s">
        <v>14859</v>
      </c>
      <c r="UVX2" s="4" t="s">
        <v>14860</v>
      </c>
      <c r="UVY2" s="4" t="s">
        <v>14861</v>
      </c>
      <c r="UVZ2" s="4" t="s">
        <v>14862</v>
      </c>
      <c r="UWA2" s="4" t="s">
        <v>14863</v>
      </c>
      <c r="UWB2" s="4" t="s">
        <v>14864</v>
      </c>
      <c r="UWC2" s="4" t="s">
        <v>14865</v>
      </c>
      <c r="UWD2" s="4" t="s">
        <v>14866</v>
      </c>
      <c r="UWE2" s="4" t="s">
        <v>14867</v>
      </c>
      <c r="UWF2" s="4" t="s">
        <v>14868</v>
      </c>
      <c r="UWG2" s="4" t="s">
        <v>14869</v>
      </c>
      <c r="UWH2" s="4" t="s">
        <v>14870</v>
      </c>
      <c r="UWI2" s="4" t="s">
        <v>14871</v>
      </c>
      <c r="UWJ2" s="4" t="s">
        <v>14872</v>
      </c>
      <c r="UWK2" s="4" t="s">
        <v>14873</v>
      </c>
      <c r="UWL2" s="4" t="s">
        <v>14874</v>
      </c>
      <c r="UWM2" s="4" t="s">
        <v>14875</v>
      </c>
      <c r="UWN2" s="4" t="s">
        <v>14876</v>
      </c>
      <c r="UWO2" s="4" t="s">
        <v>14877</v>
      </c>
      <c r="UWP2" s="4" t="s">
        <v>14878</v>
      </c>
      <c r="UWQ2" s="4" t="s">
        <v>14879</v>
      </c>
      <c r="UWR2" s="4" t="s">
        <v>14880</v>
      </c>
      <c r="UWS2" s="4" t="s">
        <v>14881</v>
      </c>
      <c r="UWT2" s="4" t="s">
        <v>14882</v>
      </c>
      <c r="UWU2" s="4" t="s">
        <v>14883</v>
      </c>
      <c r="UWV2" s="4" t="s">
        <v>14884</v>
      </c>
      <c r="UWW2" s="4" t="s">
        <v>14885</v>
      </c>
      <c r="UWX2" s="4" t="s">
        <v>14886</v>
      </c>
      <c r="UWY2" s="4" t="s">
        <v>14887</v>
      </c>
      <c r="UWZ2" s="4" t="s">
        <v>14888</v>
      </c>
      <c r="UXA2" s="4" t="s">
        <v>14889</v>
      </c>
      <c r="UXB2" s="4" t="s">
        <v>14890</v>
      </c>
      <c r="UXC2" s="4" t="s">
        <v>14891</v>
      </c>
      <c r="UXD2" s="4" t="s">
        <v>14892</v>
      </c>
      <c r="UXE2" s="4" t="s">
        <v>14893</v>
      </c>
      <c r="UXF2" s="4" t="s">
        <v>14894</v>
      </c>
      <c r="UXG2" s="4" t="s">
        <v>14895</v>
      </c>
      <c r="UXH2" s="4" t="s">
        <v>14896</v>
      </c>
      <c r="UXI2" s="4" t="s">
        <v>14897</v>
      </c>
      <c r="UXJ2" s="4" t="s">
        <v>14898</v>
      </c>
      <c r="UXK2" s="4" t="s">
        <v>14899</v>
      </c>
      <c r="UXL2" s="4" t="s">
        <v>14900</v>
      </c>
      <c r="UXM2" s="4" t="s">
        <v>14901</v>
      </c>
      <c r="UXN2" s="4" t="s">
        <v>14902</v>
      </c>
      <c r="UXO2" s="4" t="s">
        <v>14903</v>
      </c>
      <c r="UXP2" s="4" t="s">
        <v>14904</v>
      </c>
      <c r="UXQ2" s="4" t="s">
        <v>14905</v>
      </c>
      <c r="UXR2" s="4" t="s">
        <v>14906</v>
      </c>
      <c r="UXS2" s="4" t="s">
        <v>14907</v>
      </c>
      <c r="UXT2" s="4" t="s">
        <v>14908</v>
      </c>
      <c r="UXU2" s="4" t="s">
        <v>14909</v>
      </c>
      <c r="UXV2" s="4" t="s">
        <v>14910</v>
      </c>
      <c r="UXW2" s="4" t="s">
        <v>14911</v>
      </c>
      <c r="UXX2" s="4" t="s">
        <v>14912</v>
      </c>
      <c r="UXY2" s="4" t="s">
        <v>14913</v>
      </c>
      <c r="UXZ2" s="4" t="s">
        <v>14914</v>
      </c>
      <c r="UYA2" s="4" t="s">
        <v>14915</v>
      </c>
      <c r="UYB2" s="4" t="s">
        <v>14916</v>
      </c>
      <c r="UYC2" s="4" t="s">
        <v>14917</v>
      </c>
      <c r="UYD2" s="4" t="s">
        <v>14918</v>
      </c>
      <c r="UYE2" s="4" t="s">
        <v>14919</v>
      </c>
      <c r="UYF2" s="4" t="s">
        <v>14920</v>
      </c>
      <c r="UYG2" s="4" t="s">
        <v>14921</v>
      </c>
      <c r="UYH2" s="4" t="s">
        <v>14922</v>
      </c>
      <c r="UYI2" s="4" t="s">
        <v>14923</v>
      </c>
      <c r="UYJ2" s="4" t="s">
        <v>14924</v>
      </c>
      <c r="UYK2" s="4" t="s">
        <v>14925</v>
      </c>
      <c r="UYL2" s="4" t="s">
        <v>14926</v>
      </c>
      <c r="UYM2" s="4" t="s">
        <v>14927</v>
      </c>
      <c r="UYN2" s="4" t="s">
        <v>14928</v>
      </c>
      <c r="UYO2" s="4" t="s">
        <v>14929</v>
      </c>
      <c r="UYP2" s="4" t="s">
        <v>14930</v>
      </c>
      <c r="UYQ2" s="4" t="s">
        <v>14931</v>
      </c>
      <c r="UYR2" s="4" t="s">
        <v>14932</v>
      </c>
      <c r="UYS2" s="4" t="s">
        <v>14933</v>
      </c>
      <c r="UYT2" s="4" t="s">
        <v>14934</v>
      </c>
      <c r="UYU2" s="4" t="s">
        <v>14935</v>
      </c>
      <c r="UYV2" s="4" t="s">
        <v>14936</v>
      </c>
      <c r="UYW2" s="4" t="s">
        <v>14937</v>
      </c>
      <c r="UYX2" s="4" t="s">
        <v>14938</v>
      </c>
      <c r="UYY2" s="4" t="s">
        <v>14939</v>
      </c>
      <c r="UYZ2" s="4" t="s">
        <v>14940</v>
      </c>
      <c r="UZA2" s="4" t="s">
        <v>14941</v>
      </c>
      <c r="UZB2" s="4" t="s">
        <v>14942</v>
      </c>
      <c r="UZC2" s="4" t="s">
        <v>14943</v>
      </c>
      <c r="UZD2" s="4" t="s">
        <v>14944</v>
      </c>
      <c r="UZE2" s="4" t="s">
        <v>14945</v>
      </c>
      <c r="UZF2" s="4" t="s">
        <v>14946</v>
      </c>
      <c r="UZG2" s="4" t="s">
        <v>14947</v>
      </c>
      <c r="UZH2" s="4" t="s">
        <v>14948</v>
      </c>
      <c r="UZI2" s="4" t="s">
        <v>14949</v>
      </c>
      <c r="UZJ2" s="4" t="s">
        <v>14950</v>
      </c>
      <c r="UZK2" s="4" t="s">
        <v>14951</v>
      </c>
      <c r="UZL2" s="4" t="s">
        <v>14952</v>
      </c>
      <c r="UZM2" s="4" t="s">
        <v>14953</v>
      </c>
      <c r="UZN2" s="4" t="s">
        <v>14954</v>
      </c>
      <c r="UZO2" s="4" t="s">
        <v>14955</v>
      </c>
      <c r="UZP2" s="4" t="s">
        <v>14956</v>
      </c>
      <c r="UZQ2" s="4" t="s">
        <v>14957</v>
      </c>
      <c r="UZR2" s="4" t="s">
        <v>14958</v>
      </c>
      <c r="UZS2" s="4" t="s">
        <v>14959</v>
      </c>
      <c r="UZT2" s="4" t="s">
        <v>14960</v>
      </c>
      <c r="UZU2" s="4" t="s">
        <v>14961</v>
      </c>
      <c r="UZV2" s="4" t="s">
        <v>14962</v>
      </c>
      <c r="UZW2" s="4" t="s">
        <v>14963</v>
      </c>
      <c r="UZX2" s="4" t="s">
        <v>14964</v>
      </c>
      <c r="UZY2" s="4" t="s">
        <v>14965</v>
      </c>
      <c r="UZZ2" s="4" t="s">
        <v>14966</v>
      </c>
      <c r="VAA2" s="4" t="s">
        <v>14967</v>
      </c>
      <c r="VAB2" s="4" t="s">
        <v>14968</v>
      </c>
      <c r="VAC2" s="4" t="s">
        <v>14969</v>
      </c>
      <c r="VAD2" s="4" t="s">
        <v>14970</v>
      </c>
      <c r="VAE2" s="4" t="s">
        <v>14971</v>
      </c>
      <c r="VAF2" s="4" t="s">
        <v>14972</v>
      </c>
      <c r="VAG2" s="4" t="s">
        <v>14973</v>
      </c>
      <c r="VAH2" s="4" t="s">
        <v>14974</v>
      </c>
      <c r="VAI2" s="4" t="s">
        <v>14975</v>
      </c>
      <c r="VAJ2" s="4" t="s">
        <v>14976</v>
      </c>
      <c r="VAK2" s="4" t="s">
        <v>14977</v>
      </c>
      <c r="VAL2" s="4" t="s">
        <v>14978</v>
      </c>
      <c r="VAM2" s="4" t="s">
        <v>14979</v>
      </c>
      <c r="VAN2" s="4" t="s">
        <v>14980</v>
      </c>
      <c r="VAO2" s="4" t="s">
        <v>14981</v>
      </c>
      <c r="VAP2" s="4" t="s">
        <v>14982</v>
      </c>
      <c r="VAQ2" s="4" t="s">
        <v>14983</v>
      </c>
      <c r="VAR2" s="4" t="s">
        <v>14984</v>
      </c>
      <c r="VAS2" s="4" t="s">
        <v>14985</v>
      </c>
      <c r="VAT2" s="4" t="s">
        <v>14986</v>
      </c>
      <c r="VAU2" s="4" t="s">
        <v>14987</v>
      </c>
      <c r="VAV2" s="4" t="s">
        <v>14988</v>
      </c>
      <c r="VAW2" s="4" t="s">
        <v>14989</v>
      </c>
      <c r="VAX2" s="4" t="s">
        <v>14990</v>
      </c>
      <c r="VAY2" s="4" t="s">
        <v>14991</v>
      </c>
      <c r="VAZ2" s="4" t="s">
        <v>14992</v>
      </c>
      <c r="VBA2" s="4" t="s">
        <v>14993</v>
      </c>
      <c r="VBB2" s="4" t="s">
        <v>14994</v>
      </c>
      <c r="VBC2" s="4" t="s">
        <v>14995</v>
      </c>
      <c r="VBD2" s="4" t="s">
        <v>14996</v>
      </c>
      <c r="VBE2" s="4" t="s">
        <v>14997</v>
      </c>
      <c r="VBF2" s="4" t="s">
        <v>14998</v>
      </c>
      <c r="VBG2" s="4" t="s">
        <v>14999</v>
      </c>
      <c r="VBH2" s="4" t="s">
        <v>15000</v>
      </c>
      <c r="VBI2" s="4" t="s">
        <v>15001</v>
      </c>
      <c r="VBJ2" s="4" t="s">
        <v>15002</v>
      </c>
      <c r="VBK2" s="4" t="s">
        <v>15003</v>
      </c>
      <c r="VBL2" s="4" t="s">
        <v>15004</v>
      </c>
      <c r="VBM2" s="4" t="s">
        <v>15005</v>
      </c>
      <c r="VBN2" s="4" t="s">
        <v>15006</v>
      </c>
      <c r="VBO2" s="4" t="s">
        <v>15007</v>
      </c>
      <c r="VBP2" s="4" t="s">
        <v>15008</v>
      </c>
      <c r="VBQ2" s="4" t="s">
        <v>15009</v>
      </c>
      <c r="VBR2" s="4" t="s">
        <v>15010</v>
      </c>
      <c r="VBS2" s="4" t="s">
        <v>15011</v>
      </c>
      <c r="VBT2" s="4" t="s">
        <v>15012</v>
      </c>
      <c r="VBU2" s="4" t="s">
        <v>15013</v>
      </c>
      <c r="VBV2" s="4" t="s">
        <v>15014</v>
      </c>
      <c r="VBW2" s="4" t="s">
        <v>15015</v>
      </c>
      <c r="VBX2" s="4" t="s">
        <v>15016</v>
      </c>
      <c r="VBY2" s="4" t="s">
        <v>15017</v>
      </c>
      <c r="VBZ2" s="4" t="s">
        <v>15018</v>
      </c>
      <c r="VCA2" s="4" t="s">
        <v>15019</v>
      </c>
      <c r="VCB2" s="4" t="s">
        <v>15020</v>
      </c>
      <c r="VCC2" s="4" t="s">
        <v>15021</v>
      </c>
      <c r="VCD2" s="4" t="s">
        <v>15022</v>
      </c>
      <c r="VCE2" s="4" t="s">
        <v>15023</v>
      </c>
      <c r="VCF2" s="4" t="s">
        <v>15024</v>
      </c>
      <c r="VCG2" s="4" t="s">
        <v>15025</v>
      </c>
      <c r="VCH2" s="4" t="s">
        <v>15026</v>
      </c>
      <c r="VCI2" s="4" t="s">
        <v>15027</v>
      </c>
      <c r="VCJ2" s="4" t="s">
        <v>15028</v>
      </c>
      <c r="VCK2" s="4" t="s">
        <v>15029</v>
      </c>
      <c r="VCL2" s="4" t="s">
        <v>15030</v>
      </c>
      <c r="VCM2" s="4" t="s">
        <v>15031</v>
      </c>
      <c r="VCN2" s="4" t="s">
        <v>15032</v>
      </c>
      <c r="VCO2" s="4" t="s">
        <v>15033</v>
      </c>
      <c r="VCP2" s="4" t="s">
        <v>15034</v>
      </c>
      <c r="VCQ2" s="4" t="s">
        <v>15035</v>
      </c>
      <c r="VCR2" s="4" t="s">
        <v>15036</v>
      </c>
      <c r="VCS2" s="4" t="s">
        <v>15037</v>
      </c>
      <c r="VCT2" s="4" t="s">
        <v>15038</v>
      </c>
      <c r="VCU2" s="4" t="s">
        <v>15039</v>
      </c>
      <c r="VCV2" s="4" t="s">
        <v>15040</v>
      </c>
      <c r="VCW2" s="4" t="s">
        <v>15041</v>
      </c>
      <c r="VCX2" s="4" t="s">
        <v>15042</v>
      </c>
      <c r="VCY2" s="4" t="s">
        <v>15043</v>
      </c>
      <c r="VCZ2" s="4" t="s">
        <v>15044</v>
      </c>
      <c r="VDA2" s="4" t="s">
        <v>15045</v>
      </c>
      <c r="VDB2" s="4" t="s">
        <v>15046</v>
      </c>
      <c r="VDC2" s="4" t="s">
        <v>15047</v>
      </c>
      <c r="VDD2" s="4" t="s">
        <v>15048</v>
      </c>
      <c r="VDE2" s="4" t="s">
        <v>15049</v>
      </c>
      <c r="VDF2" s="4" t="s">
        <v>15050</v>
      </c>
      <c r="VDG2" s="4" t="s">
        <v>15051</v>
      </c>
      <c r="VDH2" s="4" t="s">
        <v>15052</v>
      </c>
      <c r="VDI2" s="4" t="s">
        <v>15053</v>
      </c>
      <c r="VDJ2" s="4" t="s">
        <v>15054</v>
      </c>
      <c r="VDK2" s="4" t="s">
        <v>15055</v>
      </c>
      <c r="VDL2" s="4" t="s">
        <v>15056</v>
      </c>
      <c r="VDM2" s="4" t="s">
        <v>15057</v>
      </c>
      <c r="VDN2" s="4" t="s">
        <v>15058</v>
      </c>
      <c r="VDO2" s="4" t="s">
        <v>15059</v>
      </c>
      <c r="VDP2" s="4" t="s">
        <v>15060</v>
      </c>
      <c r="VDQ2" s="4" t="s">
        <v>15061</v>
      </c>
      <c r="VDR2" s="4" t="s">
        <v>15062</v>
      </c>
      <c r="VDS2" s="4" t="s">
        <v>15063</v>
      </c>
      <c r="VDT2" s="4" t="s">
        <v>15064</v>
      </c>
      <c r="VDU2" s="4" t="s">
        <v>15065</v>
      </c>
      <c r="VDV2" s="4" t="s">
        <v>15066</v>
      </c>
      <c r="VDW2" s="4" t="s">
        <v>15067</v>
      </c>
      <c r="VDX2" s="4" t="s">
        <v>15068</v>
      </c>
      <c r="VDY2" s="4" t="s">
        <v>15069</v>
      </c>
      <c r="VDZ2" s="4" t="s">
        <v>15070</v>
      </c>
      <c r="VEA2" s="4" t="s">
        <v>15071</v>
      </c>
      <c r="VEB2" s="4" t="s">
        <v>15072</v>
      </c>
      <c r="VEC2" s="4" t="s">
        <v>15073</v>
      </c>
      <c r="VED2" s="4" t="s">
        <v>15074</v>
      </c>
      <c r="VEE2" s="4" t="s">
        <v>15075</v>
      </c>
      <c r="VEF2" s="4" t="s">
        <v>15076</v>
      </c>
      <c r="VEG2" s="4" t="s">
        <v>15077</v>
      </c>
      <c r="VEH2" s="4" t="s">
        <v>15078</v>
      </c>
      <c r="VEI2" s="4" t="s">
        <v>15079</v>
      </c>
      <c r="VEJ2" s="4" t="s">
        <v>15080</v>
      </c>
      <c r="VEK2" s="4" t="s">
        <v>15081</v>
      </c>
      <c r="VEL2" s="4" t="s">
        <v>15082</v>
      </c>
      <c r="VEM2" s="4" t="s">
        <v>15083</v>
      </c>
      <c r="VEN2" s="4" t="s">
        <v>15084</v>
      </c>
      <c r="VEO2" s="4" t="s">
        <v>15085</v>
      </c>
      <c r="VEP2" s="4" t="s">
        <v>15086</v>
      </c>
      <c r="VEQ2" s="4" t="s">
        <v>15087</v>
      </c>
      <c r="VER2" s="4" t="s">
        <v>15088</v>
      </c>
      <c r="VES2" s="4" t="s">
        <v>15089</v>
      </c>
      <c r="VET2" s="4" t="s">
        <v>15090</v>
      </c>
      <c r="VEU2" s="4" t="s">
        <v>15091</v>
      </c>
      <c r="VEV2" s="4" t="s">
        <v>15092</v>
      </c>
      <c r="VEW2" s="4" t="s">
        <v>15093</v>
      </c>
      <c r="VEX2" s="4" t="s">
        <v>15094</v>
      </c>
      <c r="VEY2" s="4" t="s">
        <v>15095</v>
      </c>
      <c r="VEZ2" s="4" t="s">
        <v>15096</v>
      </c>
      <c r="VFA2" s="4" t="s">
        <v>15097</v>
      </c>
      <c r="VFB2" s="4" t="s">
        <v>15098</v>
      </c>
      <c r="VFC2" s="4" t="s">
        <v>15099</v>
      </c>
      <c r="VFD2" s="4" t="s">
        <v>15100</v>
      </c>
      <c r="VFE2" s="4" t="s">
        <v>15101</v>
      </c>
      <c r="VFF2" s="4" t="s">
        <v>15102</v>
      </c>
      <c r="VFG2" s="4" t="s">
        <v>15103</v>
      </c>
      <c r="VFH2" s="4" t="s">
        <v>15104</v>
      </c>
      <c r="VFI2" s="4" t="s">
        <v>15105</v>
      </c>
      <c r="VFJ2" s="4" t="s">
        <v>15106</v>
      </c>
      <c r="VFK2" s="4" t="s">
        <v>15107</v>
      </c>
      <c r="VFL2" s="4" t="s">
        <v>15108</v>
      </c>
      <c r="VFM2" s="4" t="s">
        <v>15109</v>
      </c>
      <c r="VFN2" s="4" t="s">
        <v>15110</v>
      </c>
      <c r="VFO2" s="4" t="s">
        <v>15111</v>
      </c>
      <c r="VFP2" s="4" t="s">
        <v>15112</v>
      </c>
      <c r="VFQ2" s="4" t="s">
        <v>15113</v>
      </c>
      <c r="VFR2" s="4" t="s">
        <v>15114</v>
      </c>
      <c r="VFS2" s="4" t="s">
        <v>15115</v>
      </c>
      <c r="VFT2" s="4" t="s">
        <v>15116</v>
      </c>
      <c r="VFU2" s="4" t="s">
        <v>15117</v>
      </c>
      <c r="VFV2" s="4" t="s">
        <v>15118</v>
      </c>
      <c r="VFW2" s="4" t="s">
        <v>15119</v>
      </c>
      <c r="VFX2" s="4" t="s">
        <v>15120</v>
      </c>
      <c r="VFY2" s="4" t="s">
        <v>15121</v>
      </c>
      <c r="VFZ2" s="4" t="s">
        <v>15122</v>
      </c>
      <c r="VGA2" s="4" t="s">
        <v>15123</v>
      </c>
      <c r="VGB2" s="4" t="s">
        <v>15124</v>
      </c>
      <c r="VGC2" s="4" t="s">
        <v>15125</v>
      </c>
      <c r="VGD2" s="4" t="s">
        <v>15126</v>
      </c>
      <c r="VGE2" s="4" t="s">
        <v>15127</v>
      </c>
      <c r="VGF2" s="4" t="s">
        <v>15128</v>
      </c>
      <c r="VGG2" s="4" t="s">
        <v>15129</v>
      </c>
      <c r="VGH2" s="4" t="s">
        <v>15130</v>
      </c>
      <c r="VGI2" s="4" t="s">
        <v>15131</v>
      </c>
      <c r="VGJ2" s="4" t="s">
        <v>15132</v>
      </c>
      <c r="VGK2" s="4" t="s">
        <v>15133</v>
      </c>
      <c r="VGL2" s="4" t="s">
        <v>15134</v>
      </c>
      <c r="VGM2" s="4" t="s">
        <v>15135</v>
      </c>
      <c r="VGN2" s="4" t="s">
        <v>15136</v>
      </c>
      <c r="VGO2" s="4" t="s">
        <v>15137</v>
      </c>
      <c r="VGP2" s="4" t="s">
        <v>15138</v>
      </c>
      <c r="VGQ2" s="4" t="s">
        <v>15139</v>
      </c>
      <c r="VGR2" s="4" t="s">
        <v>15140</v>
      </c>
      <c r="VGS2" s="4" t="s">
        <v>15141</v>
      </c>
      <c r="VGT2" s="4" t="s">
        <v>15142</v>
      </c>
      <c r="VGU2" s="4" t="s">
        <v>15143</v>
      </c>
      <c r="VGV2" s="4" t="s">
        <v>15144</v>
      </c>
      <c r="VGW2" s="4" t="s">
        <v>15145</v>
      </c>
      <c r="VGX2" s="4" t="s">
        <v>15146</v>
      </c>
      <c r="VGY2" s="4" t="s">
        <v>15147</v>
      </c>
      <c r="VGZ2" s="4" t="s">
        <v>15148</v>
      </c>
      <c r="VHA2" s="4" t="s">
        <v>15149</v>
      </c>
      <c r="VHB2" s="4" t="s">
        <v>15150</v>
      </c>
      <c r="VHC2" s="4" t="s">
        <v>15151</v>
      </c>
      <c r="VHD2" s="4" t="s">
        <v>15152</v>
      </c>
      <c r="VHE2" s="4" t="s">
        <v>15153</v>
      </c>
      <c r="VHF2" s="4" t="s">
        <v>15154</v>
      </c>
      <c r="VHG2" s="4" t="s">
        <v>15155</v>
      </c>
      <c r="VHH2" s="4" t="s">
        <v>15156</v>
      </c>
      <c r="VHI2" s="4" t="s">
        <v>15157</v>
      </c>
      <c r="VHJ2" s="4" t="s">
        <v>15158</v>
      </c>
      <c r="VHK2" s="4" t="s">
        <v>15159</v>
      </c>
      <c r="VHL2" s="4" t="s">
        <v>15160</v>
      </c>
      <c r="VHM2" s="4" t="s">
        <v>15161</v>
      </c>
      <c r="VHN2" s="4" t="s">
        <v>15162</v>
      </c>
      <c r="VHO2" s="4" t="s">
        <v>15163</v>
      </c>
      <c r="VHP2" s="4" t="s">
        <v>15164</v>
      </c>
      <c r="VHQ2" s="4" t="s">
        <v>15165</v>
      </c>
      <c r="VHR2" s="4" t="s">
        <v>15166</v>
      </c>
      <c r="VHS2" s="4" t="s">
        <v>15167</v>
      </c>
      <c r="VHT2" s="4" t="s">
        <v>15168</v>
      </c>
      <c r="VHU2" s="4" t="s">
        <v>15169</v>
      </c>
      <c r="VHV2" s="4" t="s">
        <v>15170</v>
      </c>
      <c r="VHW2" s="4" t="s">
        <v>15171</v>
      </c>
      <c r="VHX2" s="4" t="s">
        <v>15172</v>
      </c>
      <c r="VHY2" s="4" t="s">
        <v>15173</v>
      </c>
      <c r="VHZ2" s="4" t="s">
        <v>15174</v>
      </c>
      <c r="VIA2" s="4" t="s">
        <v>15175</v>
      </c>
      <c r="VIB2" s="4" t="s">
        <v>15176</v>
      </c>
      <c r="VIC2" s="4" t="s">
        <v>15177</v>
      </c>
      <c r="VID2" s="4" t="s">
        <v>15178</v>
      </c>
      <c r="VIE2" s="4" t="s">
        <v>15179</v>
      </c>
      <c r="VIF2" s="4" t="s">
        <v>15180</v>
      </c>
      <c r="VIG2" s="4" t="s">
        <v>15181</v>
      </c>
      <c r="VIH2" s="4" t="s">
        <v>15182</v>
      </c>
      <c r="VII2" s="4" t="s">
        <v>15183</v>
      </c>
      <c r="VIJ2" s="4" t="s">
        <v>15184</v>
      </c>
      <c r="VIK2" s="4" t="s">
        <v>15185</v>
      </c>
      <c r="VIL2" s="4" t="s">
        <v>15186</v>
      </c>
      <c r="VIM2" s="4" t="s">
        <v>15187</v>
      </c>
      <c r="VIN2" s="4" t="s">
        <v>15188</v>
      </c>
      <c r="VIO2" s="4" t="s">
        <v>15189</v>
      </c>
      <c r="VIP2" s="4" t="s">
        <v>15190</v>
      </c>
      <c r="VIQ2" s="4" t="s">
        <v>15191</v>
      </c>
      <c r="VIR2" s="4" t="s">
        <v>15192</v>
      </c>
      <c r="VIS2" s="4" t="s">
        <v>15193</v>
      </c>
      <c r="VIT2" s="4" t="s">
        <v>15194</v>
      </c>
      <c r="VIU2" s="4" t="s">
        <v>15195</v>
      </c>
      <c r="VIV2" s="4" t="s">
        <v>15196</v>
      </c>
      <c r="VIW2" s="4" t="s">
        <v>15197</v>
      </c>
      <c r="VIX2" s="4" t="s">
        <v>15198</v>
      </c>
      <c r="VIY2" s="4" t="s">
        <v>15199</v>
      </c>
      <c r="VIZ2" s="4" t="s">
        <v>15200</v>
      </c>
      <c r="VJA2" s="4" t="s">
        <v>15201</v>
      </c>
      <c r="VJB2" s="4" t="s">
        <v>15202</v>
      </c>
      <c r="VJC2" s="4" t="s">
        <v>15203</v>
      </c>
      <c r="VJD2" s="4" t="s">
        <v>15204</v>
      </c>
      <c r="VJE2" s="4" t="s">
        <v>15205</v>
      </c>
      <c r="VJF2" s="4" t="s">
        <v>15206</v>
      </c>
      <c r="VJG2" s="4" t="s">
        <v>15207</v>
      </c>
      <c r="VJH2" s="4" t="s">
        <v>15208</v>
      </c>
      <c r="VJI2" s="4" t="s">
        <v>15209</v>
      </c>
      <c r="VJJ2" s="4" t="s">
        <v>15210</v>
      </c>
      <c r="VJK2" s="4" t="s">
        <v>15211</v>
      </c>
      <c r="VJL2" s="4" t="s">
        <v>15212</v>
      </c>
      <c r="VJM2" s="4" t="s">
        <v>15213</v>
      </c>
      <c r="VJN2" s="4" t="s">
        <v>15214</v>
      </c>
      <c r="VJO2" s="4" t="s">
        <v>15215</v>
      </c>
      <c r="VJP2" s="4" t="s">
        <v>15216</v>
      </c>
      <c r="VJQ2" s="4" t="s">
        <v>15217</v>
      </c>
      <c r="VJR2" s="4" t="s">
        <v>15218</v>
      </c>
      <c r="VJS2" s="4" t="s">
        <v>15219</v>
      </c>
      <c r="VJT2" s="4" t="s">
        <v>15220</v>
      </c>
      <c r="VJU2" s="4" t="s">
        <v>15221</v>
      </c>
      <c r="VJV2" s="4" t="s">
        <v>15222</v>
      </c>
      <c r="VJW2" s="4" t="s">
        <v>15223</v>
      </c>
      <c r="VJX2" s="4" t="s">
        <v>15224</v>
      </c>
      <c r="VJY2" s="4" t="s">
        <v>15225</v>
      </c>
      <c r="VJZ2" s="4" t="s">
        <v>15226</v>
      </c>
      <c r="VKA2" s="4" t="s">
        <v>15227</v>
      </c>
      <c r="VKB2" s="4" t="s">
        <v>15228</v>
      </c>
      <c r="VKC2" s="4" t="s">
        <v>15229</v>
      </c>
      <c r="VKD2" s="4" t="s">
        <v>15230</v>
      </c>
      <c r="VKE2" s="4" t="s">
        <v>15231</v>
      </c>
      <c r="VKF2" s="4" t="s">
        <v>15232</v>
      </c>
      <c r="VKG2" s="4" t="s">
        <v>15233</v>
      </c>
      <c r="VKH2" s="4" t="s">
        <v>15234</v>
      </c>
      <c r="VKI2" s="4" t="s">
        <v>15235</v>
      </c>
      <c r="VKJ2" s="4" t="s">
        <v>15236</v>
      </c>
      <c r="VKK2" s="4" t="s">
        <v>15237</v>
      </c>
      <c r="VKL2" s="4" t="s">
        <v>15238</v>
      </c>
      <c r="VKM2" s="4" t="s">
        <v>15239</v>
      </c>
      <c r="VKN2" s="4" t="s">
        <v>15240</v>
      </c>
      <c r="VKO2" s="4" t="s">
        <v>15241</v>
      </c>
      <c r="VKP2" s="4" t="s">
        <v>15242</v>
      </c>
      <c r="VKQ2" s="4" t="s">
        <v>15243</v>
      </c>
      <c r="VKR2" s="4" t="s">
        <v>15244</v>
      </c>
      <c r="VKS2" s="4" t="s">
        <v>15245</v>
      </c>
      <c r="VKT2" s="4" t="s">
        <v>15246</v>
      </c>
      <c r="VKU2" s="4" t="s">
        <v>15247</v>
      </c>
      <c r="VKV2" s="4" t="s">
        <v>15248</v>
      </c>
      <c r="VKW2" s="4" t="s">
        <v>15249</v>
      </c>
      <c r="VKX2" s="4" t="s">
        <v>15250</v>
      </c>
      <c r="VKY2" s="4" t="s">
        <v>15251</v>
      </c>
      <c r="VKZ2" s="4" t="s">
        <v>15252</v>
      </c>
      <c r="VLA2" s="4" t="s">
        <v>15253</v>
      </c>
      <c r="VLB2" s="4" t="s">
        <v>15254</v>
      </c>
      <c r="VLC2" s="4" t="s">
        <v>15255</v>
      </c>
      <c r="VLD2" s="4" t="s">
        <v>15256</v>
      </c>
      <c r="VLE2" s="4" t="s">
        <v>15257</v>
      </c>
      <c r="VLF2" s="4" t="s">
        <v>15258</v>
      </c>
      <c r="VLG2" s="4" t="s">
        <v>15259</v>
      </c>
      <c r="VLH2" s="4" t="s">
        <v>15260</v>
      </c>
      <c r="VLI2" s="4" t="s">
        <v>15261</v>
      </c>
      <c r="VLJ2" s="4" t="s">
        <v>15262</v>
      </c>
      <c r="VLK2" s="4" t="s">
        <v>15263</v>
      </c>
      <c r="VLL2" s="4" t="s">
        <v>15264</v>
      </c>
      <c r="VLM2" s="4" t="s">
        <v>15265</v>
      </c>
      <c r="VLN2" s="4" t="s">
        <v>15266</v>
      </c>
      <c r="VLO2" s="4" t="s">
        <v>15267</v>
      </c>
      <c r="VLP2" s="4" t="s">
        <v>15268</v>
      </c>
      <c r="VLQ2" s="4" t="s">
        <v>15269</v>
      </c>
      <c r="VLR2" s="4" t="s">
        <v>15270</v>
      </c>
      <c r="VLS2" s="4" t="s">
        <v>15271</v>
      </c>
      <c r="VLT2" s="4" t="s">
        <v>15272</v>
      </c>
      <c r="VLU2" s="4" t="s">
        <v>15273</v>
      </c>
      <c r="VLV2" s="4" t="s">
        <v>15274</v>
      </c>
      <c r="VLW2" s="4" t="s">
        <v>15275</v>
      </c>
      <c r="VLX2" s="4" t="s">
        <v>15276</v>
      </c>
      <c r="VLY2" s="4" t="s">
        <v>15277</v>
      </c>
      <c r="VLZ2" s="4" t="s">
        <v>15278</v>
      </c>
      <c r="VMA2" s="4" t="s">
        <v>15279</v>
      </c>
      <c r="VMB2" s="4" t="s">
        <v>15280</v>
      </c>
      <c r="VMC2" s="4" t="s">
        <v>15281</v>
      </c>
      <c r="VMD2" s="4" t="s">
        <v>15282</v>
      </c>
      <c r="VME2" s="4" t="s">
        <v>15283</v>
      </c>
      <c r="VMF2" s="4" t="s">
        <v>15284</v>
      </c>
      <c r="VMG2" s="4" t="s">
        <v>15285</v>
      </c>
      <c r="VMH2" s="4" t="s">
        <v>15286</v>
      </c>
      <c r="VMI2" s="4" t="s">
        <v>15287</v>
      </c>
      <c r="VMJ2" s="4" t="s">
        <v>15288</v>
      </c>
      <c r="VMK2" s="4" t="s">
        <v>15289</v>
      </c>
      <c r="VML2" s="4" t="s">
        <v>15290</v>
      </c>
      <c r="VMM2" s="4" t="s">
        <v>15291</v>
      </c>
      <c r="VMN2" s="4" t="s">
        <v>15292</v>
      </c>
      <c r="VMO2" s="4" t="s">
        <v>15293</v>
      </c>
      <c r="VMP2" s="4" t="s">
        <v>15294</v>
      </c>
      <c r="VMQ2" s="4" t="s">
        <v>15295</v>
      </c>
      <c r="VMR2" s="4" t="s">
        <v>15296</v>
      </c>
      <c r="VMS2" s="4" t="s">
        <v>15297</v>
      </c>
      <c r="VMT2" s="4" t="s">
        <v>15298</v>
      </c>
      <c r="VMU2" s="4" t="s">
        <v>15299</v>
      </c>
      <c r="VMV2" s="4" t="s">
        <v>15300</v>
      </c>
      <c r="VMW2" s="4" t="s">
        <v>15301</v>
      </c>
      <c r="VMX2" s="4" t="s">
        <v>15302</v>
      </c>
      <c r="VMY2" s="4" t="s">
        <v>15303</v>
      </c>
      <c r="VMZ2" s="4" t="s">
        <v>15304</v>
      </c>
      <c r="VNA2" s="4" t="s">
        <v>15305</v>
      </c>
      <c r="VNB2" s="4" t="s">
        <v>15306</v>
      </c>
      <c r="VNC2" s="4" t="s">
        <v>15307</v>
      </c>
      <c r="VND2" s="4" t="s">
        <v>15308</v>
      </c>
      <c r="VNE2" s="4" t="s">
        <v>15309</v>
      </c>
      <c r="VNF2" s="4" t="s">
        <v>15310</v>
      </c>
      <c r="VNG2" s="4" t="s">
        <v>15311</v>
      </c>
      <c r="VNH2" s="4" t="s">
        <v>15312</v>
      </c>
      <c r="VNI2" s="4" t="s">
        <v>15313</v>
      </c>
      <c r="VNJ2" s="4" t="s">
        <v>15314</v>
      </c>
      <c r="VNK2" s="4" t="s">
        <v>15315</v>
      </c>
      <c r="VNL2" s="4" t="s">
        <v>15316</v>
      </c>
      <c r="VNM2" s="4" t="s">
        <v>15317</v>
      </c>
      <c r="VNN2" s="4" t="s">
        <v>15318</v>
      </c>
      <c r="VNO2" s="4" t="s">
        <v>15319</v>
      </c>
      <c r="VNP2" s="4" t="s">
        <v>15320</v>
      </c>
      <c r="VNQ2" s="4" t="s">
        <v>15321</v>
      </c>
      <c r="VNR2" s="4" t="s">
        <v>15322</v>
      </c>
      <c r="VNS2" s="4" t="s">
        <v>15323</v>
      </c>
      <c r="VNT2" s="4" t="s">
        <v>15324</v>
      </c>
      <c r="VNU2" s="4" t="s">
        <v>15325</v>
      </c>
      <c r="VNV2" s="4" t="s">
        <v>15326</v>
      </c>
      <c r="VNW2" s="4" t="s">
        <v>15327</v>
      </c>
      <c r="VNX2" s="4" t="s">
        <v>15328</v>
      </c>
      <c r="VNY2" s="4" t="s">
        <v>15329</v>
      </c>
      <c r="VNZ2" s="4" t="s">
        <v>15330</v>
      </c>
      <c r="VOA2" s="4" t="s">
        <v>15331</v>
      </c>
      <c r="VOB2" s="4" t="s">
        <v>15332</v>
      </c>
      <c r="VOC2" s="4" t="s">
        <v>15333</v>
      </c>
      <c r="VOD2" s="4" t="s">
        <v>15334</v>
      </c>
      <c r="VOE2" s="4" t="s">
        <v>15335</v>
      </c>
      <c r="VOF2" s="4" t="s">
        <v>15336</v>
      </c>
      <c r="VOG2" s="4" t="s">
        <v>15337</v>
      </c>
      <c r="VOH2" s="4" t="s">
        <v>15338</v>
      </c>
      <c r="VOI2" s="4" t="s">
        <v>15339</v>
      </c>
      <c r="VOJ2" s="4" t="s">
        <v>15340</v>
      </c>
      <c r="VOK2" s="4" t="s">
        <v>15341</v>
      </c>
      <c r="VOL2" s="4" t="s">
        <v>15342</v>
      </c>
      <c r="VOM2" s="4" t="s">
        <v>15343</v>
      </c>
      <c r="VON2" s="4" t="s">
        <v>15344</v>
      </c>
      <c r="VOO2" s="4" t="s">
        <v>15345</v>
      </c>
      <c r="VOP2" s="4" t="s">
        <v>15346</v>
      </c>
      <c r="VOQ2" s="4" t="s">
        <v>15347</v>
      </c>
      <c r="VOR2" s="4" t="s">
        <v>15348</v>
      </c>
      <c r="VOS2" s="4" t="s">
        <v>15349</v>
      </c>
      <c r="VOT2" s="4" t="s">
        <v>15350</v>
      </c>
      <c r="VOU2" s="4" t="s">
        <v>15351</v>
      </c>
      <c r="VOV2" s="4" t="s">
        <v>15352</v>
      </c>
      <c r="VOW2" s="4" t="s">
        <v>15353</v>
      </c>
      <c r="VOX2" s="4" t="s">
        <v>15354</v>
      </c>
      <c r="VOY2" s="4" t="s">
        <v>15355</v>
      </c>
      <c r="VOZ2" s="4" t="s">
        <v>15356</v>
      </c>
      <c r="VPA2" s="4" t="s">
        <v>15357</v>
      </c>
      <c r="VPB2" s="4" t="s">
        <v>15358</v>
      </c>
      <c r="VPC2" s="4" t="s">
        <v>15359</v>
      </c>
      <c r="VPD2" s="4" t="s">
        <v>15360</v>
      </c>
      <c r="VPE2" s="4" t="s">
        <v>15361</v>
      </c>
      <c r="VPF2" s="4" t="s">
        <v>15362</v>
      </c>
      <c r="VPG2" s="4" t="s">
        <v>15363</v>
      </c>
      <c r="VPH2" s="4" t="s">
        <v>15364</v>
      </c>
      <c r="VPI2" s="4" t="s">
        <v>15365</v>
      </c>
      <c r="VPJ2" s="4" t="s">
        <v>15366</v>
      </c>
      <c r="VPK2" s="4" t="s">
        <v>15367</v>
      </c>
      <c r="VPL2" s="4" t="s">
        <v>15368</v>
      </c>
      <c r="VPM2" s="4" t="s">
        <v>15369</v>
      </c>
      <c r="VPN2" s="4" t="s">
        <v>15370</v>
      </c>
      <c r="VPO2" s="4" t="s">
        <v>15371</v>
      </c>
      <c r="VPP2" s="4" t="s">
        <v>15372</v>
      </c>
      <c r="VPQ2" s="4" t="s">
        <v>15373</v>
      </c>
      <c r="VPR2" s="4" t="s">
        <v>15374</v>
      </c>
      <c r="VPS2" s="4" t="s">
        <v>15375</v>
      </c>
      <c r="VPT2" s="4" t="s">
        <v>15376</v>
      </c>
      <c r="VPU2" s="4" t="s">
        <v>15377</v>
      </c>
      <c r="VPV2" s="4" t="s">
        <v>15378</v>
      </c>
      <c r="VPW2" s="4" t="s">
        <v>15379</v>
      </c>
      <c r="VPX2" s="4" t="s">
        <v>15380</v>
      </c>
      <c r="VPY2" s="4" t="s">
        <v>15381</v>
      </c>
      <c r="VPZ2" s="4" t="s">
        <v>15382</v>
      </c>
      <c r="VQA2" s="4" t="s">
        <v>15383</v>
      </c>
      <c r="VQB2" s="4" t="s">
        <v>15384</v>
      </c>
      <c r="VQC2" s="4" t="s">
        <v>15385</v>
      </c>
      <c r="VQD2" s="4" t="s">
        <v>15386</v>
      </c>
      <c r="VQE2" s="4" t="s">
        <v>15387</v>
      </c>
      <c r="VQF2" s="4" t="s">
        <v>15388</v>
      </c>
      <c r="VQG2" s="4" t="s">
        <v>15389</v>
      </c>
      <c r="VQH2" s="4" t="s">
        <v>15390</v>
      </c>
      <c r="VQI2" s="4" t="s">
        <v>15391</v>
      </c>
      <c r="VQJ2" s="4" t="s">
        <v>15392</v>
      </c>
      <c r="VQK2" s="4" t="s">
        <v>15393</v>
      </c>
      <c r="VQL2" s="4" t="s">
        <v>15394</v>
      </c>
      <c r="VQM2" s="4" t="s">
        <v>15395</v>
      </c>
      <c r="VQN2" s="4" t="s">
        <v>15396</v>
      </c>
      <c r="VQO2" s="4" t="s">
        <v>15397</v>
      </c>
      <c r="VQP2" s="4" t="s">
        <v>15398</v>
      </c>
      <c r="VQQ2" s="4" t="s">
        <v>15399</v>
      </c>
      <c r="VQR2" s="4" t="s">
        <v>15400</v>
      </c>
      <c r="VQS2" s="4" t="s">
        <v>15401</v>
      </c>
      <c r="VQT2" s="4" t="s">
        <v>15402</v>
      </c>
      <c r="VQU2" s="4" t="s">
        <v>15403</v>
      </c>
      <c r="VQV2" s="4" t="s">
        <v>15404</v>
      </c>
      <c r="VQW2" s="4" t="s">
        <v>15405</v>
      </c>
      <c r="VQX2" s="4" t="s">
        <v>15406</v>
      </c>
      <c r="VQY2" s="4" t="s">
        <v>15407</v>
      </c>
      <c r="VQZ2" s="4" t="s">
        <v>15408</v>
      </c>
      <c r="VRA2" s="4" t="s">
        <v>15409</v>
      </c>
      <c r="VRB2" s="4" t="s">
        <v>15410</v>
      </c>
      <c r="VRC2" s="4" t="s">
        <v>15411</v>
      </c>
      <c r="VRD2" s="4" t="s">
        <v>15412</v>
      </c>
      <c r="VRE2" s="4" t="s">
        <v>15413</v>
      </c>
      <c r="VRF2" s="4" t="s">
        <v>15414</v>
      </c>
      <c r="VRG2" s="4" t="s">
        <v>15415</v>
      </c>
      <c r="VRH2" s="4" t="s">
        <v>15416</v>
      </c>
      <c r="VRI2" s="4" t="s">
        <v>15417</v>
      </c>
      <c r="VRJ2" s="4" t="s">
        <v>15418</v>
      </c>
      <c r="VRK2" s="4" t="s">
        <v>15419</v>
      </c>
      <c r="VRL2" s="4" t="s">
        <v>15420</v>
      </c>
      <c r="VRM2" s="4" t="s">
        <v>15421</v>
      </c>
      <c r="VRN2" s="4" t="s">
        <v>15422</v>
      </c>
      <c r="VRO2" s="4" t="s">
        <v>15423</v>
      </c>
      <c r="VRP2" s="4" t="s">
        <v>15424</v>
      </c>
      <c r="VRQ2" s="4" t="s">
        <v>15425</v>
      </c>
      <c r="VRR2" s="4" t="s">
        <v>15426</v>
      </c>
      <c r="VRS2" s="4" t="s">
        <v>15427</v>
      </c>
      <c r="VRT2" s="4" t="s">
        <v>15428</v>
      </c>
      <c r="VRU2" s="4" t="s">
        <v>15429</v>
      </c>
      <c r="VRV2" s="4" t="s">
        <v>15430</v>
      </c>
      <c r="VRW2" s="4" t="s">
        <v>15431</v>
      </c>
      <c r="VRX2" s="4" t="s">
        <v>15432</v>
      </c>
      <c r="VRY2" s="4" t="s">
        <v>15433</v>
      </c>
      <c r="VRZ2" s="4" t="s">
        <v>15434</v>
      </c>
      <c r="VSA2" s="4" t="s">
        <v>15435</v>
      </c>
      <c r="VSB2" s="4" t="s">
        <v>15436</v>
      </c>
      <c r="VSC2" s="4" t="s">
        <v>15437</v>
      </c>
      <c r="VSD2" s="4" t="s">
        <v>15438</v>
      </c>
      <c r="VSE2" s="4" t="s">
        <v>15439</v>
      </c>
      <c r="VSF2" s="4" t="s">
        <v>15440</v>
      </c>
      <c r="VSG2" s="4" t="s">
        <v>15441</v>
      </c>
      <c r="VSH2" s="4" t="s">
        <v>15442</v>
      </c>
      <c r="VSI2" s="4" t="s">
        <v>15443</v>
      </c>
      <c r="VSJ2" s="4" t="s">
        <v>15444</v>
      </c>
      <c r="VSK2" s="4" t="s">
        <v>15445</v>
      </c>
      <c r="VSL2" s="4" t="s">
        <v>15446</v>
      </c>
      <c r="VSM2" s="4" t="s">
        <v>15447</v>
      </c>
      <c r="VSN2" s="4" t="s">
        <v>15448</v>
      </c>
      <c r="VSO2" s="4" t="s">
        <v>15449</v>
      </c>
      <c r="VSP2" s="4" t="s">
        <v>15450</v>
      </c>
      <c r="VSQ2" s="4" t="s">
        <v>15451</v>
      </c>
      <c r="VSR2" s="4" t="s">
        <v>15452</v>
      </c>
      <c r="VSS2" s="4" t="s">
        <v>15453</v>
      </c>
      <c r="VST2" s="4" t="s">
        <v>15454</v>
      </c>
      <c r="VSU2" s="4" t="s">
        <v>15455</v>
      </c>
      <c r="VSV2" s="4" t="s">
        <v>15456</v>
      </c>
      <c r="VSW2" s="4" t="s">
        <v>15457</v>
      </c>
      <c r="VSX2" s="4" t="s">
        <v>15458</v>
      </c>
      <c r="VSY2" s="4" t="s">
        <v>15459</v>
      </c>
      <c r="VSZ2" s="4" t="s">
        <v>15460</v>
      </c>
      <c r="VTA2" s="4" t="s">
        <v>15461</v>
      </c>
      <c r="VTB2" s="4" t="s">
        <v>15462</v>
      </c>
      <c r="VTC2" s="4" t="s">
        <v>15463</v>
      </c>
      <c r="VTD2" s="4" t="s">
        <v>15464</v>
      </c>
      <c r="VTE2" s="4" t="s">
        <v>15465</v>
      </c>
      <c r="VTF2" s="4" t="s">
        <v>15466</v>
      </c>
      <c r="VTG2" s="4" t="s">
        <v>15467</v>
      </c>
      <c r="VTH2" s="4" t="s">
        <v>15468</v>
      </c>
      <c r="VTI2" s="4" t="s">
        <v>15469</v>
      </c>
      <c r="VTJ2" s="4" t="s">
        <v>15470</v>
      </c>
      <c r="VTK2" s="4" t="s">
        <v>15471</v>
      </c>
      <c r="VTL2" s="4" t="s">
        <v>15472</v>
      </c>
      <c r="VTM2" s="4" t="s">
        <v>15473</v>
      </c>
      <c r="VTN2" s="4" t="s">
        <v>15474</v>
      </c>
      <c r="VTO2" s="4" t="s">
        <v>15475</v>
      </c>
      <c r="VTP2" s="4" t="s">
        <v>15476</v>
      </c>
      <c r="VTQ2" s="4" t="s">
        <v>15477</v>
      </c>
      <c r="VTR2" s="4" t="s">
        <v>15478</v>
      </c>
      <c r="VTS2" s="4" t="s">
        <v>15479</v>
      </c>
      <c r="VTT2" s="4" t="s">
        <v>15480</v>
      </c>
      <c r="VTU2" s="4" t="s">
        <v>15481</v>
      </c>
      <c r="VTV2" s="4" t="s">
        <v>15482</v>
      </c>
      <c r="VTW2" s="4" t="s">
        <v>15483</v>
      </c>
      <c r="VTX2" s="4" t="s">
        <v>15484</v>
      </c>
      <c r="VTY2" s="4" t="s">
        <v>15485</v>
      </c>
      <c r="VTZ2" s="4" t="s">
        <v>15486</v>
      </c>
      <c r="VUA2" s="4" t="s">
        <v>15487</v>
      </c>
      <c r="VUB2" s="4" t="s">
        <v>15488</v>
      </c>
      <c r="VUC2" s="4" t="s">
        <v>15489</v>
      </c>
      <c r="VUD2" s="4" t="s">
        <v>15490</v>
      </c>
      <c r="VUE2" s="4" t="s">
        <v>15491</v>
      </c>
      <c r="VUF2" s="4" t="s">
        <v>15492</v>
      </c>
      <c r="VUG2" s="4" t="s">
        <v>15493</v>
      </c>
      <c r="VUH2" s="4" t="s">
        <v>15494</v>
      </c>
      <c r="VUI2" s="4" t="s">
        <v>15495</v>
      </c>
      <c r="VUJ2" s="4" t="s">
        <v>15496</v>
      </c>
      <c r="VUK2" s="4" t="s">
        <v>15497</v>
      </c>
      <c r="VUL2" s="4" t="s">
        <v>15498</v>
      </c>
      <c r="VUM2" s="4" t="s">
        <v>15499</v>
      </c>
      <c r="VUN2" s="4" t="s">
        <v>15500</v>
      </c>
      <c r="VUO2" s="4" t="s">
        <v>15501</v>
      </c>
      <c r="VUP2" s="4" t="s">
        <v>15502</v>
      </c>
      <c r="VUQ2" s="4" t="s">
        <v>15503</v>
      </c>
      <c r="VUR2" s="4" t="s">
        <v>15504</v>
      </c>
      <c r="VUS2" s="4" t="s">
        <v>15505</v>
      </c>
      <c r="VUT2" s="4" t="s">
        <v>15506</v>
      </c>
      <c r="VUU2" s="4" t="s">
        <v>15507</v>
      </c>
      <c r="VUV2" s="4" t="s">
        <v>15508</v>
      </c>
      <c r="VUW2" s="4" t="s">
        <v>15509</v>
      </c>
      <c r="VUX2" s="4" t="s">
        <v>15510</v>
      </c>
      <c r="VUY2" s="4" t="s">
        <v>15511</v>
      </c>
      <c r="VUZ2" s="4" t="s">
        <v>15512</v>
      </c>
      <c r="VVA2" s="4" t="s">
        <v>15513</v>
      </c>
      <c r="VVB2" s="4" t="s">
        <v>15514</v>
      </c>
      <c r="VVC2" s="4" t="s">
        <v>15515</v>
      </c>
      <c r="VVD2" s="4" t="s">
        <v>15516</v>
      </c>
      <c r="VVE2" s="4" t="s">
        <v>15517</v>
      </c>
      <c r="VVF2" s="4" t="s">
        <v>15518</v>
      </c>
      <c r="VVG2" s="4" t="s">
        <v>15519</v>
      </c>
      <c r="VVH2" s="4" t="s">
        <v>15520</v>
      </c>
      <c r="VVI2" s="4" t="s">
        <v>15521</v>
      </c>
      <c r="VVJ2" s="4" t="s">
        <v>15522</v>
      </c>
      <c r="VVK2" s="4" t="s">
        <v>15523</v>
      </c>
      <c r="VVL2" s="4" t="s">
        <v>15524</v>
      </c>
      <c r="VVM2" s="4" t="s">
        <v>15525</v>
      </c>
      <c r="VVN2" s="4" t="s">
        <v>15526</v>
      </c>
      <c r="VVO2" s="4" t="s">
        <v>15527</v>
      </c>
      <c r="VVP2" s="4" t="s">
        <v>15528</v>
      </c>
      <c r="VVQ2" s="4" t="s">
        <v>15529</v>
      </c>
      <c r="VVR2" s="4" t="s">
        <v>15530</v>
      </c>
      <c r="VVS2" s="4" t="s">
        <v>15531</v>
      </c>
      <c r="VVT2" s="4" t="s">
        <v>15532</v>
      </c>
      <c r="VVU2" s="4" t="s">
        <v>15533</v>
      </c>
      <c r="VVV2" s="4" t="s">
        <v>15534</v>
      </c>
      <c r="VVW2" s="4" t="s">
        <v>15535</v>
      </c>
      <c r="VVX2" s="4" t="s">
        <v>15536</v>
      </c>
      <c r="VVY2" s="4" t="s">
        <v>15537</v>
      </c>
      <c r="VVZ2" s="4" t="s">
        <v>15538</v>
      </c>
      <c r="VWA2" s="4" t="s">
        <v>15539</v>
      </c>
      <c r="VWB2" s="4" t="s">
        <v>15540</v>
      </c>
      <c r="VWC2" s="4" t="s">
        <v>15541</v>
      </c>
      <c r="VWD2" s="4" t="s">
        <v>15542</v>
      </c>
      <c r="VWE2" s="4" t="s">
        <v>15543</v>
      </c>
      <c r="VWF2" s="4" t="s">
        <v>15544</v>
      </c>
      <c r="VWG2" s="4" t="s">
        <v>15545</v>
      </c>
      <c r="VWH2" s="4" t="s">
        <v>15546</v>
      </c>
      <c r="VWI2" s="4" t="s">
        <v>15547</v>
      </c>
      <c r="VWJ2" s="4" t="s">
        <v>15548</v>
      </c>
      <c r="VWK2" s="4" t="s">
        <v>15549</v>
      </c>
      <c r="VWL2" s="4" t="s">
        <v>15550</v>
      </c>
      <c r="VWM2" s="4" t="s">
        <v>15551</v>
      </c>
      <c r="VWN2" s="4" t="s">
        <v>15552</v>
      </c>
      <c r="VWO2" s="4" t="s">
        <v>15553</v>
      </c>
      <c r="VWP2" s="4" t="s">
        <v>15554</v>
      </c>
      <c r="VWQ2" s="4" t="s">
        <v>15555</v>
      </c>
      <c r="VWR2" s="4" t="s">
        <v>15556</v>
      </c>
      <c r="VWS2" s="4" t="s">
        <v>15557</v>
      </c>
      <c r="VWT2" s="4" t="s">
        <v>15558</v>
      </c>
      <c r="VWU2" s="4" t="s">
        <v>15559</v>
      </c>
      <c r="VWV2" s="4" t="s">
        <v>15560</v>
      </c>
      <c r="VWW2" s="4" t="s">
        <v>15561</v>
      </c>
      <c r="VWX2" s="4" t="s">
        <v>15562</v>
      </c>
      <c r="VWY2" s="4" t="s">
        <v>15563</v>
      </c>
      <c r="VWZ2" s="4" t="s">
        <v>15564</v>
      </c>
      <c r="VXA2" s="4" t="s">
        <v>15565</v>
      </c>
      <c r="VXB2" s="4" t="s">
        <v>15566</v>
      </c>
      <c r="VXC2" s="4" t="s">
        <v>15567</v>
      </c>
      <c r="VXD2" s="4" t="s">
        <v>15568</v>
      </c>
      <c r="VXE2" s="4" t="s">
        <v>15569</v>
      </c>
      <c r="VXF2" s="4" t="s">
        <v>15570</v>
      </c>
      <c r="VXG2" s="4" t="s">
        <v>15571</v>
      </c>
      <c r="VXH2" s="4" t="s">
        <v>15572</v>
      </c>
      <c r="VXI2" s="4" t="s">
        <v>15573</v>
      </c>
      <c r="VXJ2" s="4" t="s">
        <v>15574</v>
      </c>
      <c r="VXK2" s="4" t="s">
        <v>15575</v>
      </c>
      <c r="VXL2" s="4" t="s">
        <v>15576</v>
      </c>
      <c r="VXM2" s="4" t="s">
        <v>15577</v>
      </c>
      <c r="VXN2" s="4" t="s">
        <v>15578</v>
      </c>
      <c r="VXO2" s="4" t="s">
        <v>15579</v>
      </c>
      <c r="VXP2" s="4" t="s">
        <v>15580</v>
      </c>
      <c r="VXQ2" s="4" t="s">
        <v>15581</v>
      </c>
      <c r="VXR2" s="4" t="s">
        <v>15582</v>
      </c>
      <c r="VXS2" s="4" t="s">
        <v>15583</v>
      </c>
      <c r="VXT2" s="4" t="s">
        <v>15584</v>
      </c>
      <c r="VXU2" s="4" t="s">
        <v>15585</v>
      </c>
      <c r="VXV2" s="4" t="s">
        <v>15586</v>
      </c>
      <c r="VXW2" s="4" t="s">
        <v>15587</v>
      </c>
      <c r="VXX2" s="4" t="s">
        <v>15588</v>
      </c>
      <c r="VXY2" s="4" t="s">
        <v>15589</v>
      </c>
      <c r="VXZ2" s="4" t="s">
        <v>15590</v>
      </c>
      <c r="VYA2" s="4" t="s">
        <v>15591</v>
      </c>
      <c r="VYB2" s="4" t="s">
        <v>15592</v>
      </c>
      <c r="VYC2" s="4" t="s">
        <v>15593</v>
      </c>
      <c r="VYD2" s="4" t="s">
        <v>15594</v>
      </c>
      <c r="VYE2" s="4" t="s">
        <v>15595</v>
      </c>
      <c r="VYF2" s="4" t="s">
        <v>15596</v>
      </c>
      <c r="VYG2" s="4" t="s">
        <v>15597</v>
      </c>
      <c r="VYH2" s="4" t="s">
        <v>15598</v>
      </c>
      <c r="VYI2" s="4" t="s">
        <v>15599</v>
      </c>
      <c r="VYJ2" s="4" t="s">
        <v>15600</v>
      </c>
      <c r="VYK2" s="4" t="s">
        <v>15601</v>
      </c>
      <c r="VYL2" s="4" t="s">
        <v>15602</v>
      </c>
      <c r="VYM2" s="4" t="s">
        <v>15603</v>
      </c>
      <c r="VYN2" s="4" t="s">
        <v>15604</v>
      </c>
      <c r="VYO2" s="4" t="s">
        <v>15605</v>
      </c>
      <c r="VYP2" s="4" t="s">
        <v>15606</v>
      </c>
      <c r="VYQ2" s="4" t="s">
        <v>15607</v>
      </c>
      <c r="VYR2" s="4" t="s">
        <v>15608</v>
      </c>
      <c r="VYS2" s="4" t="s">
        <v>15609</v>
      </c>
      <c r="VYT2" s="4" t="s">
        <v>15610</v>
      </c>
      <c r="VYU2" s="4" t="s">
        <v>15611</v>
      </c>
      <c r="VYV2" s="4" t="s">
        <v>15612</v>
      </c>
      <c r="VYW2" s="4" t="s">
        <v>15613</v>
      </c>
      <c r="VYX2" s="4" t="s">
        <v>15614</v>
      </c>
      <c r="VYY2" s="4" t="s">
        <v>15615</v>
      </c>
      <c r="VYZ2" s="4" t="s">
        <v>15616</v>
      </c>
      <c r="VZA2" s="4" t="s">
        <v>15617</v>
      </c>
      <c r="VZB2" s="4" t="s">
        <v>15618</v>
      </c>
      <c r="VZC2" s="4" t="s">
        <v>15619</v>
      </c>
      <c r="VZD2" s="4" t="s">
        <v>15620</v>
      </c>
      <c r="VZE2" s="4" t="s">
        <v>15621</v>
      </c>
      <c r="VZF2" s="4" t="s">
        <v>15622</v>
      </c>
      <c r="VZG2" s="4" t="s">
        <v>15623</v>
      </c>
      <c r="VZH2" s="4" t="s">
        <v>15624</v>
      </c>
      <c r="VZI2" s="4" t="s">
        <v>15625</v>
      </c>
      <c r="VZJ2" s="4" t="s">
        <v>15626</v>
      </c>
      <c r="VZK2" s="4" t="s">
        <v>15627</v>
      </c>
      <c r="VZL2" s="4" t="s">
        <v>15628</v>
      </c>
      <c r="VZM2" s="4" t="s">
        <v>15629</v>
      </c>
      <c r="VZN2" s="4" t="s">
        <v>15630</v>
      </c>
      <c r="VZO2" s="4" t="s">
        <v>15631</v>
      </c>
      <c r="VZP2" s="4" t="s">
        <v>15632</v>
      </c>
      <c r="VZQ2" s="4" t="s">
        <v>15633</v>
      </c>
      <c r="VZR2" s="4" t="s">
        <v>15634</v>
      </c>
      <c r="VZS2" s="4" t="s">
        <v>15635</v>
      </c>
      <c r="VZT2" s="4" t="s">
        <v>15636</v>
      </c>
      <c r="VZU2" s="4" t="s">
        <v>15637</v>
      </c>
      <c r="VZV2" s="4" t="s">
        <v>15638</v>
      </c>
      <c r="VZW2" s="4" t="s">
        <v>15639</v>
      </c>
      <c r="VZX2" s="4" t="s">
        <v>15640</v>
      </c>
      <c r="VZY2" s="4" t="s">
        <v>15641</v>
      </c>
      <c r="VZZ2" s="4" t="s">
        <v>15642</v>
      </c>
      <c r="WAA2" s="4" t="s">
        <v>15643</v>
      </c>
      <c r="WAB2" s="4" t="s">
        <v>15644</v>
      </c>
      <c r="WAC2" s="4" t="s">
        <v>15645</v>
      </c>
      <c r="WAD2" s="4" t="s">
        <v>15646</v>
      </c>
      <c r="WAE2" s="4" t="s">
        <v>15647</v>
      </c>
      <c r="WAF2" s="4" t="s">
        <v>15648</v>
      </c>
      <c r="WAG2" s="4" t="s">
        <v>15649</v>
      </c>
      <c r="WAH2" s="4" t="s">
        <v>15650</v>
      </c>
      <c r="WAI2" s="4" t="s">
        <v>15651</v>
      </c>
      <c r="WAJ2" s="4" t="s">
        <v>15652</v>
      </c>
      <c r="WAK2" s="4" t="s">
        <v>15653</v>
      </c>
      <c r="WAL2" s="4" t="s">
        <v>15654</v>
      </c>
      <c r="WAM2" s="4" t="s">
        <v>15655</v>
      </c>
      <c r="WAN2" s="4" t="s">
        <v>15656</v>
      </c>
      <c r="WAO2" s="4" t="s">
        <v>15657</v>
      </c>
      <c r="WAP2" s="4" t="s">
        <v>15658</v>
      </c>
      <c r="WAQ2" s="4" t="s">
        <v>15659</v>
      </c>
      <c r="WAR2" s="4" t="s">
        <v>15660</v>
      </c>
      <c r="WAS2" s="4" t="s">
        <v>15661</v>
      </c>
      <c r="WAT2" s="4" t="s">
        <v>15662</v>
      </c>
      <c r="WAU2" s="4" t="s">
        <v>15663</v>
      </c>
      <c r="WAV2" s="4" t="s">
        <v>15664</v>
      </c>
      <c r="WAW2" s="4" t="s">
        <v>15665</v>
      </c>
      <c r="WAX2" s="4" t="s">
        <v>15666</v>
      </c>
      <c r="WAY2" s="4" t="s">
        <v>15667</v>
      </c>
      <c r="WAZ2" s="4" t="s">
        <v>15668</v>
      </c>
      <c r="WBA2" s="4" t="s">
        <v>15669</v>
      </c>
      <c r="WBB2" s="4" t="s">
        <v>15670</v>
      </c>
      <c r="WBC2" s="4" t="s">
        <v>15671</v>
      </c>
      <c r="WBD2" s="4" t="s">
        <v>15672</v>
      </c>
      <c r="WBE2" s="4" t="s">
        <v>15673</v>
      </c>
      <c r="WBF2" s="4" t="s">
        <v>15674</v>
      </c>
      <c r="WBG2" s="4" t="s">
        <v>15675</v>
      </c>
      <c r="WBH2" s="4" t="s">
        <v>15676</v>
      </c>
      <c r="WBI2" s="4" t="s">
        <v>15677</v>
      </c>
      <c r="WBJ2" s="4" t="s">
        <v>15678</v>
      </c>
      <c r="WBK2" s="4" t="s">
        <v>15679</v>
      </c>
      <c r="WBL2" s="4" t="s">
        <v>15680</v>
      </c>
      <c r="WBM2" s="4" t="s">
        <v>15681</v>
      </c>
      <c r="WBN2" s="4" t="s">
        <v>15682</v>
      </c>
      <c r="WBO2" s="4" t="s">
        <v>15683</v>
      </c>
      <c r="WBP2" s="4" t="s">
        <v>15684</v>
      </c>
      <c r="WBQ2" s="4" t="s">
        <v>15685</v>
      </c>
      <c r="WBR2" s="4" t="s">
        <v>15686</v>
      </c>
      <c r="WBS2" s="4" t="s">
        <v>15687</v>
      </c>
      <c r="WBT2" s="4" t="s">
        <v>15688</v>
      </c>
      <c r="WBU2" s="4" t="s">
        <v>15689</v>
      </c>
      <c r="WBV2" s="4" t="s">
        <v>15690</v>
      </c>
      <c r="WBW2" s="4" t="s">
        <v>15691</v>
      </c>
      <c r="WBX2" s="4" t="s">
        <v>15692</v>
      </c>
      <c r="WBY2" s="4" t="s">
        <v>15693</v>
      </c>
      <c r="WBZ2" s="4" t="s">
        <v>15694</v>
      </c>
      <c r="WCA2" s="4" t="s">
        <v>15695</v>
      </c>
      <c r="WCB2" s="4" t="s">
        <v>15696</v>
      </c>
      <c r="WCC2" s="4" t="s">
        <v>15697</v>
      </c>
      <c r="WCD2" s="4" t="s">
        <v>15698</v>
      </c>
      <c r="WCE2" s="4" t="s">
        <v>15699</v>
      </c>
      <c r="WCF2" s="4" t="s">
        <v>15700</v>
      </c>
      <c r="WCG2" s="4" t="s">
        <v>15701</v>
      </c>
      <c r="WCH2" s="4" t="s">
        <v>15702</v>
      </c>
      <c r="WCI2" s="4" t="s">
        <v>15703</v>
      </c>
      <c r="WCJ2" s="4" t="s">
        <v>15704</v>
      </c>
      <c r="WCK2" s="4" t="s">
        <v>15705</v>
      </c>
      <c r="WCL2" s="4" t="s">
        <v>15706</v>
      </c>
      <c r="WCM2" s="4" t="s">
        <v>15707</v>
      </c>
      <c r="WCN2" s="4" t="s">
        <v>15708</v>
      </c>
      <c r="WCO2" s="4" t="s">
        <v>15709</v>
      </c>
      <c r="WCP2" s="4" t="s">
        <v>15710</v>
      </c>
      <c r="WCQ2" s="4" t="s">
        <v>15711</v>
      </c>
      <c r="WCR2" s="4" t="s">
        <v>15712</v>
      </c>
      <c r="WCS2" s="4" t="s">
        <v>15713</v>
      </c>
      <c r="WCT2" s="4" t="s">
        <v>15714</v>
      </c>
      <c r="WCU2" s="4" t="s">
        <v>15715</v>
      </c>
      <c r="WCV2" s="4" t="s">
        <v>15716</v>
      </c>
      <c r="WCW2" s="4" t="s">
        <v>15717</v>
      </c>
      <c r="WCX2" s="4" t="s">
        <v>15718</v>
      </c>
      <c r="WCY2" s="4" t="s">
        <v>15719</v>
      </c>
      <c r="WCZ2" s="4" t="s">
        <v>15720</v>
      </c>
      <c r="WDA2" s="4" t="s">
        <v>15721</v>
      </c>
      <c r="WDB2" s="4" t="s">
        <v>15722</v>
      </c>
      <c r="WDC2" s="4" t="s">
        <v>15723</v>
      </c>
      <c r="WDD2" s="4" t="s">
        <v>15724</v>
      </c>
      <c r="WDE2" s="4" t="s">
        <v>15725</v>
      </c>
      <c r="WDF2" s="4" t="s">
        <v>15726</v>
      </c>
      <c r="WDG2" s="4" t="s">
        <v>15727</v>
      </c>
      <c r="WDH2" s="4" t="s">
        <v>15728</v>
      </c>
      <c r="WDI2" s="4" t="s">
        <v>15729</v>
      </c>
      <c r="WDJ2" s="4" t="s">
        <v>15730</v>
      </c>
      <c r="WDK2" s="4" t="s">
        <v>15731</v>
      </c>
      <c r="WDL2" s="4" t="s">
        <v>15732</v>
      </c>
      <c r="WDM2" s="4" t="s">
        <v>15733</v>
      </c>
      <c r="WDN2" s="4" t="s">
        <v>15734</v>
      </c>
      <c r="WDO2" s="4" t="s">
        <v>15735</v>
      </c>
      <c r="WDP2" s="4" t="s">
        <v>15736</v>
      </c>
      <c r="WDQ2" s="4" t="s">
        <v>15737</v>
      </c>
      <c r="WDR2" s="4" t="s">
        <v>15738</v>
      </c>
      <c r="WDS2" s="4" t="s">
        <v>15739</v>
      </c>
      <c r="WDT2" s="4" t="s">
        <v>15740</v>
      </c>
      <c r="WDU2" s="4" t="s">
        <v>15741</v>
      </c>
      <c r="WDV2" s="4" t="s">
        <v>15742</v>
      </c>
      <c r="WDW2" s="4" t="s">
        <v>15743</v>
      </c>
      <c r="WDX2" s="4" t="s">
        <v>15744</v>
      </c>
      <c r="WDY2" s="4" t="s">
        <v>15745</v>
      </c>
      <c r="WDZ2" s="4" t="s">
        <v>15746</v>
      </c>
      <c r="WEA2" s="4" t="s">
        <v>15747</v>
      </c>
      <c r="WEB2" s="4" t="s">
        <v>15748</v>
      </c>
      <c r="WEC2" s="4" t="s">
        <v>15749</v>
      </c>
      <c r="WED2" s="4" t="s">
        <v>15750</v>
      </c>
      <c r="WEE2" s="4" t="s">
        <v>15751</v>
      </c>
      <c r="WEF2" s="4" t="s">
        <v>15752</v>
      </c>
      <c r="WEG2" s="4" t="s">
        <v>15753</v>
      </c>
      <c r="WEH2" s="4" t="s">
        <v>15754</v>
      </c>
      <c r="WEI2" s="4" t="s">
        <v>15755</v>
      </c>
      <c r="WEJ2" s="4" t="s">
        <v>15756</v>
      </c>
      <c r="WEK2" s="4" t="s">
        <v>15757</v>
      </c>
      <c r="WEL2" s="4" t="s">
        <v>15758</v>
      </c>
      <c r="WEM2" s="4" t="s">
        <v>15759</v>
      </c>
      <c r="WEN2" s="4" t="s">
        <v>15760</v>
      </c>
      <c r="WEO2" s="4" t="s">
        <v>15761</v>
      </c>
      <c r="WEP2" s="4" t="s">
        <v>15762</v>
      </c>
      <c r="WEQ2" s="4" t="s">
        <v>15763</v>
      </c>
      <c r="WER2" s="4" t="s">
        <v>15764</v>
      </c>
      <c r="WES2" s="4" t="s">
        <v>15765</v>
      </c>
      <c r="WET2" s="4" t="s">
        <v>15766</v>
      </c>
      <c r="WEU2" s="4" t="s">
        <v>15767</v>
      </c>
      <c r="WEV2" s="4" t="s">
        <v>15768</v>
      </c>
      <c r="WEW2" s="4" t="s">
        <v>15769</v>
      </c>
      <c r="WEX2" s="4" t="s">
        <v>15770</v>
      </c>
      <c r="WEY2" s="4" t="s">
        <v>15771</v>
      </c>
      <c r="WEZ2" s="4" t="s">
        <v>15772</v>
      </c>
      <c r="WFA2" s="4" t="s">
        <v>15773</v>
      </c>
      <c r="WFB2" s="4" t="s">
        <v>15774</v>
      </c>
      <c r="WFC2" s="4" t="s">
        <v>15775</v>
      </c>
      <c r="WFD2" s="4" t="s">
        <v>15776</v>
      </c>
      <c r="WFE2" s="4" t="s">
        <v>15777</v>
      </c>
      <c r="WFF2" s="4" t="s">
        <v>15778</v>
      </c>
      <c r="WFG2" s="4" t="s">
        <v>15779</v>
      </c>
      <c r="WFH2" s="4" t="s">
        <v>15780</v>
      </c>
      <c r="WFI2" s="4" t="s">
        <v>15781</v>
      </c>
      <c r="WFJ2" s="4" t="s">
        <v>15782</v>
      </c>
      <c r="WFK2" s="4" t="s">
        <v>15783</v>
      </c>
      <c r="WFL2" s="4" t="s">
        <v>15784</v>
      </c>
      <c r="WFM2" s="4" t="s">
        <v>15785</v>
      </c>
      <c r="WFN2" s="4" t="s">
        <v>15786</v>
      </c>
      <c r="WFO2" s="4" t="s">
        <v>15787</v>
      </c>
      <c r="WFP2" s="4" t="s">
        <v>15788</v>
      </c>
      <c r="WFQ2" s="4" t="s">
        <v>15789</v>
      </c>
      <c r="WFR2" s="4" t="s">
        <v>15790</v>
      </c>
      <c r="WFS2" s="4" t="s">
        <v>15791</v>
      </c>
      <c r="WFT2" s="4" t="s">
        <v>15792</v>
      </c>
      <c r="WFU2" s="4" t="s">
        <v>15793</v>
      </c>
      <c r="WFV2" s="4" t="s">
        <v>15794</v>
      </c>
      <c r="WFW2" s="4" t="s">
        <v>15795</v>
      </c>
      <c r="WFX2" s="4" t="s">
        <v>15796</v>
      </c>
      <c r="WFY2" s="4" t="s">
        <v>15797</v>
      </c>
      <c r="WFZ2" s="4" t="s">
        <v>15798</v>
      </c>
      <c r="WGA2" s="4" t="s">
        <v>15799</v>
      </c>
      <c r="WGB2" s="4" t="s">
        <v>15800</v>
      </c>
      <c r="WGC2" s="4" t="s">
        <v>15801</v>
      </c>
      <c r="WGD2" s="4" t="s">
        <v>15802</v>
      </c>
      <c r="WGE2" s="4" t="s">
        <v>15803</v>
      </c>
      <c r="WGF2" s="4" t="s">
        <v>15804</v>
      </c>
      <c r="WGG2" s="4" t="s">
        <v>15805</v>
      </c>
      <c r="WGH2" s="4" t="s">
        <v>15806</v>
      </c>
      <c r="WGI2" s="4" t="s">
        <v>15807</v>
      </c>
      <c r="WGJ2" s="4" t="s">
        <v>15808</v>
      </c>
      <c r="WGK2" s="4" t="s">
        <v>15809</v>
      </c>
      <c r="WGL2" s="4" t="s">
        <v>15810</v>
      </c>
      <c r="WGM2" s="4" t="s">
        <v>15811</v>
      </c>
      <c r="WGN2" s="4" t="s">
        <v>15812</v>
      </c>
      <c r="WGO2" s="4" t="s">
        <v>15813</v>
      </c>
      <c r="WGP2" s="4" t="s">
        <v>15814</v>
      </c>
      <c r="WGQ2" s="4" t="s">
        <v>15815</v>
      </c>
      <c r="WGR2" s="4" t="s">
        <v>15816</v>
      </c>
      <c r="WGS2" s="4" t="s">
        <v>15817</v>
      </c>
      <c r="WGT2" s="4" t="s">
        <v>15818</v>
      </c>
      <c r="WGU2" s="4" t="s">
        <v>15819</v>
      </c>
      <c r="WGV2" s="4" t="s">
        <v>15820</v>
      </c>
      <c r="WGW2" s="4" t="s">
        <v>15821</v>
      </c>
      <c r="WGX2" s="4" t="s">
        <v>15822</v>
      </c>
      <c r="WGY2" s="4" t="s">
        <v>15823</v>
      </c>
      <c r="WGZ2" s="4" t="s">
        <v>15824</v>
      </c>
      <c r="WHA2" s="4" t="s">
        <v>15825</v>
      </c>
      <c r="WHB2" s="4" t="s">
        <v>15826</v>
      </c>
      <c r="WHC2" s="4" t="s">
        <v>15827</v>
      </c>
      <c r="WHD2" s="4" t="s">
        <v>15828</v>
      </c>
      <c r="WHE2" s="4" t="s">
        <v>15829</v>
      </c>
      <c r="WHF2" s="4" t="s">
        <v>15830</v>
      </c>
      <c r="WHG2" s="4" t="s">
        <v>15831</v>
      </c>
      <c r="WHH2" s="4" t="s">
        <v>15832</v>
      </c>
      <c r="WHI2" s="4" t="s">
        <v>15833</v>
      </c>
      <c r="WHJ2" s="4" t="s">
        <v>15834</v>
      </c>
      <c r="WHK2" s="4" t="s">
        <v>15835</v>
      </c>
      <c r="WHL2" s="4" t="s">
        <v>15836</v>
      </c>
      <c r="WHM2" s="4" t="s">
        <v>15837</v>
      </c>
      <c r="WHN2" s="4" t="s">
        <v>15838</v>
      </c>
      <c r="WHO2" s="4" t="s">
        <v>15839</v>
      </c>
      <c r="WHP2" s="4" t="s">
        <v>15840</v>
      </c>
      <c r="WHQ2" s="4" t="s">
        <v>15841</v>
      </c>
      <c r="WHR2" s="4" t="s">
        <v>15842</v>
      </c>
      <c r="WHS2" s="4" t="s">
        <v>15843</v>
      </c>
      <c r="WHT2" s="4" t="s">
        <v>15844</v>
      </c>
      <c r="WHU2" s="4" t="s">
        <v>15845</v>
      </c>
      <c r="WHV2" s="4" t="s">
        <v>15846</v>
      </c>
      <c r="WHW2" s="4" t="s">
        <v>15847</v>
      </c>
      <c r="WHX2" s="4" t="s">
        <v>15848</v>
      </c>
      <c r="WHY2" s="4" t="s">
        <v>15849</v>
      </c>
      <c r="WHZ2" s="4" t="s">
        <v>15850</v>
      </c>
      <c r="WIA2" s="4" t="s">
        <v>15851</v>
      </c>
      <c r="WIB2" s="4" t="s">
        <v>15852</v>
      </c>
      <c r="WIC2" s="4" t="s">
        <v>15853</v>
      </c>
      <c r="WID2" s="4" t="s">
        <v>15854</v>
      </c>
      <c r="WIE2" s="4" t="s">
        <v>15855</v>
      </c>
      <c r="WIF2" s="4" t="s">
        <v>15856</v>
      </c>
      <c r="WIG2" s="4" t="s">
        <v>15857</v>
      </c>
      <c r="WIH2" s="4" t="s">
        <v>15858</v>
      </c>
      <c r="WII2" s="4" t="s">
        <v>15859</v>
      </c>
      <c r="WIJ2" s="4" t="s">
        <v>15860</v>
      </c>
      <c r="WIK2" s="4" t="s">
        <v>15861</v>
      </c>
      <c r="WIL2" s="4" t="s">
        <v>15862</v>
      </c>
      <c r="WIM2" s="4" t="s">
        <v>15863</v>
      </c>
      <c r="WIN2" s="4" t="s">
        <v>15864</v>
      </c>
      <c r="WIO2" s="4" t="s">
        <v>15865</v>
      </c>
      <c r="WIP2" s="4" t="s">
        <v>15866</v>
      </c>
      <c r="WIQ2" s="4" t="s">
        <v>15867</v>
      </c>
      <c r="WIR2" s="4" t="s">
        <v>15868</v>
      </c>
      <c r="WIS2" s="4" t="s">
        <v>15869</v>
      </c>
      <c r="WIT2" s="4" t="s">
        <v>15870</v>
      </c>
      <c r="WIU2" s="4" t="s">
        <v>15871</v>
      </c>
      <c r="WIV2" s="4" t="s">
        <v>15872</v>
      </c>
      <c r="WIW2" s="4" t="s">
        <v>15873</v>
      </c>
      <c r="WIX2" s="4" t="s">
        <v>15874</v>
      </c>
      <c r="WIY2" s="4" t="s">
        <v>15875</v>
      </c>
      <c r="WIZ2" s="4" t="s">
        <v>15876</v>
      </c>
      <c r="WJA2" s="4" t="s">
        <v>15877</v>
      </c>
      <c r="WJB2" s="4" t="s">
        <v>15878</v>
      </c>
      <c r="WJC2" s="4" t="s">
        <v>15879</v>
      </c>
      <c r="WJD2" s="4" t="s">
        <v>15880</v>
      </c>
      <c r="WJE2" s="4" t="s">
        <v>15881</v>
      </c>
      <c r="WJF2" s="4" t="s">
        <v>15882</v>
      </c>
      <c r="WJG2" s="4" t="s">
        <v>15883</v>
      </c>
      <c r="WJH2" s="4" t="s">
        <v>15884</v>
      </c>
      <c r="WJI2" s="4" t="s">
        <v>15885</v>
      </c>
      <c r="WJJ2" s="4" t="s">
        <v>15886</v>
      </c>
      <c r="WJK2" s="4" t="s">
        <v>15887</v>
      </c>
      <c r="WJL2" s="4" t="s">
        <v>15888</v>
      </c>
      <c r="WJM2" s="4" t="s">
        <v>15889</v>
      </c>
      <c r="WJN2" s="4" t="s">
        <v>15890</v>
      </c>
      <c r="WJO2" s="4" t="s">
        <v>15891</v>
      </c>
      <c r="WJP2" s="4" t="s">
        <v>15892</v>
      </c>
      <c r="WJQ2" s="4" t="s">
        <v>15893</v>
      </c>
      <c r="WJR2" s="4" t="s">
        <v>15894</v>
      </c>
      <c r="WJS2" s="4" t="s">
        <v>15895</v>
      </c>
      <c r="WJT2" s="4" t="s">
        <v>15896</v>
      </c>
      <c r="WJU2" s="4" t="s">
        <v>15897</v>
      </c>
      <c r="WJV2" s="4" t="s">
        <v>15898</v>
      </c>
      <c r="WJW2" s="4" t="s">
        <v>15899</v>
      </c>
      <c r="WJX2" s="4" t="s">
        <v>15900</v>
      </c>
      <c r="WJY2" s="4" t="s">
        <v>15901</v>
      </c>
      <c r="WJZ2" s="4" t="s">
        <v>15902</v>
      </c>
      <c r="WKA2" s="4" t="s">
        <v>15903</v>
      </c>
      <c r="WKB2" s="4" t="s">
        <v>15904</v>
      </c>
      <c r="WKC2" s="4" t="s">
        <v>15905</v>
      </c>
      <c r="WKD2" s="4" t="s">
        <v>15906</v>
      </c>
      <c r="WKE2" s="4" t="s">
        <v>15907</v>
      </c>
      <c r="WKF2" s="4" t="s">
        <v>15908</v>
      </c>
      <c r="WKG2" s="4" t="s">
        <v>15909</v>
      </c>
      <c r="WKH2" s="4" t="s">
        <v>15910</v>
      </c>
      <c r="WKI2" s="4" t="s">
        <v>15911</v>
      </c>
      <c r="WKJ2" s="4" t="s">
        <v>15912</v>
      </c>
      <c r="WKK2" s="4" t="s">
        <v>15913</v>
      </c>
      <c r="WKL2" s="4" t="s">
        <v>15914</v>
      </c>
      <c r="WKM2" s="4" t="s">
        <v>15915</v>
      </c>
      <c r="WKN2" s="4" t="s">
        <v>15916</v>
      </c>
      <c r="WKO2" s="4" t="s">
        <v>15917</v>
      </c>
      <c r="WKP2" s="4" t="s">
        <v>15918</v>
      </c>
      <c r="WKQ2" s="4" t="s">
        <v>15919</v>
      </c>
      <c r="WKR2" s="4" t="s">
        <v>15920</v>
      </c>
      <c r="WKS2" s="4" t="s">
        <v>15921</v>
      </c>
      <c r="WKT2" s="4" t="s">
        <v>15922</v>
      </c>
      <c r="WKU2" s="4" t="s">
        <v>15923</v>
      </c>
      <c r="WKV2" s="4" t="s">
        <v>15924</v>
      </c>
      <c r="WKW2" s="4" t="s">
        <v>15925</v>
      </c>
      <c r="WKX2" s="4" t="s">
        <v>15926</v>
      </c>
      <c r="WKY2" s="4" t="s">
        <v>15927</v>
      </c>
      <c r="WKZ2" s="4" t="s">
        <v>15928</v>
      </c>
      <c r="WLA2" s="4" t="s">
        <v>15929</v>
      </c>
      <c r="WLB2" s="4" t="s">
        <v>15930</v>
      </c>
      <c r="WLC2" s="4" t="s">
        <v>15931</v>
      </c>
      <c r="WLD2" s="4" t="s">
        <v>15932</v>
      </c>
      <c r="WLE2" s="4" t="s">
        <v>15933</v>
      </c>
      <c r="WLF2" s="4" t="s">
        <v>15934</v>
      </c>
      <c r="WLG2" s="4" t="s">
        <v>15935</v>
      </c>
      <c r="WLH2" s="4" t="s">
        <v>15936</v>
      </c>
      <c r="WLI2" s="4" t="s">
        <v>15937</v>
      </c>
      <c r="WLJ2" s="4" t="s">
        <v>15938</v>
      </c>
      <c r="WLK2" s="4" t="s">
        <v>15939</v>
      </c>
      <c r="WLL2" s="4" t="s">
        <v>15940</v>
      </c>
      <c r="WLM2" s="4" t="s">
        <v>15941</v>
      </c>
      <c r="WLN2" s="4" t="s">
        <v>15942</v>
      </c>
      <c r="WLO2" s="4" t="s">
        <v>15943</v>
      </c>
      <c r="WLP2" s="4" t="s">
        <v>15944</v>
      </c>
      <c r="WLQ2" s="4" t="s">
        <v>15945</v>
      </c>
      <c r="WLR2" s="4" t="s">
        <v>15946</v>
      </c>
      <c r="WLS2" s="4" t="s">
        <v>15947</v>
      </c>
      <c r="WLT2" s="4" t="s">
        <v>15948</v>
      </c>
      <c r="WLU2" s="4" t="s">
        <v>15949</v>
      </c>
      <c r="WLV2" s="4" t="s">
        <v>15950</v>
      </c>
      <c r="WLW2" s="4" t="s">
        <v>15951</v>
      </c>
      <c r="WLX2" s="4" t="s">
        <v>15952</v>
      </c>
      <c r="WLY2" s="4" t="s">
        <v>15953</v>
      </c>
      <c r="WLZ2" s="4" t="s">
        <v>15954</v>
      </c>
      <c r="WMA2" s="4" t="s">
        <v>15955</v>
      </c>
      <c r="WMB2" s="4" t="s">
        <v>15956</v>
      </c>
      <c r="WMC2" s="4" t="s">
        <v>15957</v>
      </c>
      <c r="WMD2" s="4" t="s">
        <v>15958</v>
      </c>
      <c r="WME2" s="4" t="s">
        <v>15959</v>
      </c>
      <c r="WMF2" s="4" t="s">
        <v>15960</v>
      </c>
      <c r="WMG2" s="4" t="s">
        <v>15961</v>
      </c>
      <c r="WMH2" s="4" t="s">
        <v>15962</v>
      </c>
      <c r="WMI2" s="4" t="s">
        <v>15963</v>
      </c>
      <c r="WMJ2" s="4" t="s">
        <v>15964</v>
      </c>
      <c r="WMK2" s="4" t="s">
        <v>15965</v>
      </c>
      <c r="WML2" s="4" t="s">
        <v>15966</v>
      </c>
      <c r="WMM2" s="4" t="s">
        <v>15967</v>
      </c>
      <c r="WMN2" s="4" t="s">
        <v>15968</v>
      </c>
      <c r="WMO2" s="4" t="s">
        <v>15969</v>
      </c>
      <c r="WMP2" s="4" t="s">
        <v>15970</v>
      </c>
      <c r="WMQ2" s="4" t="s">
        <v>15971</v>
      </c>
      <c r="WMR2" s="4" t="s">
        <v>15972</v>
      </c>
      <c r="WMS2" s="4" t="s">
        <v>15973</v>
      </c>
      <c r="WMT2" s="4" t="s">
        <v>15974</v>
      </c>
      <c r="WMU2" s="4" t="s">
        <v>15975</v>
      </c>
      <c r="WMV2" s="4" t="s">
        <v>15976</v>
      </c>
      <c r="WMW2" s="4" t="s">
        <v>15977</v>
      </c>
      <c r="WMX2" s="4" t="s">
        <v>15978</v>
      </c>
      <c r="WMY2" s="4" t="s">
        <v>15979</v>
      </c>
      <c r="WMZ2" s="4" t="s">
        <v>15980</v>
      </c>
      <c r="WNA2" s="4" t="s">
        <v>15981</v>
      </c>
      <c r="WNB2" s="4" t="s">
        <v>15982</v>
      </c>
      <c r="WNC2" s="4" t="s">
        <v>15983</v>
      </c>
      <c r="WND2" s="4" t="s">
        <v>15984</v>
      </c>
      <c r="WNE2" s="4" t="s">
        <v>15985</v>
      </c>
      <c r="WNF2" s="4" t="s">
        <v>15986</v>
      </c>
      <c r="WNG2" s="4" t="s">
        <v>15987</v>
      </c>
      <c r="WNH2" s="4" t="s">
        <v>15988</v>
      </c>
      <c r="WNI2" s="4" t="s">
        <v>15989</v>
      </c>
      <c r="WNJ2" s="4" t="s">
        <v>15990</v>
      </c>
      <c r="WNK2" s="4" t="s">
        <v>15991</v>
      </c>
      <c r="WNL2" s="4" t="s">
        <v>15992</v>
      </c>
      <c r="WNM2" s="4" t="s">
        <v>15993</v>
      </c>
      <c r="WNN2" s="4" t="s">
        <v>15994</v>
      </c>
      <c r="WNO2" s="4" t="s">
        <v>15995</v>
      </c>
      <c r="WNP2" s="4" t="s">
        <v>15996</v>
      </c>
      <c r="WNQ2" s="4" t="s">
        <v>15997</v>
      </c>
      <c r="WNR2" s="4" t="s">
        <v>15998</v>
      </c>
      <c r="WNS2" s="4" t="s">
        <v>15999</v>
      </c>
      <c r="WNT2" s="4" t="s">
        <v>16000</v>
      </c>
      <c r="WNU2" s="4" t="s">
        <v>16001</v>
      </c>
      <c r="WNV2" s="4" t="s">
        <v>16002</v>
      </c>
      <c r="WNW2" s="4" t="s">
        <v>16003</v>
      </c>
      <c r="WNX2" s="4" t="s">
        <v>16004</v>
      </c>
      <c r="WNY2" s="4" t="s">
        <v>16005</v>
      </c>
      <c r="WNZ2" s="4" t="s">
        <v>16006</v>
      </c>
      <c r="WOA2" s="4" t="s">
        <v>16007</v>
      </c>
      <c r="WOB2" s="4" t="s">
        <v>16008</v>
      </c>
      <c r="WOC2" s="4" t="s">
        <v>16009</v>
      </c>
      <c r="WOD2" s="4" t="s">
        <v>16010</v>
      </c>
      <c r="WOE2" s="4" t="s">
        <v>16011</v>
      </c>
      <c r="WOF2" s="4" t="s">
        <v>16012</v>
      </c>
      <c r="WOG2" s="4" t="s">
        <v>16013</v>
      </c>
      <c r="WOH2" s="4" t="s">
        <v>16014</v>
      </c>
      <c r="WOI2" s="4" t="s">
        <v>16015</v>
      </c>
      <c r="WOJ2" s="4" t="s">
        <v>16016</v>
      </c>
      <c r="WOK2" s="4" t="s">
        <v>16017</v>
      </c>
      <c r="WOL2" s="4" t="s">
        <v>16018</v>
      </c>
      <c r="WOM2" s="4" t="s">
        <v>16019</v>
      </c>
      <c r="WON2" s="4" t="s">
        <v>16020</v>
      </c>
      <c r="WOO2" s="4" t="s">
        <v>16021</v>
      </c>
      <c r="WOP2" s="4" t="s">
        <v>16022</v>
      </c>
      <c r="WOQ2" s="4" t="s">
        <v>16023</v>
      </c>
      <c r="WOR2" s="4" t="s">
        <v>16024</v>
      </c>
      <c r="WOS2" s="4" t="s">
        <v>16025</v>
      </c>
      <c r="WOT2" s="4" t="s">
        <v>16026</v>
      </c>
      <c r="WOU2" s="4" t="s">
        <v>16027</v>
      </c>
      <c r="WOV2" s="4" t="s">
        <v>16028</v>
      </c>
      <c r="WOW2" s="4" t="s">
        <v>16029</v>
      </c>
      <c r="WOX2" s="4" t="s">
        <v>16030</v>
      </c>
      <c r="WOY2" s="4" t="s">
        <v>16031</v>
      </c>
      <c r="WOZ2" s="4" t="s">
        <v>16032</v>
      </c>
      <c r="WPA2" s="4" t="s">
        <v>16033</v>
      </c>
      <c r="WPB2" s="4" t="s">
        <v>16034</v>
      </c>
      <c r="WPC2" s="4" t="s">
        <v>16035</v>
      </c>
      <c r="WPD2" s="4" t="s">
        <v>16036</v>
      </c>
      <c r="WPE2" s="4" t="s">
        <v>16037</v>
      </c>
      <c r="WPF2" s="4" t="s">
        <v>16038</v>
      </c>
      <c r="WPG2" s="4" t="s">
        <v>16039</v>
      </c>
      <c r="WPH2" s="4" t="s">
        <v>16040</v>
      </c>
      <c r="WPI2" s="4" t="s">
        <v>16041</v>
      </c>
      <c r="WPJ2" s="4" t="s">
        <v>16042</v>
      </c>
      <c r="WPK2" s="4" t="s">
        <v>16043</v>
      </c>
      <c r="WPL2" s="4" t="s">
        <v>16044</v>
      </c>
      <c r="WPM2" s="4" t="s">
        <v>16045</v>
      </c>
      <c r="WPN2" s="4" t="s">
        <v>16046</v>
      </c>
      <c r="WPO2" s="4" t="s">
        <v>16047</v>
      </c>
      <c r="WPP2" s="4" t="s">
        <v>16048</v>
      </c>
      <c r="WPQ2" s="4" t="s">
        <v>16049</v>
      </c>
      <c r="WPR2" s="4" t="s">
        <v>16050</v>
      </c>
      <c r="WPS2" s="4" t="s">
        <v>16051</v>
      </c>
      <c r="WPT2" s="4" t="s">
        <v>16052</v>
      </c>
      <c r="WPU2" s="4" t="s">
        <v>16053</v>
      </c>
      <c r="WPV2" s="4" t="s">
        <v>16054</v>
      </c>
      <c r="WPW2" s="4" t="s">
        <v>16055</v>
      </c>
      <c r="WPX2" s="4" t="s">
        <v>16056</v>
      </c>
      <c r="WPY2" s="4" t="s">
        <v>16057</v>
      </c>
      <c r="WPZ2" s="4" t="s">
        <v>16058</v>
      </c>
      <c r="WQA2" s="4" t="s">
        <v>16059</v>
      </c>
      <c r="WQB2" s="4" t="s">
        <v>16060</v>
      </c>
      <c r="WQC2" s="4" t="s">
        <v>16061</v>
      </c>
      <c r="WQD2" s="4" t="s">
        <v>16062</v>
      </c>
      <c r="WQE2" s="4" t="s">
        <v>16063</v>
      </c>
      <c r="WQF2" s="4" t="s">
        <v>16064</v>
      </c>
      <c r="WQG2" s="4" t="s">
        <v>16065</v>
      </c>
      <c r="WQH2" s="4" t="s">
        <v>16066</v>
      </c>
      <c r="WQI2" s="4" t="s">
        <v>16067</v>
      </c>
      <c r="WQJ2" s="4" t="s">
        <v>16068</v>
      </c>
      <c r="WQK2" s="4" t="s">
        <v>16069</v>
      </c>
      <c r="WQL2" s="4" t="s">
        <v>16070</v>
      </c>
      <c r="WQM2" s="4" t="s">
        <v>16071</v>
      </c>
      <c r="WQN2" s="4" t="s">
        <v>16072</v>
      </c>
      <c r="WQO2" s="4" t="s">
        <v>16073</v>
      </c>
      <c r="WQP2" s="4" t="s">
        <v>16074</v>
      </c>
      <c r="WQQ2" s="4" t="s">
        <v>16075</v>
      </c>
      <c r="WQR2" s="4" t="s">
        <v>16076</v>
      </c>
      <c r="WQS2" s="4" t="s">
        <v>16077</v>
      </c>
      <c r="WQT2" s="4" t="s">
        <v>16078</v>
      </c>
      <c r="WQU2" s="4" t="s">
        <v>16079</v>
      </c>
      <c r="WQV2" s="4" t="s">
        <v>16080</v>
      </c>
      <c r="WQW2" s="4" t="s">
        <v>16081</v>
      </c>
      <c r="WQX2" s="4" t="s">
        <v>16082</v>
      </c>
      <c r="WQY2" s="4" t="s">
        <v>16083</v>
      </c>
      <c r="WQZ2" s="4" t="s">
        <v>16084</v>
      </c>
      <c r="WRA2" s="4" t="s">
        <v>16085</v>
      </c>
      <c r="WRB2" s="4" t="s">
        <v>16086</v>
      </c>
      <c r="WRC2" s="4" t="s">
        <v>16087</v>
      </c>
      <c r="WRD2" s="4" t="s">
        <v>16088</v>
      </c>
      <c r="WRE2" s="4" t="s">
        <v>16089</v>
      </c>
      <c r="WRF2" s="4" t="s">
        <v>16090</v>
      </c>
      <c r="WRG2" s="4" t="s">
        <v>16091</v>
      </c>
      <c r="WRH2" s="4" t="s">
        <v>16092</v>
      </c>
      <c r="WRI2" s="4" t="s">
        <v>16093</v>
      </c>
      <c r="WRJ2" s="4" t="s">
        <v>16094</v>
      </c>
      <c r="WRK2" s="4" t="s">
        <v>16095</v>
      </c>
      <c r="WRL2" s="4" t="s">
        <v>16096</v>
      </c>
      <c r="WRM2" s="4" t="s">
        <v>16097</v>
      </c>
      <c r="WRN2" s="4" t="s">
        <v>16098</v>
      </c>
      <c r="WRO2" s="4" t="s">
        <v>16099</v>
      </c>
      <c r="WRP2" s="4" t="s">
        <v>16100</v>
      </c>
      <c r="WRQ2" s="4" t="s">
        <v>16101</v>
      </c>
      <c r="WRR2" s="4" t="s">
        <v>16102</v>
      </c>
      <c r="WRS2" s="4" t="s">
        <v>16103</v>
      </c>
      <c r="WRT2" s="4" t="s">
        <v>16104</v>
      </c>
      <c r="WRU2" s="4" t="s">
        <v>16105</v>
      </c>
      <c r="WRV2" s="4" t="s">
        <v>16106</v>
      </c>
      <c r="WRW2" s="4" t="s">
        <v>16107</v>
      </c>
      <c r="WRX2" s="4" t="s">
        <v>16108</v>
      </c>
      <c r="WRY2" s="4" t="s">
        <v>16109</v>
      </c>
      <c r="WRZ2" s="4" t="s">
        <v>16110</v>
      </c>
      <c r="WSA2" s="4" t="s">
        <v>16111</v>
      </c>
      <c r="WSB2" s="4" t="s">
        <v>16112</v>
      </c>
      <c r="WSC2" s="4" t="s">
        <v>16113</v>
      </c>
      <c r="WSD2" s="4" t="s">
        <v>16114</v>
      </c>
      <c r="WSE2" s="4" t="s">
        <v>16115</v>
      </c>
      <c r="WSF2" s="4" t="s">
        <v>16116</v>
      </c>
      <c r="WSG2" s="4" t="s">
        <v>16117</v>
      </c>
      <c r="WSH2" s="4" t="s">
        <v>16118</v>
      </c>
      <c r="WSI2" s="4" t="s">
        <v>16119</v>
      </c>
      <c r="WSJ2" s="4" t="s">
        <v>16120</v>
      </c>
      <c r="WSK2" s="4" t="s">
        <v>16121</v>
      </c>
      <c r="WSL2" s="4" t="s">
        <v>16122</v>
      </c>
      <c r="WSM2" s="4" t="s">
        <v>16123</v>
      </c>
      <c r="WSN2" s="4" t="s">
        <v>16124</v>
      </c>
      <c r="WSO2" s="4" t="s">
        <v>16125</v>
      </c>
      <c r="WSP2" s="4" t="s">
        <v>16126</v>
      </c>
      <c r="WSQ2" s="4" t="s">
        <v>16127</v>
      </c>
      <c r="WSR2" s="4" t="s">
        <v>16128</v>
      </c>
      <c r="WSS2" s="4" t="s">
        <v>16129</v>
      </c>
      <c r="WST2" s="4" t="s">
        <v>16130</v>
      </c>
      <c r="WSU2" s="4" t="s">
        <v>16131</v>
      </c>
      <c r="WSV2" s="4" t="s">
        <v>16132</v>
      </c>
      <c r="WSW2" s="4" t="s">
        <v>16133</v>
      </c>
      <c r="WSX2" s="4" t="s">
        <v>16134</v>
      </c>
      <c r="WSY2" s="4" t="s">
        <v>16135</v>
      </c>
      <c r="WSZ2" s="4" t="s">
        <v>16136</v>
      </c>
      <c r="WTA2" s="4" t="s">
        <v>16137</v>
      </c>
      <c r="WTB2" s="4" t="s">
        <v>16138</v>
      </c>
      <c r="WTC2" s="4" t="s">
        <v>16139</v>
      </c>
      <c r="WTD2" s="4" t="s">
        <v>16140</v>
      </c>
      <c r="WTE2" s="4" t="s">
        <v>16141</v>
      </c>
      <c r="WTF2" s="4" t="s">
        <v>16142</v>
      </c>
      <c r="WTG2" s="4" t="s">
        <v>16143</v>
      </c>
      <c r="WTH2" s="4" t="s">
        <v>16144</v>
      </c>
      <c r="WTI2" s="4" t="s">
        <v>16145</v>
      </c>
      <c r="WTJ2" s="4" t="s">
        <v>16146</v>
      </c>
      <c r="WTK2" s="4" t="s">
        <v>16147</v>
      </c>
      <c r="WTL2" s="4" t="s">
        <v>16148</v>
      </c>
      <c r="WTM2" s="4" t="s">
        <v>16149</v>
      </c>
      <c r="WTN2" s="4" t="s">
        <v>16150</v>
      </c>
      <c r="WTO2" s="4" t="s">
        <v>16151</v>
      </c>
      <c r="WTP2" s="4" t="s">
        <v>16152</v>
      </c>
      <c r="WTQ2" s="4" t="s">
        <v>16153</v>
      </c>
      <c r="WTR2" s="4" t="s">
        <v>16154</v>
      </c>
      <c r="WTS2" s="4" t="s">
        <v>16155</v>
      </c>
      <c r="WTT2" s="4" t="s">
        <v>16156</v>
      </c>
      <c r="WTU2" s="4" t="s">
        <v>16157</v>
      </c>
      <c r="WTV2" s="4" t="s">
        <v>16158</v>
      </c>
      <c r="WTW2" s="4" t="s">
        <v>16159</v>
      </c>
      <c r="WTX2" s="4" t="s">
        <v>16160</v>
      </c>
      <c r="WTY2" s="4" t="s">
        <v>16161</v>
      </c>
      <c r="WTZ2" s="4" t="s">
        <v>16162</v>
      </c>
      <c r="WUA2" s="4" t="s">
        <v>16163</v>
      </c>
    </row>
    <row r="3" spans="1:16095" x14ac:dyDescent="0.2">
      <c r="A3" s="54" t="s">
        <v>17</v>
      </c>
      <c r="B3" s="57" t="s">
        <v>12</v>
      </c>
      <c r="C3" s="57" t="s">
        <v>16</v>
      </c>
      <c r="D3" s="57">
        <v>25</v>
      </c>
      <c r="E3" s="60">
        <v>3.8176798661770997E-2</v>
      </c>
      <c r="F3" s="60">
        <v>4.3815468140006399E-2</v>
      </c>
      <c r="G3" s="60">
        <v>0.38358562047316203</v>
      </c>
      <c r="H3" s="60">
        <v>2.64621403552113E-2</v>
      </c>
      <c r="I3" s="60">
        <v>-4.7701518892641501E-2</v>
      </c>
      <c r="J3" s="60">
        <v>0.12405511621618399</v>
      </c>
    </row>
    <row r="4" spans="1:16095" x14ac:dyDescent="0.2">
      <c r="A4" s="54" t="s">
        <v>18</v>
      </c>
      <c r="B4" s="57" t="s">
        <v>12</v>
      </c>
      <c r="C4" s="57" t="s">
        <v>16</v>
      </c>
      <c r="D4" s="57">
        <v>25</v>
      </c>
      <c r="E4" s="60">
        <v>-8.1080951804037901E-3</v>
      </c>
      <c r="F4" s="60">
        <v>3.9249143143735003E-2</v>
      </c>
      <c r="G4" s="60">
        <v>0.83633773795709898</v>
      </c>
      <c r="H4" s="60">
        <v>-5.6201033140085696E-3</v>
      </c>
      <c r="I4" s="60">
        <v>-8.5036415742124394E-2</v>
      </c>
      <c r="J4" s="60">
        <v>6.8820225381316796E-2</v>
      </c>
    </row>
    <row r="5" spans="1:16095" x14ac:dyDescent="0.2">
      <c r="A5" s="54" t="s">
        <v>20</v>
      </c>
      <c r="B5" s="57" t="s">
        <v>12</v>
      </c>
      <c r="C5" s="57" t="s">
        <v>16</v>
      </c>
      <c r="D5" s="57">
        <v>25</v>
      </c>
      <c r="E5" s="60">
        <v>6.4736712346248101E-2</v>
      </c>
      <c r="F5" s="60">
        <v>4.7277828160237401E-2</v>
      </c>
      <c r="G5" s="60">
        <v>0.17091092260096699</v>
      </c>
      <c r="H5" s="60">
        <v>4.48720696415221E-2</v>
      </c>
      <c r="I5" s="60">
        <v>-2.7927830847817199E-2</v>
      </c>
      <c r="J5" s="60">
        <v>0.15740125554031301</v>
      </c>
    </row>
    <row r="6" spans="1:16095" x14ac:dyDescent="0.2">
      <c r="A6" s="54" t="s">
        <v>21</v>
      </c>
      <c r="B6" s="57" t="s">
        <v>12</v>
      </c>
      <c r="C6" s="57" t="s">
        <v>16</v>
      </c>
      <c r="D6" s="57">
        <v>25</v>
      </c>
      <c r="E6" s="60">
        <v>-3.5022987477428297E-2</v>
      </c>
      <c r="F6" s="60">
        <v>3.09262386546207E-2</v>
      </c>
      <c r="G6" s="60">
        <v>0.25743756954138403</v>
      </c>
      <c r="H6" s="60">
        <v>-2.4276085024765699E-2</v>
      </c>
      <c r="I6" s="60">
        <v>-9.56384152404849E-2</v>
      </c>
      <c r="J6" s="60">
        <v>2.55924402856283E-2</v>
      </c>
    </row>
    <row r="7" spans="1:16095" x14ac:dyDescent="0.2">
      <c r="A7" s="54" t="s">
        <v>22</v>
      </c>
      <c r="B7" s="57" t="s">
        <v>12</v>
      </c>
      <c r="C7" s="57" t="s">
        <v>16</v>
      </c>
      <c r="D7" s="57">
        <v>25</v>
      </c>
      <c r="E7" s="60">
        <v>8.9985223722802293E-3</v>
      </c>
      <c r="F7" s="60">
        <v>4.2349271934670397E-2</v>
      </c>
      <c r="G7" s="60">
        <v>0.83172983334559702</v>
      </c>
      <c r="H7" s="60">
        <v>6.2373004115516299E-3</v>
      </c>
      <c r="I7" s="60">
        <v>-7.4006050619673705E-2</v>
      </c>
      <c r="J7" s="60">
        <v>9.2003095364234205E-2</v>
      </c>
    </row>
    <row r="8" spans="1:16095" x14ac:dyDescent="0.2">
      <c r="A8" s="54" t="s">
        <v>23</v>
      </c>
      <c r="B8" s="57" t="s">
        <v>12</v>
      </c>
      <c r="C8" s="57" t="s">
        <v>16</v>
      </c>
      <c r="D8" s="57">
        <v>25</v>
      </c>
      <c r="E8" s="60">
        <v>5.2850186663963003E-2</v>
      </c>
      <c r="F8" s="60">
        <v>4.5549085452424497E-2</v>
      </c>
      <c r="G8" s="60">
        <v>0.245930412286338</v>
      </c>
      <c r="H8" s="60">
        <v>3.6632957878192797E-2</v>
      </c>
      <c r="I8" s="60">
        <v>-3.6426020822789E-2</v>
      </c>
      <c r="J8" s="60">
        <v>0.14212639415071501</v>
      </c>
    </row>
    <row r="9" spans="1:16095" x14ac:dyDescent="0.2">
      <c r="A9" s="54" t="s">
        <v>24</v>
      </c>
      <c r="B9" s="57" t="s">
        <v>12</v>
      </c>
      <c r="C9" s="57" t="s">
        <v>16</v>
      </c>
      <c r="D9" s="57">
        <v>25</v>
      </c>
      <c r="E9" s="60">
        <v>5.33895415449697E-2</v>
      </c>
      <c r="F9" s="60">
        <v>5.1845095119998297E-2</v>
      </c>
      <c r="G9" s="60">
        <v>0.30310876771584</v>
      </c>
      <c r="H9" s="60">
        <v>3.70068101932838E-2</v>
      </c>
      <c r="I9" s="60">
        <v>-4.8226844890227001E-2</v>
      </c>
      <c r="J9" s="60">
        <v>0.15500592798016599</v>
      </c>
    </row>
    <row r="10" spans="1:16095" x14ac:dyDescent="0.2">
      <c r="A10" s="54" t="s">
        <v>16481</v>
      </c>
      <c r="B10" s="57" t="s">
        <v>12</v>
      </c>
      <c r="C10" s="57" t="s">
        <v>16</v>
      </c>
      <c r="D10" s="57">
        <v>25</v>
      </c>
      <c r="E10" s="60">
        <v>2.2317978547070599E-2</v>
      </c>
      <c r="F10" s="60">
        <v>5.1659232207704998E-2</v>
      </c>
      <c r="G10" s="60">
        <v>0.66572466770308703</v>
      </c>
      <c r="H10" s="60">
        <v>1.54696439056993E-2</v>
      </c>
      <c r="I10" s="60">
        <v>-7.8934116580031202E-2</v>
      </c>
      <c r="J10" s="60">
        <v>0.123570073674172</v>
      </c>
    </row>
    <row r="11" spans="1:16095" x14ac:dyDescent="0.2">
      <c r="A11" s="54" t="s">
        <v>26</v>
      </c>
      <c r="B11" s="57" t="s">
        <v>12</v>
      </c>
      <c r="C11" s="57" t="s">
        <v>16</v>
      </c>
      <c r="D11" s="57">
        <v>25</v>
      </c>
      <c r="E11" s="60">
        <v>2.6164878464281099E-2</v>
      </c>
      <c r="F11" s="60">
        <v>5.5289135655740798E-2</v>
      </c>
      <c r="G11" s="60">
        <v>0.63604392547681798</v>
      </c>
      <c r="H11" s="60">
        <v>1.8136111737210098E-2</v>
      </c>
      <c r="I11" s="60">
        <v>-8.2201827420970902E-2</v>
      </c>
      <c r="J11" s="60">
        <v>0.134531584349533</v>
      </c>
    </row>
    <row r="12" spans="1:16095" x14ac:dyDescent="0.2">
      <c r="A12" s="54" t="s">
        <v>27</v>
      </c>
      <c r="B12" s="57" t="s">
        <v>12</v>
      </c>
      <c r="C12" s="57" t="s">
        <v>16</v>
      </c>
      <c r="D12" s="57">
        <v>25</v>
      </c>
      <c r="E12" s="60">
        <v>4.8673084062919099E-2</v>
      </c>
      <c r="F12" s="60">
        <v>4.3560892727893201E-2</v>
      </c>
      <c r="G12" s="60">
        <v>0.26384155939397602</v>
      </c>
      <c r="H12" s="60">
        <v>3.3737610987369597E-2</v>
      </c>
      <c r="I12" s="60">
        <v>-3.6706265683751599E-2</v>
      </c>
      <c r="J12" s="60">
        <v>0.13405243380959</v>
      </c>
    </row>
    <row r="13" spans="1:16095" x14ac:dyDescent="0.2">
      <c r="A13" s="54" t="s">
        <v>28</v>
      </c>
      <c r="B13" s="57" t="s">
        <v>12</v>
      </c>
      <c r="C13" s="57" t="s">
        <v>16</v>
      </c>
      <c r="D13" s="57">
        <v>25</v>
      </c>
      <c r="E13" s="60">
        <v>7.9645420039690204E-2</v>
      </c>
      <c r="F13" s="60">
        <v>4.1657349516863298E-2</v>
      </c>
      <c r="G13" s="60">
        <v>5.58867628395633E-2</v>
      </c>
      <c r="H13" s="60">
        <v>5.52059983450238E-2</v>
      </c>
      <c r="I13" s="60">
        <v>-2.0029850133618699E-3</v>
      </c>
      <c r="J13" s="60">
        <v>0.16129382509274201</v>
      </c>
    </row>
    <row r="14" spans="1:16095" x14ac:dyDescent="0.2">
      <c r="A14" s="54" t="s">
        <v>29</v>
      </c>
      <c r="B14" s="57" t="s">
        <v>12</v>
      </c>
      <c r="C14" s="57" t="s">
        <v>16</v>
      </c>
      <c r="D14" s="57">
        <v>25</v>
      </c>
      <c r="E14" s="60">
        <v>-1.21503611625365E-2</v>
      </c>
      <c r="F14" s="60">
        <v>2.9569233773660799E-2</v>
      </c>
      <c r="G14" s="60">
        <v>0.68113686023683895</v>
      </c>
      <c r="H14" s="60">
        <v>-8.4219885825972292E-3</v>
      </c>
      <c r="I14" s="60">
        <v>-7.0106059358911704E-2</v>
      </c>
      <c r="J14" s="60">
        <v>4.5805337033838697E-2</v>
      </c>
    </row>
    <row r="15" spans="1:16095" x14ac:dyDescent="0.2">
      <c r="A15" s="54" t="s">
        <v>30</v>
      </c>
      <c r="B15" s="57" t="s">
        <v>12</v>
      </c>
      <c r="C15" s="57" t="s">
        <v>16</v>
      </c>
      <c r="D15" s="57">
        <v>25</v>
      </c>
      <c r="E15" s="60">
        <v>2.40484697634115E-2</v>
      </c>
      <c r="F15" s="60">
        <v>3.7101184933447197E-2</v>
      </c>
      <c r="G15" s="60">
        <v>0.51686463648153402</v>
      </c>
      <c r="H15" s="60">
        <v>1.6669129013289801E-2</v>
      </c>
      <c r="I15" s="60">
        <v>-4.8669852706145003E-2</v>
      </c>
      <c r="J15" s="60">
        <v>9.6766792232967996E-2</v>
      </c>
    </row>
    <row r="16" spans="1:16095" x14ac:dyDescent="0.2">
      <c r="A16" s="54" t="s">
        <v>31</v>
      </c>
      <c r="B16" s="57" t="s">
        <v>12</v>
      </c>
      <c r="C16" s="57" t="s">
        <v>16</v>
      </c>
      <c r="D16" s="57">
        <v>25</v>
      </c>
      <c r="E16" s="60">
        <v>3.3624615244539302E-2</v>
      </c>
      <c r="F16" s="60">
        <v>3.9603501021341803E-2</v>
      </c>
      <c r="G16" s="60">
        <v>0.39586382967344402</v>
      </c>
      <c r="H16" s="60">
        <v>2.3306807254165399E-2</v>
      </c>
      <c r="I16" s="60">
        <v>-4.3998246757290603E-2</v>
      </c>
      <c r="J16" s="60">
        <v>0.11124747724636901</v>
      </c>
    </row>
    <row r="17" spans="1:10" x14ac:dyDescent="0.2">
      <c r="A17" s="54" t="s">
        <v>32</v>
      </c>
      <c r="B17" s="57" t="s">
        <v>12</v>
      </c>
      <c r="C17" s="57" t="s">
        <v>16</v>
      </c>
      <c r="D17" s="57">
        <v>25</v>
      </c>
      <c r="E17" s="60">
        <v>0.135482287873681</v>
      </c>
      <c r="F17" s="60">
        <v>4.6755765938077697E-2</v>
      </c>
      <c r="G17" s="60">
        <v>3.7595855343799901E-3</v>
      </c>
      <c r="H17" s="60">
        <v>9.3909165855452906E-2</v>
      </c>
      <c r="I17" s="60">
        <v>4.38409866350487E-2</v>
      </c>
      <c r="J17" s="60">
        <v>0.22712358911231301</v>
      </c>
    </row>
    <row r="18" spans="1:10" x14ac:dyDescent="0.2">
      <c r="A18" s="54" t="s">
        <v>33</v>
      </c>
      <c r="B18" s="57" t="s">
        <v>12</v>
      </c>
      <c r="C18" s="57" t="s">
        <v>16</v>
      </c>
      <c r="D18" s="57">
        <v>25</v>
      </c>
      <c r="E18" s="60">
        <v>1.37091716403809E-2</v>
      </c>
      <c r="F18" s="60">
        <v>2.93009763635062E-2</v>
      </c>
      <c r="G18" s="60">
        <v>0.63987453591788401</v>
      </c>
      <c r="H18" s="60">
        <v>9.5024736703423797E-3</v>
      </c>
      <c r="I18" s="60">
        <v>-4.3720742032091302E-2</v>
      </c>
      <c r="J18" s="60">
        <v>7.1139085312853095E-2</v>
      </c>
    </row>
    <row r="19" spans="1:10" x14ac:dyDescent="0.2">
      <c r="A19" s="54" t="s">
        <v>34</v>
      </c>
      <c r="B19" s="57" t="s">
        <v>12</v>
      </c>
      <c r="C19" s="57" t="s">
        <v>16</v>
      </c>
      <c r="D19" s="57">
        <v>25</v>
      </c>
      <c r="E19" s="60">
        <v>4.90138231054228E-2</v>
      </c>
      <c r="F19" s="60">
        <v>5.2232863739183601E-2</v>
      </c>
      <c r="G19" s="60">
        <v>0.34805360165320098</v>
      </c>
      <c r="H19" s="60">
        <v>3.3973793293987697E-2</v>
      </c>
      <c r="I19" s="60">
        <v>-5.3362589823377098E-2</v>
      </c>
      <c r="J19" s="60">
        <v>0.151390236034223</v>
      </c>
    </row>
    <row r="20" spans="1:10" x14ac:dyDescent="0.2">
      <c r="A20" s="54" t="s">
        <v>35</v>
      </c>
      <c r="B20" s="57" t="s">
        <v>12</v>
      </c>
      <c r="C20" s="57" t="s">
        <v>16</v>
      </c>
      <c r="D20" s="57">
        <v>25</v>
      </c>
      <c r="E20" s="60">
        <v>2.72767723620688E-3</v>
      </c>
      <c r="F20" s="60">
        <v>5.1287086784421697E-2</v>
      </c>
      <c r="G20" s="60">
        <v>0.95758491825197101</v>
      </c>
      <c r="H20" s="60">
        <v>1.89068178575434E-3</v>
      </c>
      <c r="I20" s="60">
        <v>-9.7795012861259606E-2</v>
      </c>
      <c r="J20" s="60">
        <v>0.103250367333673</v>
      </c>
    </row>
    <row r="21" spans="1:10" x14ac:dyDescent="0.2">
      <c r="A21" s="54" t="s">
        <v>36</v>
      </c>
      <c r="B21" s="57" t="s">
        <v>12</v>
      </c>
      <c r="C21" s="57" t="s">
        <v>16</v>
      </c>
      <c r="D21" s="57">
        <v>25</v>
      </c>
      <c r="E21" s="60">
        <v>7.6269005715278601E-2</v>
      </c>
      <c r="F21" s="60">
        <v>4.5978319892218199E-2</v>
      </c>
      <c r="G21" s="60">
        <v>9.7155360861130094E-2</v>
      </c>
      <c r="H21" s="60">
        <v>5.2865646275655702E-2</v>
      </c>
      <c r="I21" s="60">
        <v>-1.3848501273469101E-2</v>
      </c>
      <c r="J21" s="60">
        <v>0.16638651270402599</v>
      </c>
    </row>
    <row r="22" spans="1:10" x14ac:dyDescent="0.2">
      <c r="A22" s="54" t="s">
        <v>37</v>
      </c>
      <c r="B22" s="57" t="s">
        <v>12</v>
      </c>
      <c r="C22" s="57" t="s">
        <v>16</v>
      </c>
      <c r="D22" s="57">
        <v>25</v>
      </c>
      <c r="E22" s="60">
        <v>-8.5674181884815796E-3</v>
      </c>
      <c r="F22" s="60">
        <v>5.4128996903446899E-2</v>
      </c>
      <c r="G22" s="60">
        <v>0.87423790586618699</v>
      </c>
      <c r="H22" s="60">
        <v>-5.9384817620240001E-3</v>
      </c>
      <c r="I22" s="60">
        <v>-0.114660252119237</v>
      </c>
      <c r="J22" s="60">
        <v>9.7525415742274302E-2</v>
      </c>
    </row>
    <row r="23" spans="1:10" x14ac:dyDescent="0.2">
      <c r="A23" s="54" t="s">
        <v>38</v>
      </c>
      <c r="B23" s="57" t="s">
        <v>12</v>
      </c>
      <c r="C23" s="57" t="s">
        <v>16</v>
      </c>
      <c r="D23" s="57">
        <v>25</v>
      </c>
      <c r="E23" s="60">
        <v>3.0871089777378801E-2</v>
      </c>
      <c r="F23" s="60">
        <v>4.3350749127531299E-2</v>
      </c>
      <c r="G23" s="60">
        <v>0.47638826645391202</v>
      </c>
      <c r="H23" s="60">
        <v>2.13982088400031E-2</v>
      </c>
      <c r="I23" s="60">
        <v>-5.4096378512582498E-2</v>
      </c>
      <c r="J23" s="60">
        <v>0.11583855806734</v>
      </c>
    </row>
    <row r="24" spans="1:10" x14ac:dyDescent="0.2">
      <c r="A24" s="54" t="s">
        <v>39</v>
      </c>
      <c r="B24" s="57" t="s">
        <v>12</v>
      </c>
      <c r="C24" s="57" t="s">
        <v>16</v>
      </c>
      <c r="D24" s="57">
        <v>25</v>
      </c>
      <c r="E24" s="60">
        <v>2.6590673281434E-2</v>
      </c>
      <c r="F24" s="60">
        <v>2.6584326725995401E-2</v>
      </c>
      <c r="G24" s="60">
        <v>0.31719498887123898</v>
      </c>
      <c r="H24" s="60">
        <v>1.8431250214216599E-2</v>
      </c>
      <c r="I24" s="60">
        <v>-2.5514607101517001E-2</v>
      </c>
      <c r="J24" s="60">
        <v>7.8695953664385004E-2</v>
      </c>
    </row>
    <row r="25" spans="1:10" x14ac:dyDescent="0.2">
      <c r="A25" s="54" t="s">
        <v>40</v>
      </c>
      <c r="B25" s="57" t="s">
        <v>12</v>
      </c>
      <c r="C25" s="57" t="s">
        <v>16</v>
      </c>
      <c r="D25" s="57">
        <v>25</v>
      </c>
      <c r="E25" s="60">
        <v>3.0674708335164499E-2</v>
      </c>
      <c r="F25" s="60">
        <v>3.4451516107801998E-2</v>
      </c>
      <c r="G25" s="60">
        <v>0.37326550143804499</v>
      </c>
      <c r="H25" s="60">
        <v>2.1262087597017899E-2</v>
      </c>
      <c r="I25" s="60">
        <v>-3.6850263236127397E-2</v>
      </c>
      <c r="J25" s="60">
        <v>9.8199679906456394E-2</v>
      </c>
    </row>
    <row r="26" spans="1:10" x14ac:dyDescent="0.2">
      <c r="A26" s="54" t="s">
        <v>41</v>
      </c>
      <c r="B26" s="57" t="s">
        <v>12</v>
      </c>
      <c r="C26" s="57" t="s">
        <v>16</v>
      </c>
      <c r="D26" s="57">
        <v>25</v>
      </c>
      <c r="E26" s="60">
        <v>-1.33317480590797E-2</v>
      </c>
      <c r="F26" s="60">
        <v>3.1137431046274301E-2</v>
      </c>
      <c r="G26" s="60">
        <v>0.66853590842260302</v>
      </c>
      <c r="H26" s="60">
        <v>-9.2408635790866191E-3</v>
      </c>
      <c r="I26" s="60">
        <v>-7.4361112909777302E-2</v>
      </c>
      <c r="J26" s="60">
        <v>4.7697616791617901E-2</v>
      </c>
    </row>
    <row r="27" spans="1:10" x14ac:dyDescent="0.2">
      <c r="A27" s="54" t="s">
        <v>42</v>
      </c>
      <c r="B27" s="57" t="s">
        <v>12</v>
      </c>
      <c r="C27" s="57" t="s">
        <v>16</v>
      </c>
      <c r="D27" s="57">
        <v>25</v>
      </c>
      <c r="E27" s="60">
        <v>1.36677356203109E-2</v>
      </c>
      <c r="F27" s="60">
        <v>5.6182444511990497E-2</v>
      </c>
      <c r="G27" s="60">
        <v>0.80779303947314995</v>
      </c>
      <c r="H27" s="60">
        <v>9.4737524098572404E-3</v>
      </c>
      <c r="I27" s="60">
        <v>-9.64498556231905E-2</v>
      </c>
      <c r="J27" s="60">
        <v>0.123785326863812</v>
      </c>
    </row>
    <row r="28" spans="1:10" x14ac:dyDescent="0.2">
      <c r="A28" s="54" t="s">
        <v>43</v>
      </c>
      <c r="B28" s="57" t="s">
        <v>12</v>
      </c>
      <c r="C28" s="57" t="s">
        <v>16</v>
      </c>
      <c r="D28" s="57">
        <v>25</v>
      </c>
      <c r="E28" s="60">
        <v>2.13914675830922E-2</v>
      </c>
      <c r="F28" s="60">
        <v>3.78748342576231E-2</v>
      </c>
      <c r="G28" s="60">
        <v>0.57221409613038499</v>
      </c>
      <c r="H28" s="60">
        <v>1.48274354432598E-2</v>
      </c>
      <c r="I28" s="60">
        <v>-5.2843207561849098E-2</v>
      </c>
      <c r="J28" s="60">
        <v>9.5626142728033506E-2</v>
      </c>
    </row>
    <row r="29" spans="1:10" x14ac:dyDescent="0.2">
      <c r="A29" s="54" t="s">
        <v>44</v>
      </c>
      <c r="B29" s="57" t="s">
        <v>12</v>
      </c>
      <c r="C29" s="57" t="s">
        <v>16</v>
      </c>
      <c r="D29" s="57">
        <v>25</v>
      </c>
      <c r="E29" s="60">
        <v>5.4047315909740802E-2</v>
      </c>
      <c r="F29" s="60">
        <v>3.9101069468619201E-2</v>
      </c>
      <c r="G29" s="60">
        <v>0.16689603082837101</v>
      </c>
      <c r="H29" s="60">
        <v>3.7462744639669497E-2</v>
      </c>
      <c r="I29" s="60">
        <v>-2.2590780248752801E-2</v>
      </c>
      <c r="J29" s="60">
        <v>0.130685412068234</v>
      </c>
    </row>
    <row r="30" spans="1:10" x14ac:dyDescent="0.2">
      <c r="A30" s="54" t="s">
        <v>45</v>
      </c>
      <c r="B30" s="57" t="s">
        <v>12</v>
      </c>
      <c r="C30" s="57" t="s">
        <v>16</v>
      </c>
      <c r="D30" s="57">
        <v>25</v>
      </c>
      <c r="E30" s="60">
        <v>6.9911134587189597E-3</v>
      </c>
      <c r="F30" s="60">
        <v>3.1915675924388397E-2</v>
      </c>
      <c r="G30" s="60">
        <v>0.82661147376643596</v>
      </c>
      <c r="H30" s="60">
        <v>4.8458705828857297E-3</v>
      </c>
      <c r="I30" s="60">
        <v>-5.5563611353082298E-2</v>
      </c>
      <c r="J30" s="60">
        <v>6.9545838270520202E-2</v>
      </c>
    </row>
    <row r="31" spans="1:10" x14ac:dyDescent="0.2">
      <c r="A31" s="54" t="s">
        <v>46</v>
      </c>
      <c r="B31" s="57" t="s">
        <v>12</v>
      </c>
      <c r="C31" s="57" t="s">
        <v>16</v>
      </c>
      <c r="D31" s="57">
        <v>25</v>
      </c>
      <c r="E31" s="60">
        <v>8.1209459256033706E-2</v>
      </c>
      <c r="F31" s="60">
        <v>4.6708485693080698E-2</v>
      </c>
      <c r="G31" s="60">
        <v>8.2097285669916503E-2</v>
      </c>
      <c r="H31" s="60">
        <v>5.6290107718117502E-2</v>
      </c>
      <c r="I31" s="60">
        <v>-1.03391727024045E-2</v>
      </c>
      <c r="J31" s="60">
        <v>0.172758091214472</v>
      </c>
    </row>
    <row r="32" spans="1:10" x14ac:dyDescent="0.2">
      <c r="A32" s="54" t="s">
        <v>47</v>
      </c>
      <c r="B32" s="57" t="s">
        <v>12</v>
      </c>
      <c r="C32" s="57" t="s">
        <v>16</v>
      </c>
      <c r="D32" s="57">
        <v>25</v>
      </c>
      <c r="E32" s="60">
        <v>-2.23817327124625E-2</v>
      </c>
      <c r="F32" s="60">
        <v>3.2453624535853397E-2</v>
      </c>
      <c r="G32" s="60">
        <v>0.49041256102244601</v>
      </c>
      <c r="H32" s="60">
        <v>-1.5513834925689699E-2</v>
      </c>
      <c r="I32" s="60">
        <v>-8.5990836802735102E-2</v>
      </c>
      <c r="J32" s="60">
        <v>4.1227371377810101E-2</v>
      </c>
    </row>
    <row r="33" spans="1:10" x14ac:dyDescent="0.2">
      <c r="A33" s="54" t="s">
        <v>48</v>
      </c>
      <c r="B33" s="57" t="s">
        <v>12</v>
      </c>
      <c r="C33" s="57" t="s">
        <v>16</v>
      </c>
      <c r="D33" s="57">
        <v>25</v>
      </c>
      <c r="E33" s="60">
        <v>6.7063210425963001E-3</v>
      </c>
      <c r="F33" s="60">
        <v>4.82955717401383E-2</v>
      </c>
      <c r="G33" s="60">
        <v>0.88956081357366101</v>
      </c>
      <c r="H33" s="60">
        <v>4.6484675226054597E-3</v>
      </c>
      <c r="I33" s="60">
        <v>-8.7952999568074799E-2</v>
      </c>
      <c r="J33" s="60">
        <v>0.101365641653267</v>
      </c>
    </row>
    <row r="34" spans="1:10" x14ac:dyDescent="0.2">
      <c r="A34" s="54" t="s">
        <v>49</v>
      </c>
      <c r="B34" s="57" t="s">
        <v>12</v>
      </c>
      <c r="C34" s="57" t="s">
        <v>16</v>
      </c>
      <c r="D34" s="57">
        <v>25</v>
      </c>
      <c r="E34" s="60">
        <v>-4.0099067075148202E-2</v>
      </c>
      <c r="F34" s="60">
        <v>3.2907855183215401E-2</v>
      </c>
      <c r="G34" s="60">
        <v>0.223024266849223</v>
      </c>
      <c r="H34" s="60">
        <v>-2.7794555286223099E-2</v>
      </c>
      <c r="I34" s="60">
        <v>-0.10459846323425</v>
      </c>
      <c r="J34" s="60">
        <v>2.4400329083953998E-2</v>
      </c>
    </row>
    <row r="35" spans="1:10" x14ac:dyDescent="0.2">
      <c r="A35" s="54" t="s">
        <v>50</v>
      </c>
      <c r="B35" s="57" t="s">
        <v>12</v>
      </c>
      <c r="C35" s="57" t="s">
        <v>16</v>
      </c>
      <c r="D35" s="57">
        <v>25</v>
      </c>
      <c r="E35" s="60">
        <v>8.4522439271961201E-3</v>
      </c>
      <c r="F35" s="60">
        <v>3.30034042011738E-2</v>
      </c>
      <c r="G35" s="60">
        <v>0.79787193487766295</v>
      </c>
      <c r="H35" s="60">
        <v>5.8586490475409101E-3</v>
      </c>
      <c r="I35" s="60">
        <v>-5.6234428307104498E-2</v>
      </c>
      <c r="J35" s="60">
        <v>7.31389161614968E-2</v>
      </c>
    </row>
    <row r="36" spans="1:10" x14ac:dyDescent="0.2">
      <c r="A36" s="54" t="s">
        <v>51</v>
      </c>
      <c r="B36" s="57" t="s">
        <v>12</v>
      </c>
      <c r="C36" s="57" t="s">
        <v>16</v>
      </c>
      <c r="D36" s="57">
        <v>25</v>
      </c>
      <c r="E36" s="60">
        <v>-1.13323198046964E-2</v>
      </c>
      <c r="F36" s="60">
        <v>3.8395097626160397E-2</v>
      </c>
      <c r="G36" s="60">
        <v>0.76787916147693303</v>
      </c>
      <c r="H36" s="60">
        <v>-7.8549655218289396E-3</v>
      </c>
      <c r="I36" s="60">
        <v>-8.6586711151970794E-2</v>
      </c>
      <c r="J36" s="60">
        <v>6.3922071542577993E-2</v>
      </c>
    </row>
    <row r="37" spans="1:10" x14ac:dyDescent="0.2">
      <c r="A37" s="54" t="s">
        <v>52</v>
      </c>
      <c r="B37" s="57" t="s">
        <v>12</v>
      </c>
      <c r="C37" s="57" t="s">
        <v>16</v>
      </c>
      <c r="D37" s="57">
        <v>25</v>
      </c>
      <c r="E37" s="60">
        <v>9.1126619434607301E-2</v>
      </c>
      <c r="F37" s="60">
        <v>6.0721029798913903E-2</v>
      </c>
      <c r="G37" s="60">
        <v>0.133422221281953</v>
      </c>
      <c r="H37" s="60">
        <v>6.3164159335057202E-2</v>
      </c>
      <c r="I37" s="60">
        <v>-2.7886598971263901E-2</v>
      </c>
      <c r="J37" s="60">
        <v>0.21013983784047899</v>
      </c>
    </row>
    <row r="38" spans="1:10" x14ac:dyDescent="0.2">
      <c r="A38" s="54" t="s">
        <v>53</v>
      </c>
      <c r="B38" s="57" t="s">
        <v>12</v>
      </c>
      <c r="C38" s="57" t="s">
        <v>16</v>
      </c>
      <c r="D38" s="57">
        <v>25</v>
      </c>
      <c r="E38" s="60">
        <v>2.7842163672746702E-2</v>
      </c>
      <c r="F38" s="60">
        <v>3.2481617077114E-2</v>
      </c>
      <c r="G38" s="60">
        <v>0.39135270948532402</v>
      </c>
      <c r="H38" s="60">
        <v>1.9298717250452901E-2</v>
      </c>
      <c r="I38" s="60">
        <v>-3.5821805798396701E-2</v>
      </c>
      <c r="J38" s="60">
        <v>9.1506133143890098E-2</v>
      </c>
    </row>
    <row r="39" spans="1:10" x14ac:dyDescent="0.2">
      <c r="A39" s="54" t="s">
        <v>54</v>
      </c>
      <c r="B39" s="57" t="s">
        <v>12</v>
      </c>
      <c r="C39" s="57" t="s">
        <v>16</v>
      </c>
      <c r="D39" s="57">
        <v>25</v>
      </c>
      <c r="E39" s="60">
        <v>2.63525147790303E-3</v>
      </c>
      <c r="F39" s="60">
        <v>2.3965900958274802E-2</v>
      </c>
      <c r="G39" s="60">
        <v>0.91244238816144496</v>
      </c>
      <c r="H39" s="60">
        <v>1.8266171319749099E-3</v>
      </c>
      <c r="I39" s="60">
        <v>-4.4337914400315599E-2</v>
      </c>
      <c r="J39" s="60">
        <v>4.9608417356121599E-2</v>
      </c>
    </row>
    <row r="40" spans="1:10" x14ac:dyDescent="0.2">
      <c r="A40" s="54" t="s">
        <v>55</v>
      </c>
      <c r="B40" s="57" t="s">
        <v>12</v>
      </c>
      <c r="C40" s="57" t="s">
        <v>16</v>
      </c>
      <c r="D40" s="57">
        <v>25</v>
      </c>
      <c r="E40" s="60">
        <v>-6.5041360597389297E-2</v>
      </c>
      <c r="F40" s="60">
        <v>2.7839732411796599E-2</v>
      </c>
      <c r="G40" s="60">
        <v>1.9476745684468499E-2</v>
      </c>
      <c r="H40" s="60">
        <v>-4.5083235717863102E-2</v>
      </c>
      <c r="I40" s="60">
        <v>-0.119607236124511</v>
      </c>
      <c r="J40" s="60">
        <v>-1.0475485070267999E-2</v>
      </c>
    </row>
    <row r="41" spans="1:10" x14ac:dyDescent="0.2">
      <c r="A41" s="54" t="s">
        <v>56</v>
      </c>
      <c r="B41" s="57" t="s">
        <v>12</v>
      </c>
      <c r="C41" s="57" t="s">
        <v>16</v>
      </c>
      <c r="D41" s="57">
        <v>25</v>
      </c>
      <c r="E41" s="60">
        <v>1.8768142471369601E-2</v>
      </c>
      <c r="F41" s="60">
        <v>2.9265814194806599E-2</v>
      </c>
      <c r="G41" s="60">
        <v>0.52132832574280397</v>
      </c>
      <c r="H41" s="60">
        <v>1.3009085038377201E-2</v>
      </c>
      <c r="I41" s="60">
        <v>-3.8592853350451303E-2</v>
      </c>
      <c r="J41" s="60">
        <v>7.6129138293190499E-2</v>
      </c>
    </row>
    <row r="42" spans="1:10" x14ac:dyDescent="0.2">
      <c r="A42" s="54" t="s">
        <v>57</v>
      </c>
      <c r="B42" s="57" t="s">
        <v>12</v>
      </c>
      <c r="C42" s="57" t="s">
        <v>16</v>
      </c>
      <c r="D42" s="57">
        <v>25</v>
      </c>
      <c r="E42" s="60">
        <v>4.4595274582361899E-3</v>
      </c>
      <c r="F42" s="60">
        <v>2.6847475828779201E-2</v>
      </c>
      <c r="G42" s="60">
        <v>0.86807351372928998</v>
      </c>
      <c r="H42" s="60">
        <v>3.0911088843060702E-3</v>
      </c>
      <c r="I42" s="60">
        <v>-4.8161525166170997E-2</v>
      </c>
      <c r="J42" s="60">
        <v>5.7080580082643398E-2</v>
      </c>
    </row>
    <row r="43" spans="1:10" x14ac:dyDescent="0.2">
      <c r="A43" s="54" t="s">
        <v>58</v>
      </c>
      <c r="B43" s="57" t="s">
        <v>12</v>
      </c>
      <c r="C43" s="57" t="s">
        <v>16</v>
      </c>
      <c r="D43" s="57">
        <v>25</v>
      </c>
      <c r="E43" s="60">
        <v>2.0512809998246801E-2</v>
      </c>
      <c r="F43" s="60">
        <v>4.70408872315147E-2</v>
      </c>
      <c r="G43" s="60">
        <v>0.66279071906029896</v>
      </c>
      <c r="H43" s="60">
        <v>1.42183964156466E-2</v>
      </c>
      <c r="I43" s="60">
        <v>-7.1687328975522005E-2</v>
      </c>
      <c r="J43" s="60">
        <v>0.112712948972016</v>
      </c>
    </row>
    <row r="44" spans="1:10" x14ac:dyDescent="0.2">
      <c r="A44" s="54" t="s">
        <v>59</v>
      </c>
      <c r="B44" s="57" t="s">
        <v>12</v>
      </c>
      <c r="C44" s="57" t="s">
        <v>16</v>
      </c>
      <c r="D44" s="57">
        <v>25</v>
      </c>
      <c r="E44" s="60">
        <v>-2.20772451801306E-2</v>
      </c>
      <c r="F44" s="60">
        <v>3.08317986001326E-2</v>
      </c>
      <c r="G44" s="60">
        <v>0.473957756362201</v>
      </c>
      <c r="H44" s="60">
        <v>-1.5302780251138201E-2</v>
      </c>
      <c r="I44" s="60">
        <v>-8.2507570436390495E-2</v>
      </c>
      <c r="J44" s="60">
        <v>3.8353080076129302E-2</v>
      </c>
    </row>
    <row r="45" spans="1:10" x14ac:dyDescent="0.2">
      <c r="A45" s="54" t="s">
        <v>60</v>
      </c>
      <c r="B45" s="57" t="s">
        <v>12</v>
      </c>
      <c r="C45" s="57" t="s">
        <v>16</v>
      </c>
      <c r="D45" s="57">
        <v>25</v>
      </c>
      <c r="E45" s="60">
        <v>6.9325725649035802E-3</v>
      </c>
      <c r="F45" s="60">
        <v>5.0102143318303802E-2</v>
      </c>
      <c r="G45" s="60">
        <v>0.88994896772478305</v>
      </c>
      <c r="H45" s="60">
        <v>4.8052931273901396E-3</v>
      </c>
      <c r="I45" s="60">
        <v>-9.1267628338971896E-2</v>
      </c>
      <c r="J45" s="60">
        <v>0.105132773468779</v>
      </c>
    </row>
    <row r="46" spans="1:10" x14ac:dyDescent="0.2">
      <c r="A46" s="54" t="s">
        <v>11</v>
      </c>
      <c r="B46" s="57" t="s">
        <v>12</v>
      </c>
      <c r="C46" s="57" t="s">
        <v>13</v>
      </c>
      <c r="D46" s="57">
        <v>25</v>
      </c>
      <c r="E46" s="60">
        <v>8.0638279940047006E-2</v>
      </c>
      <c r="F46" s="60">
        <v>6.0530492105977399E-2</v>
      </c>
      <c r="G46" s="60">
        <v>0.19584738268100599</v>
      </c>
      <c r="H46" s="60">
        <v>5.5894196385647174E-2</v>
      </c>
      <c r="I46" s="60">
        <v>-3.8001484587668694E-2</v>
      </c>
      <c r="J46" s="60">
        <v>0.1992780444677627</v>
      </c>
    </row>
    <row r="47" spans="1:10" x14ac:dyDescent="0.2">
      <c r="A47" s="54" t="s">
        <v>17</v>
      </c>
      <c r="B47" s="57" t="s">
        <v>12</v>
      </c>
      <c r="C47" s="57" t="s">
        <v>13</v>
      </c>
      <c r="D47" s="57">
        <v>25</v>
      </c>
      <c r="E47" s="60">
        <v>-3.7705951549839203E-2</v>
      </c>
      <c r="F47" s="60">
        <v>4.93346775610339E-2</v>
      </c>
      <c r="G47" s="60">
        <v>0.45246541072042901</v>
      </c>
      <c r="H47" s="60">
        <v>-2.6135774007100942E-2</v>
      </c>
      <c r="I47" s="60">
        <v>-0.13440191956946565</v>
      </c>
      <c r="J47" s="60">
        <v>5.8990016469787243E-2</v>
      </c>
    </row>
    <row r="48" spans="1:10" x14ac:dyDescent="0.2">
      <c r="A48" s="54" t="s">
        <v>18</v>
      </c>
      <c r="B48" s="57" t="s">
        <v>12</v>
      </c>
      <c r="C48" s="57" t="s">
        <v>13</v>
      </c>
      <c r="D48" s="57">
        <v>25</v>
      </c>
      <c r="E48" s="60">
        <v>6.44043354071797E-2</v>
      </c>
      <c r="F48" s="60">
        <v>4.63327873393155E-2</v>
      </c>
      <c r="G48" s="60">
        <v>0.17782514834909199</v>
      </c>
      <c r="H48" s="60">
        <v>4.4641683503323662E-2</v>
      </c>
      <c r="I48" s="60">
        <v>-2.6407927777878676E-2</v>
      </c>
      <c r="J48" s="60">
        <v>0.15521659859223808</v>
      </c>
    </row>
    <row r="49" spans="1:10" x14ac:dyDescent="0.2">
      <c r="A49" s="54" t="s">
        <v>20</v>
      </c>
      <c r="B49" s="57" t="s">
        <v>12</v>
      </c>
      <c r="C49" s="57" t="s">
        <v>13</v>
      </c>
      <c r="D49" s="57">
        <v>25</v>
      </c>
      <c r="E49" s="60">
        <v>6.1227126122619102E-2</v>
      </c>
      <c r="F49" s="60">
        <v>5.9106952368625301E-2</v>
      </c>
      <c r="G49" s="60">
        <v>0.311031707371758</v>
      </c>
      <c r="H49" s="60">
        <v>4.2439409845681605E-2</v>
      </c>
      <c r="I49" s="60">
        <v>-5.4622500519886485E-2</v>
      </c>
      <c r="J49" s="60">
        <v>0.17707675276512469</v>
      </c>
    </row>
    <row r="50" spans="1:10" x14ac:dyDescent="0.2">
      <c r="A50" s="54" t="s">
        <v>21</v>
      </c>
      <c r="B50" s="57" t="s">
        <v>12</v>
      </c>
      <c r="C50" s="57" t="s">
        <v>13</v>
      </c>
      <c r="D50" s="57">
        <v>25</v>
      </c>
      <c r="E50" s="60">
        <v>-5.3263772392963302E-2</v>
      </c>
      <c r="F50" s="60">
        <v>3.8900579892107302E-2</v>
      </c>
      <c r="G50" s="60">
        <v>0.184151140179316</v>
      </c>
      <c r="H50" s="60">
        <v>-3.6919633660169163E-2</v>
      </c>
      <c r="I50" s="60">
        <v>-0.12950890898149361</v>
      </c>
      <c r="J50" s="60">
        <v>2.2981364195567011E-2</v>
      </c>
    </row>
    <row r="51" spans="1:10" x14ac:dyDescent="0.2">
      <c r="A51" s="54" t="s">
        <v>22</v>
      </c>
      <c r="B51" s="57" t="s">
        <v>12</v>
      </c>
      <c r="C51" s="57" t="s">
        <v>13</v>
      </c>
      <c r="D51" s="57">
        <v>25</v>
      </c>
      <c r="E51" s="60">
        <v>5.6062593044021398E-2</v>
      </c>
      <c r="F51" s="60">
        <v>5.2956671900362101E-2</v>
      </c>
      <c r="G51" s="60">
        <v>0.30075130814152101</v>
      </c>
      <c r="H51" s="60">
        <v>3.8859628303343031E-2</v>
      </c>
      <c r="I51" s="60">
        <v>-4.7732483880688313E-2</v>
      </c>
      <c r="J51" s="60">
        <v>0.1598576699687311</v>
      </c>
    </row>
    <row r="52" spans="1:10" x14ac:dyDescent="0.2">
      <c r="A52" s="54" t="s">
        <v>23</v>
      </c>
      <c r="B52" s="57" t="s">
        <v>12</v>
      </c>
      <c r="C52" s="57" t="s">
        <v>13</v>
      </c>
      <c r="D52" s="57">
        <v>25</v>
      </c>
      <c r="E52" s="60">
        <v>5.28764057927247E-2</v>
      </c>
      <c r="F52" s="60">
        <v>5.8132267263978202E-2</v>
      </c>
      <c r="G52" s="60">
        <v>0.37247371578070099</v>
      </c>
      <c r="H52" s="60">
        <v>3.6651131593370682E-2</v>
      </c>
      <c r="I52" s="60">
        <v>-6.1062838044672572E-2</v>
      </c>
      <c r="J52" s="60">
        <v>0.16681564963012196</v>
      </c>
    </row>
    <row r="53" spans="1:10" x14ac:dyDescent="0.2">
      <c r="A53" s="54" t="s">
        <v>24</v>
      </c>
      <c r="B53" s="57" t="s">
        <v>12</v>
      </c>
      <c r="C53" s="57" t="s">
        <v>13</v>
      </c>
      <c r="D53" s="57">
        <v>25</v>
      </c>
      <c r="E53" s="60">
        <v>1.55302621873354E-2</v>
      </c>
      <c r="F53" s="60">
        <v>6.48114370307728E-2</v>
      </c>
      <c r="G53" s="60">
        <v>0.81274571113480898</v>
      </c>
      <c r="H53" s="60">
        <v>1.0764757448508262E-2</v>
      </c>
      <c r="I53" s="60">
        <v>-0.11150015439297929</v>
      </c>
      <c r="J53" s="60">
        <v>0.14256067876765011</v>
      </c>
    </row>
    <row r="54" spans="1:10" x14ac:dyDescent="0.2">
      <c r="A54" s="54" t="s">
        <v>16481</v>
      </c>
      <c r="B54" s="57" t="s">
        <v>12</v>
      </c>
      <c r="C54" s="57" t="s">
        <v>13</v>
      </c>
      <c r="D54" s="57">
        <v>25</v>
      </c>
      <c r="E54" s="60">
        <v>2.70931394310534E-2</v>
      </c>
      <c r="F54" s="60">
        <v>6.6071772809011997E-2</v>
      </c>
      <c r="G54" s="60">
        <v>0.68555919348016903</v>
      </c>
      <c r="H54" s="60">
        <v>1.8779533209152145E-2</v>
      </c>
      <c r="I54" s="60">
        <v>-0.10240753527461011</v>
      </c>
      <c r="J54" s="60">
        <v>0.15659381413671691</v>
      </c>
    </row>
    <row r="55" spans="1:10" x14ac:dyDescent="0.2">
      <c r="A55" s="54" t="s">
        <v>26</v>
      </c>
      <c r="B55" s="57" t="s">
        <v>12</v>
      </c>
      <c r="C55" s="57" t="s">
        <v>13</v>
      </c>
      <c r="D55" s="57">
        <v>25</v>
      </c>
      <c r="E55" s="60">
        <v>-2.69817976114163E-3</v>
      </c>
      <c r="F55" s="60">
        <v>6.98318260116923E-2</v>
      </c>
      <c r="G55" s="60">
        <v>0.96951222785725799</v>
      </c>
      <c r="H55" s="60">
        <v>-1.8702356940792275E-3</v>
      </c>
      <c r="I55" s="60">
        <v>-0.13956855874405852</v>
      </c>
      <c r="J55" s="60">
        <v>0.13417219922177528</v>
      </c>
    </row>
    <row r="56" spans="1:10" x14ac:dyDescent="0.2">
      <c r="A56" s="54" t="s">
        <v>27</v>
      </c>
      <c r="B56" s="57" t="s">
        <v>12</v>
      </c>
      <c r="C56" s="57" t="s">
        <v>13</v>
      </c>
      <c r="D56" s="57">
        <v>25</v>
      </c>
      <c r="E56" s="60">
        <v>3.76021772291142E-2</v>
      </c>
      <c r="F56" s="60">
        <v>5.5460775634735497E-2</v>
      </c>
      <c r="G56" s="60">
        <v>0.50453865455198299</v>
      </c>
      <c r="H56" s="60">
        <v>2.6063843129275885E-2</v>
      </c>
      <c r="I56" s="60">
        <v>-7.1100943014967374E-2</v>
      </c>
      <c r="J56" s="60">
        <v>0.14630529747319576</v>
      </c>
    </row>
    <row r="57" spans="1:10" x14ac:dyDescent="0.2">
      <c r="A57" s="54" t="s">
        <v>28</v>
      </c>
      <c r="B57" s="57" t="s">
        <v>12</v>
      </c>
      <c r="C57" s="57" t="s">
        <v>13</v>
      </c>
      <c r="D57" s="57">
        <v>25</v>
      </c>
      <c r="E57" s="60">
        <v>8.8306687844482507E-2</v>
      </c>
      <c r="F57" s="60">
        <v>5.3058437069806598E-2</v>
      </c>
      <c r="G57" s="60">
        <v>0.109613203438418</v>
      </c>
      <c r="H57" s="60">
        <v>6.1209531703990239E-2</v>
      </c>
      <c r="I57" s="60">
        <v>-1.5687848812338423E-2</v>
      </c>
      <c r="J57" s="60">
        <v>0.19230122450130344</v>
      </c>
    </row>
    <row r="58" spans="1:10" x14ac:dyDescent="0.2">
      <c r="A58" s="54" t="s">
        <v>29</v>
      </c>
      <c r="B58" s="57" t="s">
        <v>12</v>
      </c>
      <c r="C58" s="57" t="s">
        <v>13</v>
      </c>
      <c r="D58" s="57">
        <v>25</v>
      </c>
      <c r="E58" s="60">
        <v>7.5348241744843496E-3</v>
      </c>
      <c r="F58" s="60">
        <v>3.7170137950036E-2</v>
      </c>
      <c r="G58" s="60">
        <v>0.841142856242869</v>
      </c>
      <c r="H58" s="60">
        <v>5.2227421325587442E-3</v>
      </c>
      <c r="I58" s="60">
        <v>-6.5318646207586206E-2</v>
      </c>
      <c r="J58" s="60">
        <v>8.0388294556554912E-2</v>
      </c>
    </row>
    <row r="59" spans="1:10" x14ac:dyDescent="0.2">
      <c r="A59" s="54" t="s">
        <v>30</v>
      </c>
      <c r="B59" s="57" t="s">
        <v>12</v>
      </c>
      <c r="C59" s="57" t="s">
        <v>13</v>
      </c>
      <c r="D59" s="57">
        <v>25</v>
      </c>
      <c r="E59" s="60">
        <v>-3.0138847433304398E-3</v>
      </c>
      <c r="F59" s="60">
        <v>4.63695754801179E-2</v>
      </c>
      <c r="G59" s="60">
        <v>0.94873800524970897</v>
      </c>
      <c r="H59" s="60">
        <v>-2.0890657123721289E-3</v>
      </c>
      <c r="I59" s="60">
        <v>-9.3898252684361513E-2</v>
      </c>
      <c r="J59" s="60">
        <v>8.7870483197700647E-2</v>
      </c>
    </row>
    <row r="60" spans="1:10" x14ac:dyDescent="0.2">
      <c r="A60" s="54" t="s">
        <v>31</v>
      </c>
      <c r="B60" s="57" t="s">
        <v>12</v>
      </c>
      <c r="C60" s="57" t="s">
        <v>13</v>
      </c>
      <c r="D60" s="57">
        <v>25</v>
      </c>
      <c r="E60" s="60">
        <v>-1.46063603803387E-5</v>
      </c>
      <c r="F60" s="60">
        <v>4.9210702506648697E-2</v>
      </c>
      <c r="G60" s="60">
        <v>0.99976573716570205</v>
      </c>
      <c r="H60" s="60">
        <v>-1.0124357515874259E-5</v>
      </c>
      <c r="I60" s="60">
        <v>-9.6467583273411775E-2</v>
      </c>
      <c r="J60" s="60">
        <v>9.6438370552651101E-2</v>
      </c>
    </row>
    <row r="61" spans="1:10" x14ac:dyDescent="0.2">
      <c r="A61" s="54" t="s">
        <v>32</v>
      </c>
      <c r="B61" s="57" t="s">
        <v>12</v>
      </c>
      <c r="C61" s="57" t="s">
        <v>13</v>
      </c>
      <c r="D61" s="57">
        <v>25</v>
      </c>
      <c r="E61" s="60">
        <v>0.123172496469583</v>
      </c>
      <c r="F61" s="60">
        <v>5.9303156753252401E-2</v>
      </c>
      <c r="G61" s="60">
        <v>4.9157047647836599E-2</v>
      </c>
      <c r="H61" s="60">
        <v>8.5376668650421275E-2</v>
      </c>
      <c r="I61" s="60">
        <v>6.9383092332083035E-3</v>
      </c>
      <c r="J61" s="60">
        <v>0.23940668370595769</v>
      </c>
    </row>
    <row r="62" spans="1:10" x14ac:dyDescent="0.2">
      <c r="A62" s="54" t="s">
        <v>33</v>
      </c>
      <c r="B62" s="57" t="s">
        <v>12</v>
      </c>
      <c r="C62" s="57" t="s">
        <v>13</v>
      </c>
      <c r="D62" s="57">
        <v>25</v>
      </c>
      <c r="E62" s="60">
        <v>3.1297253864173702E-2</v>
      </c>
      <c r="F62" s="60">
        <v>3.6629127707377598E-2</v>
      </c>
      <c r="G62" s="60">
        <v>0.40167576360107599</v>
      </c>
      <c r="H62" s="60">
        <v>2.1693603275220855E-2</v>
      </c>
      <c r="I62" s="60">
        <v>-4.0495836442286395E-2</v>
      </c>
      <c r="J62" s="60">
        <v>0.1030903441706338</v>
      </c>
    </row>
    <row r="63" spans="1:10" x14ac:dyDescent="0.2">
      <c r="A63" s="54" t="s">
        <v>34</v>
      </c>
      <c r="B63" s="57" t="s">
        <v>12</v>
      </c>
      <c r="C63" s="57" t="s">
        <v>13</v>
      </c>
      <c r="D63" s="57">
        <v>25</v>
      </c>
      <c r="E63" s="60">
        <v>2.6406966122308001E-2</v>
      </c>
      <c r="F63" s="60">
        <v>6.6221657368591896E-2</v>
      </c>
      <c r="G63" s="60">
        <v>0.69374348668219499</v>
      </c>
      <c r="H63" s="60">
        <v>1.8303914114819783E-2</v>
      </c>
      <c r="I63" s="60">
        <v>-0.10338748232013212</v>
      </c>
      <c r="J63" s="60">
        <v>0.15620141456474812</v>
      </c>
    </row>
    <row r="64" spans="1:10" x14ac:dyDescent="0.2">
      <c r="A64" s="54" t="s">
        <v>35</v>
      </c>
      <c r="B64" s="57" t="s">
        <v>12</v>
      </c>
      <c r="C64" s="57" t="s">
        <v>13</v>
      </c>
      <c r="D64" s="57">
        <v>25</v>
      </c>
      <c r="E64" s="60">
        <v>8.2591021502175701E-3</v>
      </c>
      <c r="F64" s="60">
        <v>6.4062385152147003E-2</v>
      </c>
      <c r="G64" s="60">
        <v>0.89853949340307304</v>
      </c>
      <c r="H64" s="60">
        <v>5.7247733693798902E-3</v>
      </c>
      <c r="I64" s="60">
        <v>-0.11730317274799056</v>
      </c>
      <c r="J64" s="60">
        <v>0.1338213770484257</v>
      </c>
    </row>
    <row r="65" spans="1:10" x14ac:dyDescent="0.2">
      <c r="A65" s="54" t="s">
        <v>36</v>
      </c>
      <c r="B65" s="57" t="s">
        <v>12</v>
      </c>
      <c r="C65" s="57" t="s">
        <v>13</v>
      </c>
      <c r="D65" s="57">
        <v>25</v>
      </c>
      <c r="E65" s="60">
        <v>2.27109025854529E-2</v>
      </c>
      <c r="F65" s="60">
        <v>5.7494829480120697E-2</v>
      </c>
      <c r="G65" s="60">
        <v>0.69647669938039503</v>
      </c>
      <c r="H65" s="60">
        <v>1.5741998095078247E-2</v>
      </c>
      <c r="I65" s="60">
        <v>-8.9978963195583669E-2</v>
      </c>
      <c r="J65" s="60">
        <v>0.13540076836648945</v>
      </c>
    </row>
    <row r="66" spans="1:10" x14ac:dyDescent="0.2">
      <c r="A66" s="54" t="s">
        <v>37</v>
      </c>
      <c r="B66" s="57" t="s">
        <v>12</v>
      </c>
      <c r="C66" s="57" t="s">
        <v>13</v>
      </c>
      <c r="D66" s="57">
        <v>25</v>
      </c>
      <c r="E66" s="60">
        <v>-0.117622795403485</v>
      </c>
      <c r="F66" s="60">
        <v>6.9033503658549503E-2</v>
      </c>
      <c r="G66" s="60">
        <v>0.10188448580022499</v>
      </c>
      <c r="H66" s="60">
        <v>-8.1529909003504916E-2</v>
      </c>
      <c r="I66" s="60">
        <v>-0.25292846257424201</v>
      </c>
      <c r="J66" s="60">
        <v>1.7682871767272013E-2</v>
      </c>
    </row>
    <row r="67" spans="1:10" x14ac:dyDescent="0.2">
      <c r="A67" s="54" t="s">
        <v>38</v>
      </c>
      <c r="B67" s="57" t="s">
        <v>12</v>
      </c>
      <c r="C67" s="57" t="s">
        <v>13</v>
      </c>
      <c r="D67" s="57">
        <v>25</v>
      </c>
      <c r="E67" s="60">
        <v>2.0200290214293501E-3</v>
      </c>
      <c r="F67" s="60">
        <v>5.4198006189014297E-2</v>
      </c>
      <c r="G67" s="60">
        <v>0.97059031707102705</v>
      </c>
      <c r="H67" s="60">
        <v>1.4001774208530194E-3</v>
      </c>
      <c r="I67" s="60">
        <v>-0.10420806310903867</v>
      </c>
      <c r="J67" s="60">
        <v>0.10824812115189737</v>
      </c>
    </row>
    <row r="68" spans="1:10" x14ac:dyDescent="0.2">
      <c r="A68" s="54" t="s">
        <v>39</v>
      </c>
      <c r="B68" s="57" t="s">
        <v>12</v>
      </c>
      <c r="C68" s="57" t="s">
        <v>13</v>
      </c>
      <c r="D68" s="57">
        <v>25</v>
      </c>
      <c r="E68" s="60">
        <v>4.3379400039601002E-2</v>
      </c>
      <c r="F68" s="60">
        <v>3.3206250877372598E-2</v>
      </c>
      <c r="G68" s="60">
        <v>0.20434295615772399</v>
      </c>
      <c r="H68" s="60">
        <v>3.0068308831831415E-2</v>
      </c>
      <c r="I68" s="60">
        <v>-2.1704851680049292E-2</v>
      </c>
      <c r="J68" s="60">
        <v>0.10846365175925129</v>
      </c>
    </row>
    <row r="69" spans="1:10" x14ac:dyDescent="0.2">
      <c r="A69" s="54" t="s">
        <v>40</v>
      </c>
      <c r="B69" s="57" t="s">
        <v>12</v>
      </c>
      <c r="C69" s="57" t="s">
        <v>13</v>
      </c>
      <c r="D69" s="57">
        <v>25</v>
      </c>
      <c r="E69" s="60">
        <v>2.0799691310642101E-2</v>
      </c>
      <c r="F69" s="60">
        <v>4.3055306397463598E-2</v>
      </c>
      <c r="G69" s="60">
        <v>0.63359691098087501</v>
      </c>
      <c r="H69" s="60">
        <v>1.4417247388488765E-2</v>
      </c>
      <c r="I69" s="60">
        <v>-6.3588709228386553E-2</v>
      </c>
      <c r="J69" s="60">
        <v>0.10518809184967076</v>
      </c>
    </row>
    <row r="70" spans="1:10" x14ac:dyDescent="0.2">
      <c r="A70" s="54" t="s">
        <v>41</v>
      </c>
      <c r="B70" s="57" t="s">
        <v>12</v>
      </c>
      <c r="C70" s="57" t="s">
        <v>13</v>
      </c>
      <c r="D70" s="57">
        <v>25</v>
      </c>
      <c r="E70" s="60">
        <v>-1.11012108934034E-2</v>
      </c>
      <c r="F70" s="60">
        <v>3.8851316998397702E-2</v>
      </c>
      <c r="G70" s="60">
        <v>0.77763811769312896</v>
      </c>
      <c r="H70" s="60">
        <v>-7.6947730315639184E-3</v>
      </c>
      <c r="I70" s="60">
        <v>-8.7249792210262883E-2</v>
      </c>
      <c r="J70" s="60">
        <v>6.5047370423456097E-2</v>
      </c>
    </row>
    <row r="71" spans="1:10" x14ac:dyDescent="0.2">
      <c r="A71" s="54" t="s">
        <v>42</v>
      </c>
      <c r="B71" s="57" t="s">
        <v>12</v>
      </c>
      <c r="C71" s="57" t="s">
        <v>13</v>
      </c>
      <c r="D71" s="57">
        <v>25</v>
      </c>
      <c r="E71" s="60">
        <v>4.6534320512847699E-2</v>
      </c>
      <c r="F71" s="60">
        <v>7.0986617769540294E-2</v>
      </c>
      <c r="G71" s="60">
        <v>0.51862630872872695</v>
      </c>
      <c r="H71" s="60">
        <v>3.2255133062753211E-2</v>
      </c>
      <c r="I71" s="60">
        <v>-9.2599450315451276E-2</v>
      </c>
      <c r="J71" s="60">
        <v>0.18566809134114667</v>
      </c>
    </row>
    <row r="72" spans="1:10" x14ac:dyDescent="0.2">
      <c r="A72" s="54" t="s">
        <v>43</v>
      </c>
      <c r="B72" s="57" t="s">
        <v>12</v>
      </c>
      <c r="C72" s="57" t="s">
        <v>13</v>
      </c>
      <c r="D72" s="57">
        <v>25</v>
      </c>
      <c r="E72" s="60">
        <v>-4.72757924779647E-2</v>
      </c>
      <c r="F72" s="60">
        <v>4.2203871035484002E-2</v>
      </c>
      <c r="G72" s="60">
        <v>0.274199752041414</v>
      </c>
      <c r="H72" s="60">
        <v>-3.2769082264838302E-2</v>
      </c>
      <c r="I72" s="60">
        <v>-0.12999537970751335</v>
      </c>
      <c r="J72" s="60">
        <v>3.5443794751583942E-2</v>
      </c>
    </row>
    <row r="73" spans="1:10" x14ac:dyDescent="0.2">
      <c r="A73" s="54" t="s">
        <v>44</v>
      </c>
      <c r="B73" s="57" t="s">
        <v>12</v>
      </c>
      <c r="C73" s="57" t="s">
        <v>13</v>
      </c>
      <c r="D73" s="57">
        <v>25</v>
      </c>
      <c r="E73" s="60">
        <v>5.7362989247386503E-2</v>
      </c>
      <c r="F73" s="60">
        <v>4.8970222916312901E-2</v>
      </c>
      <c r="G73" s="60">
        <v>0.253436638948705</v>
      </c>
      <c r="H73" s="60">
        <v>3.9760994265316416E-2</v>
      </c>
      <c r="I73" s="60">
        <v>-3.8618647668586775E-2</v>
      </c>
      <c r="J73" s="60">
        <v>0.15334462616335978</v>
      </c>
    </row>
    <row r="74" spans="1:10" x14ac:dyDescent="0.2">
      <c r="A74" s="54" t="s">
        <v>45</v>
      </c>
      <c r="B74" s="57" t="s">
        <v>12</v>
      </c>
      <c r="C74" s="57" t="s">
        <v>13</v>
      </c>
      <c r="D74" s="57">
        <v>25</v>
      </c>
      <c r="E74" s="60">
        <v>-2.0423440217465599E-2</v>
      </c>
      <c r="F74" s="60">
        <v>3.98736375296442E-2</v>
      </c>
      <c r="G74" s="60">
        <v>0.613391792551638</v>
      </c>
      <c r="H74" s="60">
        <v>-1.4156450004070875E-2</v>
      </c>
      <c r="I74" s="60">
        <v>-9.8575769775568228E-2</v>
      </c>
      <c r="J74" s="60">
        <v>5.7728889340637024E-2</v>
      </c>
    </row>
    <row r="75" spans="1:10" x14ac:dyDescent="0.2">
      <c r="A75" s="54" t="s">
        <v>46</v>
      </c>
      <c r="B75" s="57" t="s">
        <v>12</v>
      </c>
      <c r="C75" s="57" t="s">
        <v>13</v>
      </c>
      <c r="D75" s="57">
        <v>25</v>
      </c>
      <c r="E75" s="60">
        <v>2.4874404230838702E-2</v>
      </c>
      <c r="F75" s="60">
        <v>5.8315032762258197E-2</v>
      </c>
      <c r="G75" s="60">
        <v>0.67367151199004205</v>
      </c>
      <c r="H75" s="60">
        <v>1.7241623160714221E-2</v>
      </c>
      <c r="I75" s="60">
        <v>-8.9423059983187364E-2</v>
      </c>
      <c r="J75" s="60">
        <v>0.13917186844486476</v>
      </c>
    </row>
    <row r="76" spans="1:10" x14ac:dyDescent="0.2">
      <c r="A76" s="54" t="s">
        <v>47</v>
      </c>
      <c r="B76" s="57" t="s">
        <v>12</v>
      </c>
      <c r="C76" s="57" t="s">
        <v>13</v>
      </c>
      <c r="D76" s="57">
        <v>25</v>
      </c>
      <c r="E76" s="60">
        <v>3.6352147618028598E-3</v>
      </c>
      <c r="F76" s="60">
        <v>4.0550615484989699E-2</v>
      </c>
      <c r="G76" s="60">
        <v>0.92934433494517998</v>
      </c>
      <c r="H76" s="60">
        <v>2.5197388628735453E-3</v>
      </c>
      <c r="I76" s="60">
        <v>-7.5843991588776957E-2</v>
      </c>
      <c r="J76" s="60">
        <v>8.3114421112382667E-2</v>
      </c>
    </row>
    <row r="77" spans="1:10" x14ac:dyDescent="0.2">
      <c r="A77" s="54" t="s">
        <v>48</v>
      </c>
      <c r="B77" s="57" t="s">
        <v>12</v>
      </c>
      <c r="C77" s="57" t="s">
        <v>13</v>
      </c>
      <c r="D77" s="57">
        <v>25</v>
      </c>
      <c r="E77" s="60">
        <v>1.22739464992729E-2</v>
      </c>
      <c r="F77" s="60">
        <v>6.1717934431624502E-2</v>
      </c>
      <c r="G77" s="60">
        <v>0.84411068572112802</v>
      </c>
      <c r="H77" s="60">
        <v>8.5076514103146206E-3</v>
      </c>
      <c r="I77" s="60">
        <v>-0.10869320498671113</v>
      </c>
      <c r="J77" s="60">
        <v>0.13324109798525693</v>
      </c>
    </row>
    <row r="78" spans="1:10" x14ac:dyDescent="0.2">
      <c r="A78" s="54" t="s">
        <v>49</v>
      </c>
      <c r="B78" s="57" t="s">
        <v>12</v>
      </c>
      <c r="C78" s="57" t="s">
        <v>13</v>
      </c>
      <c r="D78" s="57">
        <v>25</v>
      </c>
      <c r="E78" s="60">
        <v>-3.9063246515029397E-2</v>
      </c>
      <c r="F78" s="60">
        <v>4.19668696301305E-2</v>
      </c>
      <c r="G78" s="60">
        <v>0.361618951695654</v>
      </c>
      <c r="H78" s="60">
        <v>-2.7076579185410735E-2</v>
      </c>
      <c r="I78" s="60">
        <v>-0.12131831099008517</v>
      </c>
      <c r="J78" s="60">
        <v>4.3191817960026378E-2</v>
      </c>
    </row>
    <row r="79" spans="1:10" x14ac:dyDescent="0.2">
      <c r="A79" s="54" t="s">
        <v>50</v>
      </c>
      <c r="B79" s="57" t="s">
        <v>12</v>
      </c>
      <c r="C79" s="57" t="s">
        <v>13</v>
      </c>
      <c r="D79" s="57">
        <v>25</v>
      </c>
      <c r="E79" s="60">
        <v>4.3757005367817299E-2</v>
      </c>
      <c r="F79" s="60">
        <v>4.0368526260750798E-2</v>
      </c>
      <c r="G79" s="60">
        <v>0.28962436253493101</v>
      </c>
      <c r="H79" s="60">
        <v>3.0330044900448952E-2</v>
      </c>
      <c r="I79" s="60">
        <v>-3.5365306103254258E-2</v>
      </c>
      <c r="J79" s="60">
        <v>0.12287931683888886</v>
      </c>
    </row>
    <row r="80" spans="1:10" x14ac:dyDescent="0.2">
      <c r="A80" s="54" t="s">
        <v>51</v>
      </c>
      <c r="B80" s="57" t="s">
        <v>12</v>
      </c>
      <c r="C80" s="57" t="s">
        <v>13</v>
      </c>
      <c r="D80" s="57">
        <v>25</v>
      </c>
      <c r="E80" s="60">
        <v>-1.31516757331665E-2</v>
      </c>
      <c r="F80" s="60">
        <v>4.8001818215731601E-2</v>
      </c>
      <c r="G80" s="60">
        <v>0.78654338888025999</v>
      </c>
      <c r="H80" s="60">
        <v>-9.1160469540830097E-3</v>
      </c>
      <c r="I80" s="60">
        <v>-0.10723523943600044</v>
      </c>
      <c r="J80" s="60">
        <v>8.0931887969667438E-2</v>
      </c>
    </row>
    <row r="81" spans="1:10" x14ac:dyDescent="0.2">
      <c r="A81" s="54" t="s">
        <v>52</v>
      </c>
      <c r="B81" s="57" t="s">
        <v>12</v>
      </c>
      <c r="C81" s="57" t="s">
        <v>13</v>
      </c>
      <c r="D81" s="57">
        <v>25</v>
      </c>
      <c r="E81" s="60">
        <v>7.6523119633761502E-2</v>
      </c>
      <c r="F81" s="60">
        <v>7.7434529151569703E-2</v>
      </c>
      <c r="G81" s="60">
        <v>0.33332303266204399</v>
      </c>
      <c r="H81" s="60">
        <v>5.3041784621793181E-2</v>
      </c>
      <c r="I81" s="60">
        <v>-7.5248557503315119E-2</v>
      </c>
      <c r="J81" s="60">
        <v>0.22829479677083814</v>
      </c>
    </row>
    <row r="82" spans="1:10" x14ac:dyDescent="0.2">
      <c r="A82" s="54" t="s">
        <v>53</v>
      </c>
      <c r="B82" s="57" t="s">
        <v>12</v>
      </c>
      <c r="C82" s="57" t="s">
        <v>13</v>
      </c>
      <c r="D82" s="57">
        <v>25</v>
      </c>
      <c r="E82" s="60">
        <v>4.7007156551309697E-3</v>
      </c>
      <c r="F82" s="60">
        <v>4.0711940380300501E-2</v>
      </c>
      <c r="G82" s="60">
        <v>0.909080443748016</v>
      </c>
      <c r="H82" s="60">
        <v>3.2582878029680279E-3</v>
      </c>
      <c r="I82" s="60">
        <v>-7.5094687490258008E-2</v>
      </c>
      <c r="J82" s="60">
        <v>8.4496118800519951E-2</v>
      </c>
    </row>
    <row r="83" spans="1:10" x14ac:dyDescent="0.2">
      <c r="A83" s="54" t="s">
        <v>54</v>
      </c>
      <c r="B83" s="57" t="s">
        <v>12</v>
      </c>
      <c r="C83" s="57" t="s">
        <v>13</v>
      </c>
      <c r="D83" s="57">
        <v>25</v>
      </c>
      <c r="E83" s="60">
        <v>2.8243751871031499E-3</v>
      </c>
      <c r="F83" s="60">
        <v>2.9929342796451801E-2</v>
      </c>
      <c r="G83" s="60">
        <v>0.92563406559763906</v>
      </c>
      <c r="H83" s="60">
        <v>1.9577076977840163E-3</v>
      </c>
      <c r="I83" s="60">
        <v>-5.5837136693942378E-2</v>
      </c>
      <c r="J83" s="60">
        <v>6.1485887068148677E-2</v>
      </c>
    </row>
    <row r="84" spans="1:10" x14ac:dyDescent="0.2">
      <c r="A84" s="54" t="s">
        <v>55</v>
      </c>
      <c r="B84" s="57" t="s">
        <v>12</v>
      </c>
      <c r="C84" s="57" t="s">
        <v>13</v>
      </c>
      <c r="D84" s="57">
        <v>25</v>
      </c>
      <c r="E84" s="60">
        <v>-4.5961694692318998E-2</v>
      </c>
      <c r="F84" s="60">
        <v>3.4947669485154001E-2</v>
      </c>
      <c r="G84" s="60">
        <v>0.20141866199834599</v>
      </c>
      <c r="H84" s="60">
        <v>-3.1858219089737919E-2</v>
      </c>
      <c r="I84" s="60">
        <v>-0.11445912688322085</v>
      </c>
      <c r="J84" s="60">
        <v>2.2535737498582849E-2</v>
      </c>
    </row>
    <row r="85" spans="1:10" x14ac:dyDescent="0.2">
      <c r="A85" s="54" t="s">
        <v>56</v>
      </c>
      <c r="B85" s="57" t="s">
        <v>12</v>
      </c>
      <c r="C85" s="57" t="s">
        <v>13</v>
      </c>
      <c r="D85" s="57">
        <v>25</v>
      </c>
      <c r="E85" s="60">
        <v>3.1761588687923503E-2</v>
      </c>
      <c r="F85" s="60">
        <v>3.6536333256973003E-2</v>
      </c>
      <c r="G85" s="60">
        <v>0.39365646525029302</v>
      </c>
      <c r="H85" s="60">
        <v>2.2015455649138829E-2</v>
      </c>
      <c r="I85" s="60">
        <v>-3.9849624495743585E-2</v>
      </c>
      <c r="J85" s="60">
        <v>0.10337280187159059</v>
      </c>
    </row>
    <row r="86" spans="1:10" x14ac:dyDescent="0.2">
      <c r="A86" s="54" t="s">
        <v>57</v>
      </c>
      <c r="B86" s="57" t="s">
        <v>12</v>
      </c>
      <c r="C86" s="57" t="s">
        <v>13</v>
      </c>
      <c r="D86" s="57">
        <v>25</v>
      </c>
      <c r="E86" s="60">
        <v>1.5776238629500099E-2</v>
      </c>
      <c r="F86" s="60">
        <v>3.4067358193973898E-2</v>
      </c>
      <c r="G86" s="60">
        <v>0.64765213627948104</v>
      </c>
      <c r="H86" s="60">
        <v>1.0935255325878889E-2</v>
      </c>
      <c r="I86" s="60">
        <v>-5.0995783430688738E-2</v>
      </c>
      <c r="J86" s="60">
        <v>8.2548260689688943E-2</v>
      </c>
    </row>
    <row r="87" spans="1:10" x14ac:dyDescent="0.2">
      <c r="A87" s="54" t="s">
        <v>58</v>
      </c>
      <c r="B87" s="57" t="s">
        <v>12</v>
      </c>
      <c r="C87" s="57" t="s">
        <v>13</v>
      </c>
      <c r="D87" s="57">
        <v>25</v>
      </c>
      <c r="E87" s="60">
        <v>-2.4944601917262998E-2</v>
      </c>
      <c r="F87" s="60">
        <v>5.8237563220708E-2</v>
      </c>
      <c r="G87" s="60">
        <v>0.67239906064462895</v>
      </c>
      <c r="H87" s="60">
        <v>-1.7290280489141052E-2</v>
      </c>
      <c r="I87" s="60">
        <v>-0.13909022582985067</v>
      </c>
      <c r="J87" s="60">
        <v>8.9201021995324675E-2</v>
      </c>
    </row>
    <row r="88" spans="1:10" x14ac:dyDescent="0.2">
      <c r="A88" s="54" t="s">
        <v>59</v>
      </c>
      <c r="B88" s="57" t="s">
        <v>12</v>
      </c>
      <c r="C88" s="57" t="s">
        <v>13</v>
      </c>
      <c r="D88" s="57">
        <v>25</v>
      </c>
      <c r="E88" s="60">
        <v>-1.1451433631944501E-2</v>
      </c>
      <c r="F88" s="60">
        <v>3.8459963493837998E-2</v>
      </c>
      <c r="G88" s="60">
        <v>0.76856732885194301</v>
      </c>
      <c r="H88" s="60">
        <v>-7.9375289353516652E-3</v>
      </c>
      <c r="I88" s="60">
        <v>-8.6832962079866988E-2</v>
      </c>
      <c r="J88" s="60">
        <v>6.3930094815977972E-2</v>
      </c>
    </row>
    <row r="89" spans="1:10" x14ac:dyDescent="0.2">
      <c r="A89" s="54" t="s">
        <v>60</v>
      </c>
      <c r="B89" s="57" t="s">
        <v>12</v>
      </c>
      <c r="C89" s="57" t="s">
        <v>13</v>
      </c>
      <c r="D89" s="57">
        <v>25</v>
      </c>
      <c r="E89" s="60">
        <v>1.1940231417041E-2</v>
      </c>
      <c r="F89" s="60">
        <v>6.3938239076677894E-2</v>
      </c>
      <c r="G89" s="60">
        <v>0.85349698293932197</v>
      </c>
      <c r="H89" s="60">
        <v>8.2763377419552489E-3</v>
      </c>
      <c r="I89" s="60">
        <v>-0.11337871717324767</v>
      </c>
      <c r="J89" s="60">
        <v>0.13725918000732967</v>
      </c>
    </row>
    <row r="90" spans="1:10" x14ac:dyDescent="0.2">
      <c r="A90" s="54" t="s">
        <v>11</v>
      </c>
      <c r="B90" s="57" t="s">
        <v>12</v>
      </c>
      <c r="C90" s="57" t="s">
        <v>14</v>
      </c>
      <c r="D90" s="57">
        <v>25</v>
      </c>
      <c r="E90" s="60">
        <v>9.2387486822357603E-2</v>
      </c>
      <c r="F90" s="60">
        <v>5.56704840367062E-2</v>
      </c>
      <c r="G90" s="60">
        <v>9.7006695547423499E-2</v>
      </c>
      <c r="H90" s="60">
        <v>6.4038126009936275E-2</v>
      </c>
      <c r="I90" s="60">
        <v>-1.6726661889586547E-2</v>
      </c>
      <c r="J90" s="60">
        <v>0.20150163553430175</v>
      </c>
    </row>
    <row r="91" spans="1:10" x14ac:dyDescent="0.2">
      <c r="A91" s="54" t="s">
        <v>17</v>
      </c>
      <c r="B91" s="57" t="s">
        <v>12</v>
      </c>
      <c r="C91" s="57" t="s">
        <v>14</v>
      </c>
      <c r="D91" s="57">
        <v>25</v>
      </c>
      <c r="E91" s="60">
        <v>-1.50977712677045E-2</v>
      </c>
      <c r="F91" s="60">
        <v>4.3764506863331602E-2</v>
      </c>
      <c r="G91" s="60">
        <v>0.73011126705991303</v>
      </c>
      <c r="H91" s="60">
        <v>-1.0464977586948325E-2</v>
      </c>
      <c r="I91" s="60">
        <v>-0.10087620471983444</v>
      </c>
      <c r="J91" s="60">
        <v>7.0680662184425452E-2</v>
      </c>
    </row>
    <row r="92" spans="1:10" x14ac:dyDescent="0.2">
      <c r="A92" s="54" t="s">
        <v>18</v>
      </c>
      <c r="B92" s="57" t="s">
        <v>12</v>
      </c>
      <c r="C92" s="57" t="s">
        <v>14</v>
      </c>
      <c r="D92" s="57">
        <v>25</v>
      </c>
      <c r="E92" s="60">
        <v>1.7689489400589301E-2</v>
      </c>
      <c r="F92" s="60">
        <v>4.2752708324002298E-2</v>
      </c>
      <c r="G92" s="60">
        <v>0.67904767421907397</v>
      </c>
      <c r="H92" s="60">
        <v>1.226141970356351E-2</v>
      </c>
      <c r="I92" s="60">
        <v>-6.6105818914455203E-2</v>
      </c>
      <c r="J92" s="60">
        <v>0.1014847977156338</v>
      </c>
    </row>
    <row r="93" spans="1:10" x14ac:dyDescent="0.2">
      <c r="A93" s="54" t="s">
        <v>20</v>
      </c>
      <c r="B93" s="57" t="s">
        <v>12</v>
      </c>
      <c r="C93" s="57" t="s">
        <v>14</v>
      </c>
      <c r="D93" s="57">
        <v>25</v>
      </c>
      <c r="E93" s="60">
        <v>8.1858414468255897E-2</v>
      </c>
      <c r="F93" s="60">
        <v>5.4604636059682903E-2</v>
      </c>
      <c r="G93" s="60">
        <v>0.13384481987491401</v>
      </c>
      <c r="H93" s="60">
        <v>5.6739929193779008E-2</v>
      </c>
      <c r="I93" s="60">
        <v>-2.5166672208722596E-2</v>
      </c>
      <c r="J93" s="60">
        <v>0.18888350114523439</v>
      </c>
    </row>
    <row r="94" spans="1:10" x14ac:dyDescent="0.2">
      <c r="A94" s="54" t="s">
        <v>21</v>
      </c>
      <c r="B94" s="57" t="s">
        <v>12</v>
      </c>
      <c r="C94" s="57" t="s">
        <v>14</v>
      </c>
      <c r="D94" s="57">
        <v>25</v>
      </c>
      <c r="E94" s="60">
        <v>-3.3776179885885702E-2</v>
      </c>
      <c r="F94" s="60">
        <v>3.3479440511768897E-2</v>
      </c>
      <c r="G94" s="60">
        <v>0.31304018309722098</v>
      </c>
      <c r="H94" s="60">
        <v>-2.3411863857987207E-2</v>
      </c>
      <c r="I94" s="60">
        <v>-9.9395883288952741E-2</v>
      </c>
      <c r="J94" s="60">
        <v>3.1843523517181338E-2</v>
      </c>
    </row>
    <row r="95" spans="1:10" x14ac:dyDescent="0.2">
      <c r="A95" s="54" t="s">
        <v>22</v>
      </c>
      <c r="B95" s="57" t="s">
        <v>12</v>
      </c>
      <c r="C95" s="57" t="s">
        <v>14</v>
      </c>
      <c r="D95" s="57">
        <v>25</v>
      </c>
      <c r="E95" s="60">
        <v>2.5218747037260701E-2</v>
      </c>
      <c r="F95" s="60">
        <v>4.8245629718145E-2</v>
      </c>
      <c r="G95" s="60">
        <v>0.60117212650533003</v>
      </c>
      <c r="H95" s="60">
        <v>1.7480303406131728E-2</v>
      </c>
      <c r="I95" s="60">
        <v>-6.9342687210303511E-2</v>
      </c>
      <c r="J95" s="60">
        <v>0.1197801812848249</v>
      </c>
    </row>
    <row r="96" spans="1:10" x14ac:dyDescent="0.2">
      <c r="A96" s="54" t="s">
        <v>23</v>
      </c>
      <c r="B96" s="57" t="s">
        <v>12</v>
      </c>
      <c r="C96" s="57" t="s">
        <v>14</v>
      </c>
      <c r="D96" s="57">
        <v>25</v>
      </c>
      <c r="E96" s="60">
        <v>4.9037986104864401E-2</v>
      </c>
      <c r="F96" s="60">
        <v>4.82253921820643E-2</v>
      </c>
      <c r="G96" s="60">
        <v>0.30922483096674902</v>
      </c>
      <c r="H96" s="60">
        <v>3.3990541808924531E-2</v>
      </c>
      <c r="I96" s="60">
        <v>-4.5483782571981629E-2</v>
      </c>
      <c r="J96" s="60">
        <v>0.14355975478171043</v>
      </c>
    </row>
    <row r="97" spans="1:10" x14ac:dyDescent="0.2">
      <c r="A97" s="54" t="s">
        <v>24</v>
      </c>
      <c r="B97" s="57" t="s">
        <v>12</v>
      </c>
      <c r="C97" s="57" t="s">
        <v>14</v>
      </c>
      <c r="D97" s="57">
        <v>25</v>
      </c>
      <c r="E97" s="60">
        <v>4.3885081354125999E-2</v>
      </c>
      <c r="F97" s="60">
        <v>5.48134647311114E-2</v>
      </c>
      <c r="G97" s="60">
        <v>0.42334823283360401</v>
      </c>
      <c r="H97" s="60">
        <v>3.0418820409256263E-2</v>
      </c>
      <c r="I97" s="60">
        <v>-6.3549309518852348E-2</v>
      </c>
      <c r="J97" s="60">
        <v>0.15131947222710435</v>
      </c>
    </row>
    <row r="98" spans="1:10" x14ac:dyDescent="0.2">
      <c r="A98" s="54" t="s">
        <v>16481</v>
      </c>
      <c r="B98" s="57" t="s">
        <v>12</v>
      </c>
      <c r="C98" s="57" t="s">
        <v>14</v>
      </c>
      <c r="D98" s="57">
        <v>25</v>
      </c>
      <c r="E98" s="60">
        <v>4.6538093840343901E-2</v>
      </c>
      <c r="F98" s="60">
        <v>4.9222679353596199E-2</v>
      </c>
      <c r="G98" s="60">
        <v>0.34442388147409198</v>
      </c>
      <c r="H98" s="60">
        <v>3.2257748534068528E-2</v>
      </c>
      <c r="I98" s="60">
        <v>-4.9938357692704653E-2</v>
      </c>
      <c r="J98" s="60">
        <v>0.14301454537339245</v>
      </c>
    </row>
    <row r="99" spans="1:10" x14ac:dyDescent="0.2">
      <c r="A99" s="54" t="s">
        <v>26</v>
      </c>
      <c r="B99" s="57" t="s">
        <v>12</v>
      </c>
      <c r="C99" s="57" t="s">
        <v>14</v>
      </c>
      <c r="D99" s="57">
        <v>25</v>
      </c>
      <c r="E99" s="60">
        <v>6.2157712856521904E-3</v>
      </c>
      <c r="F99" s="60">
        <v>5.1161081536704303E-2</v>
      </c>
      <c r="G99" s="60">
        <v>0.90329966083452295</v>
      </c>
      <c r="H99" s="60">
        <v>4.308444341655282E-3</v>
      </c>
      <c r="I99" s="60">
        <v>-9.405994852628824E-2</v>
      </c>
      <c r="J99" s="60">
        <v>0.10649149109759262</v>
      </c>
    </row>
    <row r="100" spans="1:10" x14ac:dyDescent="0.2">
      <c r="A100" s="54" t="s">
        <v>27</v>
      </c>
      <c r="B100" s="57" t="s">
        <v>12</v>
      </c>
      <c r="C100" s="57" t="s">
        <v>14</v>
      </c>
      <c r="D100" s="57">
        <v>25</v>
      </c>
      <c r="E100" s="60">
        <v>4.8251059087657998E-2</v>
      </c>
      <c r="F100" s="60">
        <v>4.2844692516293602E-2</v>
      </c>
      <c r="G100" s="60">
        <v>0.26008713195296002</v>
      </c>
      <c r="H100" s="60">
        <v>3.3445085565641471E-2</v>
      </c>
      <c r="I100" s="60">
        <v>-3.5724538244277466E-2</v>
      </c>
      <c r="J100" s="60">
        <v>0.13222665641959347</v>
      </c>
    </row>
    <row r="101" spans="1:10" x14ac:dyDescent="0.2">
      <c r="A101" s="54" t="s">
        <v>28</v>
      </c>
      <c r="B101" s="57" t="s">
        <v>12</v>
      </c>
      <c r="C101" s="57" t="s">
        <v>14</v>
      </c>
      <c r="D101" s="57">
        <v>25</v>
      </c>
      <c r="E101" s="60">
        <v>6.9554668023729505E-2</v>
      </c>
      <c r="F101" s="60">
        <v>4.1530746109753103E-2</v>
      </c>
      <c r="G101" s="60">
        <v>9.39783256682169E-2</v>
      </c>
      <c r="H101" s="60">
        <v>4.8211622035431084E-2</v>
      </c>
      <c r="I101" s="60">
        <v>-1.1845594351386574E-2</v>
      </c>
      <c r="J101" s="60">
        <v>0.15095493039884558</v>
      </c>
    </row>
    <row r="102" spans="1:10" x14ac:dyDescent="0.2">
      <c r="A102" s="54" t="s">
        <v>29</v>
      </c>
      <c r="B102" s="57" t="s">
        <v>12</v>
      </c>
      <c r="C102" s="57" t="s">
        <v>14</v>
      </c>
      <c r="D102" s="57">
        <v>25</v>
      </c>
      <c r="E102" s="60">
        <v>-1.5605573096120699E-2</v>
      </c>
      <c r="F102" s="60">
        <v>2.8628086916081399E-2</v>
      </c>
      <c r="G102" s="60">
        <v>0.58567506345972498</v>
      </c>
      <c r="H102" s="60">
        <v>-1.0816958992598198E-2</v>
      </c>
      <c r="I102" s="60">
        <v>-7.1716623451640232E-2</v>
      </c>
      <c r="J102" s="60">
        <v>4.0505477259398841E-2</v>
      </c>
    </row>
    <row r="103" spans="1:10" x14ac:dyDescent="0.2">
      <c r="A103" s="54" t="s">
        <v>30</v>
      </c>
      <c r="B103" s="57" t="s">
        <v>12</v>
      </c>
      <c r="C103" s="57" t="s">
        <v>14</v>
      </c>
      <c r="D103" s="57">
        <v>25</v>
      </c>
      <c r="E103" s="60">
        <v>1.301316494657E-2</v>
      </c>
      <c r="F103" s="60">
        <v>3.6446524392809397E-2</v>
      </c>
      <c r="G103" s="60">
        <v>0.72105574249006898</v>
      </c>
      <c r="H103" s="60">
        <v>9.0200385928765059E-3</v>
      </c>
      <c r="I103" s="60">
        <v>-5.842202286333642E-2</v>
      </c>
      <c r="J103" s="60">
        <v>8.4448352756476414E-2</v>
      </c>
    </row>
    <row r="104" spans="1:10" x14ac:dyDescent="0.2">
      <c r="A104" s="54" t="s">
        <v>31</v>
      </c>
      <c r="B104" s="57" t="s">
        <v>12</v>
      </c>
      <c r="C104" s="57" t="s">
        <v>14</v>
      </c>
      <c r="D104" s="57">
        <v>25</v>
      </c>
      <c r="E104" s="60">
        <v>2.9829095901621E-2</v>
      </c>
      <c r="F104" s="60">
        <v>4.1066257277787899E-2</v>
      </c>
      <c r="G104" s="60">
        <v>0.467614982843644</v>
      </c>
      <c r="H104" s="60">
        <v>2.0675953722860817E-2</v>
      </c>
      <c r="I104" s="60">
        <v>-5.0660768362843278E-2</v>
      </c>
      <c r="J104" s="60">
        <v>0.11031896016608528</v>
      </c>
    </row>
    <row r="105" spans="1:10" x14ac:dyDescent="0.2">
      <c r="A105" s="54" t="s">
        <v>32</v>
      </c>
      <c r="B105" s="57" t="s">
        <v>12</v>
      </c>
      <c r="C105" s="57" t="s">
        <v>14</v>
      </c>
      <c r="D105" s="57">
        <v>25</v>
      </c>
      <c r="E105" s="60">
        <v>0.12599267052381799</v>
      </c>
      <c r="F105" s="60">
        <v>4.9392780562798E-2</v>
      </c>
      <c r="G105" s="60">
        <v>1.07466206282977E-2</v>
      </c>
      <c r="H105" s="60">
        <v>8.7331464344802559E-2</v>
      </c>
      <c r="I105" s="60">
        <v>2.9182820620733907E-2</v>
      </c>
      <c r="J105" s="60">
        <v>0.22280252042690207</v>
      </c>
    </row>
    <row r="106" spans="1:10" x14ac:dyDescent="0.2">
      <c r="A106" s="54" t="s">
        <v>33</v>
      </c>
      <c r="B106" s="57" t="s">
        <v>12</v>
      </c>
      <c r="C106" s="57" t="s">
        <v>14</v>
      </c>
      <c r="D106" s="57">
        <v>25</v>
      </c>
      <c r="E106" s="60">
        <v>1.24923779579622E-2</v>
      </c>
      <c r="F106" s="60">
        <v>3.4276681755947898E-2</v>
      </c>
      <c r="G106" s="60">
        <v>0.71551674846415003</v>
      </c>
      <c r="H106" s="60">
        <v>8.6590565600507055E-3</v>
      </c>
      <c r="I106" s="60">
        <v>-5.4689918283695675E-2</v>
      </c>
      <c r="J106" s="60">
        <v>7.9674674199620071E-2</v>
      </c>
    </row>
    <row r="107" spans="1:10" x14ac:dyDescent="0.2">
      <c r="A107" s="54" t="s">
        <v>34</v>
      </c>
      <c r="B107" s="57" t="s">
        <v>12</v>
      </c>
      <c r="C107" s="57" t="s">
        <v>14</v>
      </c>
      <c r="D107" s="57">
        <v>25</v>
      </c>
      <c r="E107" s="60">
        <v>3.11955294372235E-2</v>
      </c>
      <c r="F107" s="60">
        <v>3.9869681055974798E-2</v>
      </c>
      <c r="G107" s="60">
        <v>0.43395756351861298</v>
      </c>
      <c r="H107" s="60">
        <v>2.1623093275486244E-2</v>
      </c>
      <c r="I107" s="60">
        <v>-4.6949045432487103E-2</v>
      </c>
      <c r="J107" s="60">
        <v>0.10934010430693411</v>
      </c>
    </row>
    <row r="108" spans="1:10" x14ac:dyDescent="0.2">
      <c r="A108" s="54" t="s">
        <v>35</v>
      </c>
      <c r="B108" s="57" t="s">
        <v>12</v>
      </c>
      <c r="C108" s="57" t="s">
        <v>14</v>
      </c>
      <c r="D108" s="57">
        <v>25</v>
      </c>
      <c r="E108" s="60">
        <v>5.1802798493738996E-3</v>
      </c>
      <c r="F108" s="60">
        <v>5.8704045394582502E-2</v>
      </c>
      <c r="G108" s="60">
        <v>0.92968274583814303</v>
      </c>
      <c r="H108" s="60">
        <v>3.5906963721050165E-3</v>
      </c>
      <c r="I108" s="60">
        <v>-0.1098796491240078</v>
      </c>
      <c r="J108" s="60">
        <v>0.1202402088227556</v>
      </c>
    </row>
    <row r="109" spans="1:10" x14ac:dyDescent="0.2">
      <c r="A109" s="54" t="s">
        <v>36</v>
      </c>
      <c r="B109" s="57" t="s">
        <v>12</v>
      </c>
      <c r="C109" s="57" t="s">
        <v>14</v>
      </c>
      <c r="D109" s="57">
        <v>25</v>
      </c>
      <c r="E109" s="60">
        <v>5.4413383758736299E-2</v>
      </c>
      <c r="F109" s="60">
        <v>5.1204921715274902E-2</v>
      </c>
      <c r="G109" s="60">
        <v>0.28793650653583103</v>
      </c>
      <c r="H109" s="60">
        <v>3.7716483537094385E-2</v>
      </c>
      <c r="I109" s="60">
        <v>-4.5948262803202501E-2</v>
      </c>
      <c r="J109" s="60">
        <v>0.15477503032067511</v>
      </c>
    </row>
    <row r="110" spans="1:10" x14ac:dyDescent="0.2">
      <c r="A110" s="54" t="s">
        <v>37</v>
      </c>
      <c r="B110" s="57" t="s">
        <v>12</v>
      </c>
      <c r="C110" s="57" t="s">
        <v>14</v>
      </c>
      <c r="D110" s="57">
        <v>25</v>
      </c>
      <c r="E110" s="60">
        <v>-7.4276137071522502E-2</v>
      </c>
      <c r="F110" s="60">
        <v>6.34331408923966E-2</v>
      </c>
      <c r="G110" s="60">
        <v>0.24162457424858799</v>
      </c>
      <c r="H110" s="60">
        <v>-5.1484294994009853E-2</v>
      </c>
      <c r="I110" s="60">
        <v>-0.19860509322061984</v>
      </c>
      <c r="J110" s="60">
        <v>5.0052819077574834E-2</v>
      </c>
    </row>
    <row r="111" spans="1:10" x14ac:dyDescent="0.2">
      <c r="A111" s="54" t="s">
        <v>38</v>
      </c>
      <c r="B111" s="57" t="s">
        <v>12</v>
      </c>
      <c r="C111" s="57" t="s">
        <v>14</v>
      </c>
      <c r="D111" s="57">
        <v>25</v>
      </c>
      <c r="E111" s="60">
        <v>1.2074833594989599E-2</v>
      </c>
      <c r="F111" s="60">
        <v>5.0073468411959199E-2</v>
      </c>
      <c r="G111" s="60">
        <v>0.80944479438091999</v>
      </c>
      <c r="H111" s="60">
        <v>8.3696368620975493E-3</v>
      </c>
      <c r="I111" s="60">
        <v>-8.6069164492450417E-2</v>
      </c>
      <c r="J111" s="60">
        <v>0.11021883168242963</v>
      </c>
    </row>
    <row r="112" spans="1:10" x14ac:dyDescent="0.2">
      <c r="A112" s="54" t="s">
        <v>39</v>
      </c>
      <c r="B112" s="57" t="s">
        <v>12</v>
      </c>
      <c r="C112" s="57" t="s">
        <v>14</v>
      </c>
      <c r="D112" s="57">
        <v>25</v>
      </c>
      <c r="E112" s="60">
        <v>3.8298937585805798E-2</v>
      </c>
      <c r="F112" s="60">
        <v>3.1022206616765101E-2</v>
      </c>
      <c r="G112" s="60">
        <v>0.21699235677891901</v>
      </c>
      <c r="H112" s="60">
        <v>2.6546800606042607E-2</v>
      </c>
      <c r="I112" s="60">
        <v>-2.2504587383053797E-2</v>
      </c>
      <c r="J112" s="60">
        <v>9.9102462554665399E-2</v>
      </c>
    </row>
    <row r="113" spans="1:10" x14ac:dyDescent="0.2">
      <c r="A113" s="54" t="s">
        <v>40</v>
      </c>
      <c r="B113" s="57" t="s">
        <v>12</v>
      </c>
      <c r="C113" s="57" t="s">
        <v>14</v>
      </c>
      <c r="D113" s="57">
        <v>25</v>
      </c>
      <c r="E113" s="60">
        <v>2.43615206864853E-2</v>
      </c>
      <c r="F113" s="60">
        <v>3.9141073926429203E-2</v>
      </c>
      <c r="G113" s="60">
        <v>0.53367692757103702</v>
      </c>
      <c r="H113" s="60">
        <v>1.6886119377990068E-2</v>
      </c>
      <c r="I113" s="60">
        <v>-5.2354984209315933E-2</v>
      </c>
      <c r="J113" s="60">
        <v>0.10107802558228653</v>
      </c>
    </row>
    <row r="114" spans="1:10" x14ac:dyDescent="0.2">
      <c r="A114" s="54" t="s">
        <v>41</v>
      </c>
      <c r="B114" s="57" t="s">
        <v>12</v>
      </c>
      <c r="C114" s="57" t="s">
        <v>14</v>
      </c>
      <c r="D114" s="57">
        <v>25</v>
      </c>
      <c r="E114" s="60">
        <v>-3.1470211019891801E-2</v>
      </c>
      <c r="F114" s="60">
        <v>3.5717307720629601E-2</v>
      </c>
      <c r="G114" s="60">
        <v>0.37826837653538298</v>
      </c>
      <c r="H114" s="60">
        <v>-2.1813488040064524E-2</v>
      </c>
      <c r="I114" s="60">
        <v>-0.10147613415232581</v>
      </c>
      <c r="J114" s="60">
        <v>3.8535712112542218E-2</v>
      </c>
    </row>
    <row r="115" spans="1:10" x14ac:dyDescent="0.2">
      <c r="A115" s="54" t="s">
        <v>42</v>
      </c>
      <c r="B115" s="57" t="s">
        <v>12</v>
      </c>
      <c r="C115" s="57" t="s">
        <v>14</v>
      </c>
      <c r="D115" s="57">
        <v>25</v>
      </c>
      <c r="E115" s="60">
        <v>3.2281194482032302E-2</v>
      </c>
      <c r="F115" s="60">
        <v>5.6250046638589499E-2</v>
      </c>
      <c r="G115" s="60">
        <v>0.566043982348575</v>
      </c>
      <c r="H115" s="60">
        <v>2.2375618940327954E-2</v>
      </c>
      <c r="I115" s="60">
        <v>-7.7968896929603113E-2</v>
      </c>
      <c r="J115" s="60">
        <v>0.1425312858936677</v>
      </c>
    </row>
    <row r="116" spans="1:10" x14ac:dyDescent="0.2">
      <c r="A116" s="54" t="s">
        <v>43</v>
      </c>
      <c r="B116" s="57" t="s">
        <v>12</v>
      </c>
      <c r="C116" s="57" t="s">
        <v>14</v>
      </c>
      <c r="D116" s="57">
        <v>25</v>
      </c>
      <c r="E116" s="60">
        <v>3.43725316734452E-4</v>
      </c>
      <c r="F116" s="60">
        <v>3.4904694418276698E-2</v>
      </c>
      <c r="G116" s="60">
        <v>0.992142928180759</v>
      </c>
      <c r="H116" s="60">
        <v>2.3825223418155958E-4</v>
      </c>
      <c r="I116" s="60">
        <v>-6.8069475743087873E-2</v>
      </c>
      <c r="J116" s="60">
        <v>6.8756926376556768E-2</v>
      </c>
    </row>
    <row r="117" spans="1:10" x14ac:dyDescent="0.2">
      <c r="A117" s="54" t="s">
        <v>44</v>
      </c>
      <c r="B117" s="57" t="s">
        <v>12</v>
      </c>
      <c r="C117" s="57" t="s">
        <v>14</v>
      </c>
      <c r="D117" s="57">
        <v>25</v>
      </c>
      <c r="E117" s="60">
        <v>4.8522664822652398E-2</v>
      </c>
      <c r="F117" s="60">
        <v>4.3379370036121398E-2</v>
      </c>
      <c r="G117" s="60">
        <v>0.26332556739426699</v>
      </c>
      <c r="H117" s="60">
        <v>3.363334831507675E-2</v>
      </c>
      <c r="I117" s="60">
        <v>-3.6500900448145537E-2</v>
      </c>
      <c r="J117" s="60">
        <v>0.13354623009345035</v>
      </c>
    </row>
    <row r="118" spans="1:10" x14ac:dyDescent="0.2">
      <c r="A118" s="54" t="s">
        <v>45</v>
      </c>
      <c r="B118" s="57" t="s">
        <v>12</v>
      </c>
      <c r="C118" s="57" t="s">
        <v>14</v>
      </c>
      <c r="D118" s="57">
        <v>25</v>
      </c>
      <c r="E118" s="60">
        <v>-1.08113675700163E-2</v>
      </c>
      <c r="F118" s="60">
        <v>3.6050512869824698E-2</v>
      </c>
      <c r="G118" s="60">
        <v>0.764257269210457</v>
      </c>
      <c r="H118" s="60">
        <v>-7.4938689491540252E-3</v>
      </c>
      <c r="I118" s="60">
        <v>-8.1470372794872709E-2</v>
      </c>
      <c r="J118" s="60">
        <v>5.9847637654840108E-2</v>
      </c>
    </row>
    <row r="119" spans="1:10" x14ac:dyDescent="0.2">
      <c r="A119" s="54" t="s">
        <v>46</v>
      </c>
      <c r="B119" s="57" t="s">
        <v>12</v>
      </c>
      <c r="C119" s="57" t="s">
        <v>14</v>
      </c>
      <c r="D119" s="57">
        <v>25</v>
      </c>
      <c r="E119" s="60">
        <v>5.9155877390263699E-2</v>
      </c>
      <c r="F119" s="60">
        <v>5.2628336459711801E-2</v>
      </c>
      <c r="G119" s="60">
        <v>0.26099990945176699</v>
      </c>
      <c r="H119" s="60">
        <v>4.1003729626611099E-2</v>
      </c>
      <c r="I119" s="60">
        <v>-4.3995662070771428E-2</v>
      </c>
      <c r="J119" s="60">
        <v>0.16230741685129882</v>
      </c>
    </row>
    <row r="120" spans="1:10" x14ac:dyDescent="0.2">
      <c r="A120" s="54" t="s">
        <v>47</v>
      </c>
      <c r="B120" s="57" t="s">
        <v>12</v>
      </c>
      <c r="C120" s="57" t="s">
        <v>14</v>
      </c>
      <c r="D120" s="57">
        <v>25</v>
      </c>
      <c r="E120" s="60">
        <v>-1.5597217318049E-2</v>
      </c>
      <c r="F120" s="60">
        <v>3.5556609924160397E-2</v>
      </c>
      <c r="G120" s="60">
        <v>0.66090883574686299</v>
      </c>
      <c r="H120" s="60">
        <v>-1.0811167208586416E-2</v>
      </c>
      <c r="I120" s="60">
        <v>-8.5288172769403384E-2</v>
      </c>
      <c r="J120" s="60">
        <v>5.4093738133305383E-2</v>
      </c>
    </row>
    <row r="121" spans="1:10" x14ac:dyDescent="0.2">
      <c r="A121" s="54" t="s">
        <v>48</v>
      </c>
      <c r="B121" s="57" t="s">
        <v>12</v>
      </c>
      <c r="C121" s="57" t="s">
        <v>14</v>
      </c>
      <c r="D121" s="57">
        <v>25</v>
      </c>
      <c r="E121" s="60">
        <v>2.2535047120264301E-2</v>
      </c>
      <c r="F121" s="60">
        <v>4.4711509683564098E-2</v>
      </c>
      <c r="G121" s="60">
        <v>0.61425436357665397</v>
      </c>
      <c r="H121" s="60">
        <v>1.5620104375196715E-2</v>
      </c>
      <c r="I121" s="60">
        <v>-6.5099511859521328E-2</v>
      </c>
      <c r="J121" s="60">
        <v>0.11016960610004993</v>
      </c>
    </row>
    <row r="122" spans="1:10" x14ac:dyDescent="0.2">
      <c r="A122" s="54" t="s">
        <v>49</v>
      </c>
      <c r="B122" s="57" t="s">
        <v>12</v>
      </c>
      <c r="C122" s="57" t="s">
        <v>14</v>
      </c>
      <c r="D122" s="57">
        <v>25</v>
      </c>
      <c r="E122" s="60">
        <v>-4.7592637865323299E-2</v>
      </c>
      <c r="F122" s="60">
        <v>3.2359689140885502E-2</v>
      </c>
      <c r="G122" s="60">
        <v>0.14136187347937201</v>
      </c>
      <c r="H122" s="60">
        <v>-3.2988702751759337E-2</v>
      </c>
      <c r="I122" s="60">
        <v>-0.11101762858145889</v>
      </c>
      <c r="J122" s="60">
        <v>1.5832352850812283E-2</v>
      </c>
    </row>
    <row r="123" spans="1:10" x14ac:dyDescent="0.2">
      <c r="A123" s="54" t="s">
        <v>50</v>
      </c>
      <c r="B123" s="57" t="s">
        <v>12</v>
      </c>
      <c r="C123" s="57" t="s">
        <v>14</v>
      </c>
      <c r="D123" s="57">
        <v>25</v>
      </c>
      <c r="E123" s="60">
        <v>2.5730435392888301E-2</v>
      </c>
      <c r="F123" s="60">
        <v>3.0183877544348599E-2</v>
      </c>
      <c r="G123" s="60">
        <v>0.39396090534723099</v>
      </c>
      <c r="H123" s="60">
        <v>1.7834978747160356E-2</v>
      </c>
      <c r="I123" s="60">
        <v>-3.3429964594034953E-2</v>
      </c>
      <c r="J123" s="60">
        <v>8.4890835379811555E-2</v>
      </c>
    </row>
    <row r="124" spans="1:10" x14ac:dyDescent="0.2">
      <c r="A124" s="54" t="s">
        <v>51</v>
      </c>
      <c r="B124" s="57" t="s">
        <v>12</v>
      </c>
      <c r="C124" s="57" t="s">
        <v>14</v>
      </c>
      <c r="D124" s="57">
        <v>25</v>
      </c>
      <c r="E124" s="60">
        <v>-6.4257394178439502E-3</v>
      </c>
      <c r="F124" s="60">
        <v>4.4419141248719499E-2</v>
      </c>
      <c r="G124" s="60">
        <v>0.88497814115138895</v>
      </c>
      <c r="H124" s="60">
        <v>-4.4539831604914386E-3</v>
      </c>
      <c r="I124" s="60">
        <v>-9.3487256265334176E-2</v>
      </c>
      <c r="J124" s="60">
        <v>8.0635777429646269E-2</v>
      </c>
    </row>
    <row r="125" spans="1:10" x14ac:dyDescent="0.2">
      <c r="A125" s="54" t="s">
        <v>52</v>
      </c>
      <c r="B125" s="57" t="s">
        <v>12</v>
      </c>
      <c r="C125" s="57" t="s">
        <v>14</v>
      </c>
      <c r="D125" s="57">
        <v>25</v>
      </c>
      <c r="E125" s="60">
        <v>7.1941095918295797E-2</v>
      </c>
      <c r="F125" s="60">
        <v>5.1221340246696299E-2</v>
      </c>
      <c r="G125" s="60">
        <v>0.16016580828973601</v>
      </c>
      <c r="H125" s="60">
        <v>4.9865767802159316E-2</v>
      </c>
      <c r="I125" s="60">
        <v>-2.8452730965228948E-2</v>
      </c>
      <c r="J125" s="60">
        <v>0.17233492280182056</v>
      </c>
    </row>
    <row r="126" spans="1:10" x14ac:dyDescent="0.2">
      <c r="A126" s="54" t="s">
        <v>53</v>
      </c>
      <c r="B126" s="57" t="s">
        <v>12</v>
      </c>
      <c r="C126" s="57" t="s">
        <v>14</v>
      </c>
      <c r="D126" s="57">
        <v>25</v>
      </c>
      <c r="E126" s="60">
        <v>1.29143947703904E-2</v>
      </c>
      <c r="F126" s="60">
        <v>3.06282839003949E-2</v>
      </c>
      <c r="G126" s="60">
        <v>0.67328100876355801</v>
      </c>
      <c r="H126" s="60">
        <v>8.9515763237342071E-3</v>
      </c>
      <c r="I126" s="60">
        <v>-4.7117041674383603E-2</v>
      </c>
      <c r="J126" s="60">
        <v>7.2945831215164403E-2</v>
      </c>
    </row>
    <row r="127" spans="1:10" x14ac:dyDescent="0.2">
      <c r="A127" s="54" t="s">
        <v>54</v>
      </c>
      <c r="B127" s="57" t="s">
        <v>12</v>
      </c>
      <c r="C127" s="57" t="s">
        <v>14</v>
      </c>
      <c r="D127" s="57">
        <v>25</v>
      </c>
      <c r="E127" s="60">
        <v>-2.3626542664677702E-3</v>
      </c>
      <c r="F127" s="60">
        <v>2.58292714103678E-2</v>
      </c>
      <c r="G127" s="60">
        <v>0.92711757979335596</v>
      </c>
      <c r="H127" s="60">
        <v>-1.6376671434400606E-3</v>
      </c>
      <c r="I127" s="60">
        <v>-5.298802623078866E-2</v>
      </c>
      <c r="J127" s="60">
        <v>4.8262717697853119E-2</v>
      </c>
    </row>
    <row r="128" spans="1:10" x14ac:dyDescent="0.2">
      <c r="A128" s="54" t="s">
        <v>55</v>
      </c>
      <c r="B128" s="57" t="s">
        <v>12</v>
      </c>
      <c r="C128" s="57" t="s">
        <v>14</v>
      </c>
      <c r="D128" s="57">
        <v>25</v>
      </c>
      <c r="E128" s="60">
        <v>-5.86161186652015E-2</v>
      </c>
      <c r="F128" s="60">
        <v>3.0315360750909699E-2</v>
      </c>
      <c r="G128" s="60">
        <v>5.3169077061098302E-2</v>
      </c>
      <c r="H128" s="60">
        <v>-4.0629597388151605E-2</v>
      </c>
      <c r="I128" s="60">
        <v>-0.11803422573698451</v>
      </c>
      <c r="J128" s="60">
        <v>8.0198840658150805E-4</v>
      </c>
    </row>
    <row r="129" spans="1:10" x14ac:dyDescent="0.2">
      <c r="A129" s="54" t="s">
        <v>56</v>
      </c>
      <c r="B129" s="57" t="s">
        <v>12</v>
      </c>
      <c r="C129" s="57" t="s">
        <v>14</v>
      </c>
      <c r="D129" s="57">
        <v>25</v>
      </c>
      <c r="E129" s="60">
        <v>2.61162459761652E-2</v>
      </c>
      <c r="F129" s="60">
        <v>3.2188674436428401E-2</v>
      </c>
      <c r="G129" s="60">
        <v>0.417165328771268</v>
      </c>
      <c r="H129" s="60">
        <v>1.8102402265188926E-2</v>
      </c>
      <c r="I129" s="60">
        <v>-3.6973555919234458E-2</v>
      </c>
      <c r="J129" s="60">
        <v>8.9206047871564859E-2</v>
      </c>
    </row>
    <row r="130" spans="1:10" x14ac:dyDescent="0.2">
      <c r="A130" s="54" t="s">
        <v>57</v>
      </c>
      <c r="B130" s="57" t="s">
        <v>12</v>
      </c>
      <c r="C130" s="57" t="s">
        <v>14</v>
      </c>
      <c r="D130" s="57">
        <v>25</v>
      </c>
      <c r="E130" s="60">
        <v>-8.8214596015299598E-3</v>
      </c>
      <c r="F130" s="60">
        <v>2.92241494847537E-2</v>
      </c>
      <c r="G130" s="60">
        <v>0.76276249800365903</v>
      </c>
      <c r="H130" s="60">
        <v>-6.1145698512239501E-3</v>
      </c>
      <c r="I130" s="60">
        <v>-6.6100792591647209E-2</v>
      </c>
      <c r="J130" s="60">
        <v>4.8457873388587293E-2</v>
      </c>
    </row>
    <row r="131" spans="1:10" x14ac:dyDescent="0.2">
      <c r="A131" s="54" t="s">
        <v>58</v>
      </c>
      <c r="B131" s="57" t="s">
        <v>12</v>
      </c>
      <c r="C131" s="57" t="s">
        <v>14</v>
      </c>
      <c r="D131" s="57">
        <v>25</v>
      </c>
      <c r="E131" s="60">
        <v>-7.7992839806663404E-3</v>
      </c>
      <c r="F131" s="60">
        <v>5.1010286008987299E-2</v>
      </c>
      <c r="G131" s="60">
        <v>0.87848005396204798</v>
      </c>
      <c r="H131" s="60">
        <v>-5.4060517015852207E-3</v>
      </c>
      <c r="I131" s="60">
        <v>-0.10777944455828145</v>
      </c>
      <c r="J131" s="60">
        <v>9.2180876596948763E-2</v>
      </c>
    </row>
    <row r="132" spans="1:10" x14ac:dyDescent="0.2">
      <c r="A132" s="54" t="s">
        <v>59</v>
      </c>
      <c r="B132" s="57" t="s">
        <v>12</v>
      </c>
      <c r="C132" s="57" t="s">
        <v>14</v>
      </c>
      <c r="D132" s="57">
        <v>25</v>
      </c>
      <c r="E132" s="60">
        <v>-1.4943830843718701E-2</v>
      </c>
      <c r="F132" s="60">
        <v>3.5225223664771502E-2</v>
      </c>
      <c r="G132" s="60">
        <v>0.671393235513561</v>
      </c>
      <c r="H132" s="60">
        <v>-1.0358274216088367E-2</v>
      </c>
      <c r="I132" s="60">
        <v>-8.3985269226670836E-2</v>
      </c>
      <c r="J132" s="60">
        <v>5.4097607539233442E-2</v>
      </c>
    </row>
    <row r="133" spans="1:10" x14ac:dyDescent="0.2">
      <c r="A133" s="54" t="s">
        <v>60</v>
      </c>
      <c r="B133" s="57" t="s">
        <v>12</v>
      </c>
      <c r="C133" s="57" t="s">
        <v>14</v>
      </c>
      <c r="D133" s="57">
        <v>25</v>
      </c>
      <c r="E133" s="60">
        <v>1.06043714348069E-2</v>
      </c>
      <c r="F133" s="60">
        <v>4.9224163560025097E-2</v>
      </c>
      <c r="G133" s="60">
        <v>0.82943192598711102</v>
      </c>
      <c r="H133" s="60">
        <v>7.3503901616468244E-3</v>
      </c>
      <c r="I133" s="60">
        <v>-8.5874989142842292E-2</v>
      </c>
      <c r="J133" s="60">
        <v>0.10708373201245609</v>
      </c>
    </row>
    <row r="134" spans="1:10" x14ac:dyDescent="0.2">
      <c r="A134" s="54" t="s">
        <v>11</v>
      </c>
      <c r="B134" s="57" t="s">
        <v>12</v>
      </c>
      <c r="C134" s="57" t="s">
        <v>15</v>
      </c>
      <c r="D134" s="57">
        <v>25</v>
      </c>
      <c r="E134" s="60">
        <v>9.5543623239874503E-2</v>
      </c>
      <c r="F134" s="60">
        <v>5.0199144222861598E-2</v>
      </c>
      <c r="G134" s="60">
        <v>6.9063385852688494E-2</v>
      </c>
      <c r="H134" s="60">
        <v>6.6225793069200678E-2</v>
      </c>
      <c r="I134" s="60">
        <v>-2.846699436934233E-3</v>
      </c>
      <c r="J134" s="60">
        <v>0.19393394591668323</v>
      </c>
    </row>
    <row r="135" spans="1:10" x14ac:dyDescent="0.2">
      <c r="A135" s="54" t="s">
        <v>17</v>
      </c>
      <c r="B135" s="57" t="s">
        <v>12</v>
      </c>
      <c r="C135" s="57" t="s">
        <v>15</v>
      </c>
      <c r="D135" s="57">
        <v>25</v>
      </c>
      <c r="E135" s="60">
        <v>-1.60767785936691E-2</v>
      </c>
      <c r="F135" s="60">
        <v>4.3217789057628998E-2</v>
      </c>
      <c r="G135" s="60">
        <v>0.71316136368939398</v>
      </c>
      <c r="H135" s="60">
        <v>-1.1143573754688219E-2</v>
      </c>
      <c r="I135" s="60">
        <v>-0.10078364514662194</v>
      </c>
      <c r="J135" s="60">
        <v>6.8630087959283742E-2</v>
      </c>
    </row>
    <row r="136" spans="1:10" x14ac:dyDescent="0.2">
      <c r="A136" s="54" t="s">
        <v>18</v>
      </c>
      <c r="B136" s="57" t="s">
        <v>12</v>
      </c>
      <c r="C136" s="57" t="s">
        <v>15</v>
      </c>
      <c r="D136" s="57">
        <v>25</v>
      </c>
      <c r="E136" s="60">
        <v>2.332309380721E-2</v>
      </c>
      <c r="F136" s="60">
        <v>4.0577900042716997E-2</v>
      </c>
      <c r="G136" s="60">
        <v>0.57079386335919802</v>
      </c>
      <c r="H136" s="60">
        <v>1.6166336714402731E-2</v>
      </c>
      <c r="I136" s="60">
        <v>-5.6209590276515314E-2</v>
      </c>
      <c r="J136" s="60">
        <v>0.10285577789093531</v>
      </c>
    </row>
    <row r="137" spans="1:10" x14ac:dyDescent="0.2">
      <c r="A137" s="54" t="s">
        <v>20</v>
      </c>
      <c r="B137" s="57" t="s">
        <v>12</v>
      </c>
      <c r="C137" s="57" t="s">
        <v>15</v>
      </c>
      <c r="D137" s="57">
        <v>25</v>
      </c>
      <c r="E137" s="60">
        <v>8.7378407984096004E-2</v>
      </c>
      <c r="F137" s="60">
        <v>5.7487281892751499E-2</v>
      </c>
      <c r="G137" s="60">
        <v>0.14158670677650601</v>
      </c>
      <c r="H137" s="60">
        <v>6.0566097135992758E-2</v>
      </c>
      <c r="I137" s="60">
        <v>-2.5296664525696927E-2</v>
      </c>
      <c r="J137" s="60">
        <v>0.20005348049388894</v>
      </c>
    </row>
    <row r="138" spans="1:10" x14ac:dyDescent="0.2">
      <c r="A138" s="54" t="s">
        <v>21</v>
      </c>
      <c r="B138" s="57" t="s">
        <v>12</v>
      </c>
      <c r="C138" s="57" t="s">
        <v>15</v>
      </c>
      <c r="D138" s="57">
        <v>25</v>
      </c>
      <c r="E138" s="60">
        <v>-3.44326790693412E-2</v>
      </c>
      <c r="F138" s="60">
        <v>3.1755492752509898E-2</v>
      </c>
      <c r="G138" s="60">
        <v>0.28900188280707501</v>
      </c>
      <c r="H138" s="60">
        <v>-2.3866914416039293E-2</v>
      </c>
      <c r="I138" s="60">
        <v>-9.6673444864260605E-2</v>
      </c>
      <c r="J138" s="60">
        <v>2.7808086725578197E-2</v>
      </c>
    </row>
    <row r="139" spans="1:10" x14ac:dyDescent="0.2">
      <c r="A139" s="54" t="s">
        <v>22</v>
      </c>
      <c r="B139" s="57" t="s">
        <v>12</v>
      </c>
      <c r="C139" s="57" t="s">
        <v>15</v>
      </c>
      <c r="D139" s="57">
        <v>25</v>
      </c>
      <c r="E139" s="60">
        <v>2.68970689899211E-2</v>
      </c>
      <c r="F139" s="60">
        <v>4.9306183917367699E-2</v>
      </c>
      <c r="G139" s="60">
        <v>0.59043668057991605</v>
      </c>
      <c r="H139" s="60">
        <v>1.8643627535690144E-2</v>
      </c>
      <c r="I139" s="60">
        <v>-6.9743051488119587E-2</v>
      </c>
      <c r="J139" s="60">
        <v>0.12353718946796179</v>
      </c>
    </row>
    <row r="140" spans="1:10" x14ac:dyDescent="0.2">
      <c r="A140" s="54" t="s">
        <v>23</v>
      </c>
      <c r="B140" s="57" t="s">
        <v>12</v>
      </c>
      <c r="C140" s="57" t="s">
        <v>15</v>
      </c>
      <c r="D140" s="57">
        <v>25</v>
      </c>
      <c r="E140" s="60">
        <v>5.0898265100049599E-2</v>
      </c>
      <c r="F140" s="60">
        <v>4.9667909230853E-2</v>
      </c>
      <c r="G140" s="60">
        <v>0.31568965290399897</v>
      </c>
      <c r="H140" s="60">
        <v>3.5279988949492039E-2</v>
      </c>
      <c r="I140" s="60">
        <v>-4.6450836992422286E-2</v>
      </c>
      <c r="J140" s="60">
        <v>0.14824736719252149</v>
      </c>
    </row>
    <row r="141" spans="1:10" x14ac:dyDescent="0.2">
      <c r="A141" s="54" t="s">
        <v>24</v>
      </c>
      <c r="B141" s="57" t="s">
        <v>12</v>
      </c>
      <c r="C141" s="57" t="s">
        <v>15</v>
      </c>
      <c r="D141" s="57">
        <v>25</v>
      </c>
      <c r="E141" s="60">
        <v>3.1995150312969602E-2</v>
      </c>
      <c r="F141" s="60">
        <v>5.1500276252738501E-2</v>
      </c>
      <c r="G141" s="60">
        <v>0.54028389469543303</v>
      </c>
      <c r="H141" s="60">
        <v>2.2177348231026531E-2</v>
      </c>
      <c r="I141" s="60">
        <v>-6.8945391142397866E-2</v>
      </c>
      <c r="J141" s="60">
        <v>0.13293569176833706</v>
      </c>
    </row>
    <row r="142" spans="1:10" x14ac:dyDescent="0.2">
      <c r="A142" s="54" t="s">
        <v>16481</v>
      </c>
      <c r="B142" s="57" t="s">
        <v>12</v>
      </c>
      <c r="C142" s="57" t="s">
        <v>15</v>
      </c>
      <c r="D142" s="57">
        <v>25</v>
      </c>
      <c r="E142" s="60">
        <v>3.4338483222129797E-2</v>
      </c>
      <c r="F142" s="60">
        <v>4.8464430382638E-2</v>
      </c>
      <c r="G142" s="60">
        <v>0.485442075379305</v>
      </c>
      <c r="H142" s="60">
        <v>2.3801622830124256E-2</v>
      </c>
      <c r="I142" s="60">
        <v>-6.0651800327840684E-2</v>
      </c>
      <c r="J142" s="60">
        <v>0.12932876677210028</v>
      </c>
    </row>
    <row r="143" spans="1:10" x14ac:dyDescent="0.2">
      <c r="A143" s="54" t="s">
        <v>26</v>
      </c>
      <c r="B143" s="57" t="s">
        <v>12</v>
      </c>
      <c r="C143" s="57" t="s">
        <v>15</v>
      </c>
      <c r="D143" s="57">
        <v>25</v>
      </c>
      <c r="E143" s="60">
        <v>-1.63896969062005E-3</v>
      </c>
      <c r="F143" s="60">
        <v>4.9762703815508097E-2</v>
      </c>
      <c r="G143" s="60">
        <v>0.97399824643244404</v>
      </c>
      <c r="H143" s="60">
        <v>-1.1360472200764935E-3</v>
      </c>
      <c r="I143" s="60">
        <v>-9.9173869169015924E-2</v>
      </c>
      <c r="J143" s="60">
        <v>9.5895929787775822E-2</v>
      </c>
    </row>
    <row r="144" spans="1:10" x14ac:dyDescent="0.2">
      <c r="A144" s="54" t="s">
        <v>27</v>
      </c>
      <c r="B144" s="57" t="s">
        <v>12</v>
      </c>
      <c r="C144" s="57" t="s">
        <v>15</v>
      </c>
      <c r="D144" s="57">
        <v>25</v>
      </c>
      <c r="E144" s="60">
        <v>4.69500849161784E-2</v>
      </c>
      <c r="F144" s="60">
        <v>4.28249759150401E-2</v>
      </c>
      <c r="G144" s="60">
        <v>0.28381601317341398</v>
      </c>
      <c r="H144" s="60">
        <v>3.2543318986699071E-2</v>
      </c>
      <c r="I144" s="60">
        <v>-3.6986867877300197E-2</v>
      </c>
      <c r="J144" s="60">
        <v>0.13088703770965698</v>
      </c>
    </row>
    <row r="145" spans="1:10" x14ac:dyDescent="0.2">
      <c r="A145" s="54" t="s">
        <v>28</v>
      </c>
      <c r="B145" s="57" t="s">
        <v>12</v>
      </c>
      <c r="C145" s="57" t="s">
        <v>15</v>
      </c>
      <c r="D145" s="57">
        <v>25</v>
      </c>
      <c r="E145" s="60">
        <v>6.8693916927567295E-2</v>
      </c>
      <c r="F145" s="60">
        <v>4.24071308649012E-2</v>
      </c>
      <c r="G145" s="60">
        <v>0.118327926915257</v>
      </c>
      <c r="H145" s="60">
        <v>4.7614994839962371E-2</v>
      </c>
      <c r="I145" s="60">
        <v>-1.4424059567639064E-2</v>
      </c>
      <c r="J145" s="60">
        <v>0.15181189342277365</v>
      </c>
    </row>
    <row r="146" spans="1:10" x14ac:dyDescent="0.2">
      <c r="A146" s="54" t="s">
        <v>29</v>
      </c>
      <c r="B146" s="57" t="s">
        <v>12</v>
      </c>
      <c r="C146" s="57" t="s">
        <v>15</v>
      </c>
      <c r="D146" s="57">
        <v>25</v>
      </c>
      <c r="E146" s="60">
        <v>-5.9738445622610197E-3</v>
      </c>
      <c r="F146" s="60">
        <v>3.1768149092864503E-2</v>
      </c>
      <c r="G146" s="60">
        <v>0.85242220269767399</v>
      </c>
      <c r="H146" s="60">
        <v>-4.1407535154345861E-3</v>
      </c>
      <c r="I146" s="60">
        <v>-6.8239416784275447E-2</v>
      </c>
      <c r="J146" s="60">
        <v>5.6291727659753404E-2</v>
      </c>
    </row>
    <row r="147" spans="1:10" x14ac:dyDescent="0.2">
      <c r="A147" s="54" t="s">
        <v>30</v>
      </c>
      <c r="B147" s="57" t="s">
        <v>12</v>
      </c>
      <c r="C147" s="57" t="s">
        <v>15</v>
      </c>
      <c r="D147" s="57">
        <v>25</v>
      </c>
      <c r="E147" s="60">
        <v>9.9158430993260306E-3</v>
      </c>
      <c r="F147" s="60">
        <v>3.7717840095962699E-2</v>
      </c>
      <c r="G147" s="60">
        <v>0.79487499282412999</v>
      </c>
      <c r="H147" s="60">
        <v>6.8731386871726278E-3</v>
      </c>
      <c r="I147" s="60">
        <v>-6.4011123488760854E-2</v>
      </c>
      <c r="J147" s="60">
        <v>8.3842809687412909E-2</v>
      </c>
    </row>
    <row r="148" spans="1:10" x14ac:dyDescent="0.2">
      <c r="A148" s="54" t="s">
        <v>31</v>
      </c>
      <c r="B148" s="57" t="s">
        <v>12</v>
      </c>
      <c r="C148" s="57" t="s">
        <v>15</v>
      </c>
      <c r="D148" s="57">
        <v>25</v>
      </c>
      <c r="E148" s="60">
        <v>2.73129201166213E-2</v>
      </c>
      <c r="F148" s="60">
        <v>3.9635887173396001E-2</v>
      </c>
      <c r="G148" s="60">
        <v>0.49737158478321403</v>
      </c>
      <c r="H148" s="60">
        <v>1.8931873571695065E-2</v>
      </c>
      <c r="I148" s="60">
        <v>-5.0373418743234866E-2</v>
      </c>
      <c r="J148" s="60">
        <v>0.10499925897647747</v>
      </c>
    </row>
    <row r="149" spans="1:10" x14ac:dyDescent="0.2">
      <c r="A149" s="54" t="s">
        <v>32</v>
      </c>
      <c r="B149" s="57" t="s">
        <v>12</v>
      </c>
      <c r="C149" s="57" t="s">
        <v>15</v>
      </c>
      <c r="D149" s="57">
        <v>25</v>
      </c>
      <c r="E149" s="60">
        <v>0.13063817434876501</v>
      </c>
      <c r="F149" s="60">
        <v>4.8207438465923E-2</v>
      </c>
      <c r="G149" s="60">
        <v>1.22253348086189E-2</v>
      </c>
      <c r="H149" s="60">
        <v>9.0551482223345039E-2</v>
      </c>
      <c r="I149" s="60">
        <v>3.6151594955555935E-2</v>
      </c>
      <c r="J149" s="60">
        <v>0.2251247537419741</v>
      </c>
    </row>
    <row r="150" spans="1:10" x14ac:dyDescent="0.2">
      <c r="A150" s="54" t="s">
        <v>33</v>
      </c>
      <c r="B150" s="57" t="s">
        <v>12</v>
      </c>
      <c r="C150" s="57" t="s">
        <v>15</v>
      </c>
      <c r="D150" s="57">
        <v>25</v>
      </c>
      <c r="E150" s="60">
        <v>1.8547774972090401E-2</v>
      </c>
      <c r="F150" s="60">
        <v>3.207509581035E-2</v>
      </c>
      <c r="G150" s="60">
        <v>0.56847495979205398</v>
      </c>
      <c r="H150" s="60">
        <v>1.2856337927564779E-2</v>
      </c>
      <c r="I150" s="60">
        <v>-4.43194128161956E-2</v>
      </c>
      <c r="J150" s="60">
        <v>8.1414962760376394E-2</v>
      </c>
    </row>
    <row r="151" spans="1:10" x14ac:dyDescent="0.2">
      <c r="A151" s="54" t="s">
        <v>34</v>
      </c>
      <c r="B151" s="57" t="s">
        <v>12</v>
      </c>
      <c r="C151" s="57" t="s">
        <v>15</v>
      </c>
      <c r="D151" s="57">
        <v>25</v>
      </c>
      <c r="E151" s="60">
        <v>3.6033547312624502E-2</v>
      </c>
      <c r="F151" s="60">
        <v>3.7999030600379603E-2</v>
      </c>
      <c r="G151" s="60">
        <v>0.35244070213226802</v>
      </c>
      <c r="H151" s="60">
        <v>2.4976551725319068E-2</v>
      </c>
      <c r="I151" s="60">
        <v>-3.8444552664119523E-2</v>
      </c>
      <c r="J151" s="60">
        <v>0.11051164728936852</v>
      </c>
    </row>
    <row r="152" spans="1:10" x14ac:dyDescent="0.2">
      <c r="A152" s="54" t="s">
        <v>35</v>
      </c>
      <c r="B152" s="57" t="s">
        <v>12</v>
      </c>
      <c r="C152" s="57" t="s">
        <v>15</v>
      </c>
      <c r="D152" s="57">
        <v>25</v>
      </c>
      <c r="E152" s="60">
        <v>-1.4068471917638701E-3</v>
      </c>
      <c r="F152" s="60">
        <v>6.0991017604558502E-2</v>
      </c>
      <c r="G152" s="60">
        <v>0.98178796816916702</v>
      </c>
      <c r="H152" s="60">
        <v>-9.7515216444980324E-4</v>
      </c>
      <c r="I152" s="60">
        <v>-0.12094924169669853</v>
      </c>
      <c r="J152" s="60">
        <v>0.11813554731317079</v>
      </c>
    </row>
    <row r="153" spans="1:10" x14ac:dyDescent="0.2">
      <c r="A153" s="54" t="s">
        <v>36</v>
      </c>
      <c r="B153" s="57" t="s">
        <v>12</v>
      </c>
      <c r="C153" s="57" t="s">
        <v>15</v>
      </c>
      <c r="D153" s="57">
        <v>25</v>
      </c>
      <c r="E153" s="60">
        <v>5.40909347395837E-2</v>
      </c>
      <c r="F153" s="60">
        <v>5.1358087850972199E-2</v>
      </c>
      <c r="G153" s="60">
        <v>0.30273270259601298</v>
      </c>
      <c r="H153" s="60">
        <v>3.7492978908594439E-2</v>
      </c>
      <c r="I153" s="60">
        <v>-4.6570917448321807E-2</v>
      </c>
      <c r="J153" s="60">
        <v>0.1547527869274892</v>
      </c>
    </row>
    <row r="154" spans="1:10" x14ac:dyDescent="0.2">
      <c r="A154" s="54" t="s">
        <v>37</v>
      </c>
      <c r="B154" s="57" t="s">
        <v>12</v>
      </c>
      <c r="C154" s="57" t="s">
        <v>15</v>
      </c>
      <c r="D154" s="57">
        <v>25</v>
      </c>
      <c r="E154" s="60">
        <v>-7.7080424872725303E-2</v>
      </c>
      <c r="F154" s="60">
        <v>6.1334537061060901E-2</v>
      </c>
      <c r="G154" s="60">
        <v>0.220948831638028</v>
      </c>
      <c r="H154" s="60">
        <v>-5.3428079176892226E-2</v>
      </c>
      <c r="I154" s="60">
        <v>-0.19729611751240467</v>
      </c>
      <c r="J154" s="60">
        <v>4.3135267766954061E-2</v>
      </c>
    </row>
    <row r="155" spans="1:10" x14ac:dyDescent="0.2">
      <c r="A155" s="54" t="s">
        <v>38</v>
      </c>
      <c r="B155" s="57" t="s">
        <v>12</v>
      </c>
      <c r="C155" s="57" t="s">
        <v>15</v>
      </c>
      <c r="D155" s="57">
        <v>25</v>
      </c>
      <c r="E155" s="60">
        <v>8.8918961655226596E-3</v>
      </c>
      <c r="F155" s="60">
        <v>4.7424267514978899E-2</v>
      </c>
      <c r="G155" s="60">
        <v>0.85284730991799595</v>
      </c>
      <c r="H155" s="60">
        <v>6.1633927569638199E-3</v>
      </c>
      <c r="I155" s="60">
        <v>-8.4059668163835977E-2</v>
      </c>
      <c r="J155" s="60">
        <v>0.1018434604948813</v>
      </c>
    </row>
    <row r="156" spans="1:10" x14ac:dyDescent="0.2">
      <c r="A156" s="54" t="s">
        <v>39</v>
      </c>
      <c r="B156" s="57" t="s">
        <v>12</v>
      </c>
      <c r="C156" s="57" t="s">
        <v>15</v>
      </c>
      <c r="D156" s="57">
        <v>25</v>
      </c>
      <c r="E156" s="60">
        <v>4.2199639819319602E-2</v>
      </c>
      <c r="F156" s="60">
        <v>3.0728765058917799E-2</v>
      </c>
      <c r="G156" s="60">
        <v>0.18235551761226401</v>
      </c>
      <c r="H156" s="60">
        <v>2.925056136140658E-2</v>
      </c>
      <c r="I156" s="60">
        <v>-1.8028739696159285E-2</v>
      </c>
      <c r="J156" s="60">
        <v>0.10242801933479849</v>
      </c>
    </row>
    <row r="157" spans="1:10" x14ac:dyDescent="0.2">
      <c r="A157" s="54" t="s">
        <v>40</v>
      </c>
      <c r="B157" s="57" t="s">
        <v>12</v>
      </c>
      <c r="C157" s="57" t="s">
        <v>15</v>
      </c>
      <c r="D157" s="57">
        <v>25</v>
      </c>
      <c r="E157" s="60">
        <v>2.61657618755664E-2</v>
      </c>
      <c r="F157" s="60">
        <v>4.0678815580179203E-2</v>
      </c>
      <c r="G157" s="60">
        <v>0.52617476859920498</v>
      </c>
      <c r="H157" s="60">
        <v>1.8136724071251754E-2</v>
      </c>
      <c r="I157" s="60">
        <v>-5.3564716661584834E-2</v>
      </c>
      <c r="J157" s="60">
        <v>0.10589624041271764</v>
      </c>
    </row>
    <row r="158" spans="1:10" x14ac:dyDescent="0.2">
      <c r="A158" s="54" t="s">
        <v>41</v>
      </c>
      <c r="B158" s="57" t="s">
        <v>12</v>
      </c>
      <c r="C158" s="57" t="s">
        <v>15</v>
      </c>
      <c r="D158" s="57">
        <v>25</v>
      </c>
      <c r="E158" s="60">
        <v>-2.4611352479468399E-2</v>
      </c>
      <c r="F158" s="60">
        <v>3.6613278051196602E-2</v>
      </c>
      <c r="G158" s="60">
        <v>0.50787822420443696</v>
      </c>
      <c r="H158" s="60">
        <v>-1.705928958091054E-2</v>
      </c>
      <c r="I158" s="60">
        <v>-9.6373377459813739E-2</v>
      </c>
      <c r="J158" s="60">
        <v>4.7150672500876942E-2</v>
      </c>
    </row>
    <row r="159" spans="1:10" x14ac:dyDescent="0.2">
      <c r="A159" s="54" t="s">
        <v>42</v>
      </c>
      <c r="B159" s="57" t="s">
        <v>12</v>
      </c>
      <c r="C159" s="57" t="s">
        <v>15</v>
      </c>
      <c r="D159" s="57">
        <v>25</v>
      </c>
      <c r="E159" s="60">
        <v>2.5903934565641301E-2</v>
      </c>
      <c r="F159" s="60">
        <v>5.6289589364520803E-2</v>
      </c>
      <c r="G159" s="60">
        <v>0.64952170015102195</v>
      </c>
      <c r="H159" s="60">
        <v>1.7955239209583577E-2</v>
      </c>
      <c r="I159" s="60">
        <v>-8.4423660588819477E-2</v>
      </c>
      <c r="J159" s="60">
        <v>0.13623152972010208</v>
      </c>
    </row>
    <row r="160" spans="1:10" x14ac:dyDescent="0.2">
      <c r="A160" s="54" t="s">
        <v>43</v>
      </c>
      <c r="B160" s="57" t="s">
        <v>12</v>
      </c>
      <c r="C160" s="57" t="s">
        <v>15</v>
      </c>
      <c r="D160" s="57">
        <v>25</v>
      </c>
      <c r="E160" s="60">
        <v>-4.8972649772875999E-3</v>
      </c>
      <c r="F160" s="60">
        <v>3.4160593908261698E-2</v>
      </c>
      <c r="G160" s="60">
        <v>0.88720270918079702</v>
      </c>
      <c r="H160" s="60">
        <v>-3.3945254114618644E-3</v>
      </c>
      <c r="I160" s="60">
        <v>-7.1852029037480517E-2</v>
      </c>
      <c r="J160" s="60">
        <v>6.2057499082905324E-2</v>
      </c>
    </row>
    <row r="161" spans="1:10" x14ac:dyDescent="0.2">
      <c r="A161" s="54" t="s">
        <v>44</v>
      </c>
      <c r="B161" s="57" t="s">
        <v>12</v>
      </c>
      <c r="C161" s="57" t="s">
        <v>15</v>
      </c>
      <c r="D161" s="57">
        <v>25</v>
      </c>
      <c r="E161" s="60">
        <v>4.7821294061308799E-2</v>
      </c>
      <c r="F161" s="60">
        <v>4.20418005813935E-2</v>
      </c>
      <c r="G161" s="60">
        <v>0.26657084275215998</v>
      </c>
      <c r="H161" s="60">
        <v>3.3147195149324252E-2</v>
      </c>
      <c r="I161" s="60">
        <v>-3.4580635078222462E-2</v>
      </c>
      <c r="J161" s="60">
        <v>0.13022322320084007</v>
      </c>
    </row>
    <row r="162" spans="1:10" x14ac:dyDescent="0.2">
      <c r="A162" s="54" t="s">
        <v>45</v>
      </c>
      <c r="B162" s="57" t="s">
        <v>12</v>
      </c>
      <c r="C162" s="57" t="s">
        <v>15</v>
      </c>
      <c r="D162" s="57">
        <v>25</v>
      </c>
      <c r="E162" s="60">
        <v>-1.29927109349743E-2</v>
      </c>
      <c r="F162" s="60">
        <v>3.6760756373644198E-2</v>
      </c>
      <c r="G162" s="60">
        <v>0.72684462558912499</v>
      </c>
      <c r="H162" s="60">
        <v>-9.0058609524078063E-3</v>
      </c>
      <c r="I162" s="60">
        <v>-8.5043793427316924E-2</v>
      </c>
      <c r="J162" s="60">
        <v>5.905837155736833E-2</v>
      </c>
    </row>
    <row r="163" spans="1:10" x14ac:dyDescent="0.2">
      <c r="A163" s="54" t="s">
        <v>46</v>
      </c>
      <c r="B163" s="57" t="s">
        <v>12</v>
      </c>
      <c r="C163" s="57" t="s">
        <v>15</v>
      </c>
      <c r="D163" s="57">
        <v>25</v>
      </c>
      <c r="E163" s="60">
        <v>5.8690048766773403E-2</v>
      </c>
      <c r="F163" s="60">
        <v>5.0112016697547897E-2</v>
      </c>
      <c r="G163" s="60">
        <v>0.25302460841535002</v>
      </c>
      <c r="H163" s="60">
        <v>4.0680841829614678E-2</v>
      </c>
      <c r="I163" s="60">
        <v>-3.9529503960420473E-2</v>
      </c>
      <c r="J163" s="60">
        <v>0.15690960149396727</v>
      </c>
    </row>
    <row r="164" spans="1:10" x14ac:dyDescent="0.2">
      <c r="A164" s="54" t="s">
        <v>47</v>
      </c>
      <c r="B164" s="57" t="s">
        <v>12</v>
      </c>
      <c r="C164" s="57" t="s">
        <v>15</v>
      </c>
      <c r="D164" s="57">
        <v>25</v>
      </c>
      <c r="E164" s="60">
        <v>-1.6503245067423001E-2</v>
      </c>
      <c r="F164" s="60">
        <v>3.5466555201745499E-2</v>
      </c>
      <c r="G164" s="60">
        <v>0.64589807219542295</v>
      </c>
      <c r="H164" s="60">
        <v>-1.1439177788574078E-2</v>
      </c>
      <c r="I164" s="60">
        <v>-8.6017693262844169E-2</v>
      </c>
      <c r="J164" s="60">
        <v>5.3011203127998174E-2</v>
      </c>
    </row>
    <row r="165" spans="1:10" x14ac:dyDescent="0.2">
      <c r="A165" s="54" t="s">
        <v>48</v>
      </c>
      <c r="B165" s="57" t="s">
        <v>12</v>
      </c>
      <c r="C165" s="57" t="s">
        <v>15</v>
      </c>
      <c r="D165" s="57">
        <v>25</v>
      </c>
      <c r="E165" s="60">
        <v>2.6635812800628999E-2</v>
      </c>
      <c r="F165" s="60">
        <v>4.6019493465454898E-2</v>
      </c>
      <c r="G165" s="60">
        <v>0.56812086422512298</v>
      </c>
      <c r="H165" s="60">
        <v>1.846253854467849E-2</v>
      </c>
      <c r="I165" s="60">
        <v>-6.3562394391662599E-2</v>
      </c>
      <c r="J165" s="60">
        <v>0.1168340199929206</v>
      </c>
    </row>
    <row r="166" spans="1:10" x14ac:dyDescent="0.2">
      <c r="A166" s="54" t="s">
        <v>49</v>
      </c>
      <c r="B166" s="57" t="s">
        <v>12</v>
      </c>
      <c r="C166" s="57" t="s">
        <v>15</v>
      </c>
      <c r="D166" s="57">
        <v>25</v>
      </c>
      <c r="E166" s="60">
        <v>-4.3311470887583498E-2</v>
      </c>
      <c r="F166" s="60">
        <v>3.3255039603692402E-2</v>
      </c>
      <c r="G166" s="60">
        <v>0.205138939343814</v>
      </c>
      <c r="H166" s="60">
        <v>-3.0021223931632653E-2</v>
      </c>
      <c r="I166" s="60">
        <v>-0.10849134851082061</v>
      </c>
      <c r="J166" s="60">
        <v>2.1868406735653614E-2</v>
      </c>
    </row>
    <row r="167" spans="1:10" x14ac:dyDescent="0.2">
      <c r="A167" s="54" t="s">
        <v>50</v>
      </c>
      <c r="B167" s="57" t="s">
        <v>12</v>
      </c>
      <c r="C167" s="57" t="s">
        <v>15</v>
      </c>
      <c r="D167" s="57">
        <v>25</v>
      </c>
      <c r="E167" s="60">
        <v>3.0216446719492501E-2</v>
      </c>
      <c r="F167" s="60">
        <v>3.1387317354892301E-2</v>
      </c>
      <c r="G167" s="60">
        <v>0.345300231170307</v>
      </c>
      <c r="H167" s="60">
        <v>2.0944444850156035E-2</v>
      </c>
      <c r="I167" s="60">
        <v>-3.130269529609641E-2</v>
      </c>
      <c r="J167" s="60">
        <v>9.1735588735081419E-2</v>
      </c>
    </row>
    <row r="168" spans="1:10" x14ac:dyDescent="0.2">
      <c r="A168" s="54" t="s">
        <v>51</v>
      </c>
      <c r="B168" s="57" t="s">
        <v>12</v>
      </c>
      <c r="C168" s="57" t="s">
        <v>15</v>
      </c>
      <c r="D168" s="57">
        <v>25</v>
      </c>
      <c r="E168" s="60">
        <v>-1.60653475857058E-2</v>
      </c>
      <c r="F168" s="60">
        <v>4.5779331871680103E-2</v>
      </c>
      <c r="G168" s="60">
        <v>0.72870256453559201</v>
      </c>
      <c r="H168" s="60">
        <v>-1.1135650383747499E-2</v>
      </c>
      <c r="I168" s="60">
        <v>-0.1057928380541988</v>
      </c>
      <c r="J168" s="60">
        <v>7.3662142882787204E-2</v>
      </c>
    </row>
    <row r="169" spans="1:10" x14ac:dyDescent="0.2">
      <c r="A169" s="54" t="s">
        <v>52</v>
      </c>
      <c r="B169" s="57" t="s">
        <v>12</v>
      </c>
      <c r="C169" s="57" t="s">
        <v>15</v>
      </c>
      <c r="D169" s="57">
        <v>25</v>
      </c>
      <c r="E169" s="60">
        <v>7.6215746969702E-2</v>
      </c>
      <c r="F169" s="60">
        <v>5.3473616646583802E-2</v>
      </c>
      <c r="G169" s="60">
        <v>0.166948090485287</v>
      </c>
      <c r="H169" s="60">
        <v>5.2828730126319133E-2</v>
      </c>
      <c r="I169" s="60">
        <v>-2.859254165760225E-2</v>
      </c>
      <c r="J169" s="60">
        <v>0.18102403559700625</v>
      </c>
    </row>
    <row r="170" spans="1:10" x14ac:dyDescent="0.2">
      <c r="A170" s="54" t="s">
        <v>53</v>
      </c>
      <c r="B170" s="57" t="s">
        <v>12</v>
      </c>
      <c r="C170" s="57" t="s">
        <v>15</v>
      </c>
      <c r="D170" s="57">
        <v>25</v>
      </c>
      <c r="E170" s="60">
        <v>9.4829709022448104E-3</v>
      </c>
      <c r="F170" s="60">
        <v>3.1540138188138001E-2</v>
      </c>
      <c r="G170" s="60">
        <v>0.76626023686115396</v>
      </c>
      <c r="H170" s="60">
        <v>6.5730945442229911E-3</v>
      </c>
      <c r="I170" s="60">
        <v>-5.2335699946505665E-2</v>
      </c>
      <c r="J170" s="60">
        <v>7.1301641750995293E-2</v>
      </c>
    </row>
    <row r="171" spans="1:10" x14ac:dyDescent="0.2">
      <c r="A171" s="54" t="s">
        <v>54</v>
      </c>
      <c r="B171" s="57" t="s">
        <v>12</v>
      </c>
      <c r="C171" s="57" t="s">
        <v>15</v>
      </c>
      <c r="D171" s="57">
        <v>25</v>
      </c>
      <c r="E171" s="60">
        <v>-1.4323593592911999E-3</v>
      </c>
      <c r="F171" s="60">
        <v>2.6404569813516399E-2</v>
      </c>
      <c r="G171" s="60">
        <v>0.95718770200654102</v>
      </c>
      <c r="H171" s="60">
        <v>-9.928358514413448E-4</v>
      </c>
      <c r="I171" s="60">
        <v>-5.3185316193783347E-2</v>
      </c>
      <c r="J171" s="60">
        <v>5.0320597475200943E-2</v>
      </c>
    </row>
    <row r="172" spans="1:10" x14ac:dyDescent="0.2">
      <c r="A172" s="54" t="s">
        <v>55</v>
      </c>
      <c r="B172" s="57" t="s">
        <v>12</v>
      </c>
      <c r="C172" s="57" t="s">
        <v>15</v>
      </c>
      <c r="D172" s="57">
        <v>25</v>
      </c>
      <c r="E172" s="60">
        <v>-5.7703727907637302E-2</v>
      </c>
      <c r="F172" s="60">
        <v>2.9359540826620401E-2</v>
      </c>
      <c r="G172" s="60">
        <v>6.1040697250298502E-2</v>
      </c>
      <c r="H172" s="60">
        <v>-3.9997176306977029E-2</v>
      </c>
      <c r="I172" s="60">
        <v>-0.11524842792781329</v>
      </c>
      <c r="J172" s="60">
        <v>-1.590278874613188E-4</v>
      </c>
    </row>
    <row r="173" spans="1:10" x14ac:dyDescent="0.2">
      <c r="A173" s="54" t="s">
        <v>56</v>
      </c>
      <c r="B173" s="57" t="s">
        <v>12</v>
      </c>
      <c r="C173" s="57" t="s">
        <v>15</v>
      </c>
      <c r="D173" s="57">
        <v>25</v>
      </c>
      <c r="E173" s="60">
        <v>2.72871909671164E-2</v>
      </c>
      <c r="F173" s="60">
        <v>3.1703684594129297E-2</v>
      </c>
      <c r="G173" s="60">
        <v>0.39792341989084701</v>
      </c>
      <c r="H173" s="60">
        <v>1.8914039484257541E-2</v>
      </c>
      <c r="I173" s="60">
        <v>-3.4852030837377021E-2</v>
      </c>
      <c r="J173" s="60">
        <v>8.9426412771609828E-2</v>
      </c>
    </row>
    <row r="174" spans="1:10" x14ac:dyDescent="0.2">
      <c r="A174" s="54" t="s">
        <v>57</v>
      </c>
      <c r="B174" s="57" t="s">
        <v>12</v>
      </c>
      <c r="C174" s="57" t="s">
        <v>15</v>
      </c>
      <c r="D174" s="57">
        <v>25</v>
      </c>
      <c r="E174" s="60">
        <v>-2.6158781474280302E-3</v>
      </c>
      <c r="F174" s="60">
        <v>2.85237863851052E-2</v>
      </c>
      <c r="G174" s="60">
        <v>0.92769070918952501</v>
      </c>
      <c r="H174" s="60">
        <v>-1.813188562578112E-3</v>
      </c>
      <c r="I174" s="60">
        <v>-5.8522499462234222E-2</v>
      </c>
      <c r="J174" s="60">
        <v>5.3290743167378161E-2</v>
      </c>
    </row>
    <row r="175" spans="1:10" x14ac:dyDescent="0.2">
      <c r="A175" s="54" t="s">
        <v>58</v>
      </c>
      <c r="B175" s="57" t="s">
        <v>12</v>
      </c>
      <c r="C175" s="57" t="s">
        <v>15</v>
      </c>
      <c r="D175" s="57">
        <v>25</v>
      </c>
      <c r="E175" s="60">
        <v>-1.07734936445782E-2</v>
      </c>
      <c r="F175" s="60">
        <v>5.5650881773018399E-2</v>
      </c>
      <c r="G175" s="60">
        <v>0.84812548516533703</v>
      </c>
      <c r="H175" s="60">
        <v>-7.4676167445198683E-3</v>
      </c>
      <c r="I175" s="60">
        <v>-0.11984922191969427</v>
      </c>
      <c r="J175" s="60">
        <v>9.830223463053786E-2</v>
      </c>
    </row>
    <row r="176" spans="1:10" x14ac:dyDescent="0.2">
      <c r="A176" s="54" t="s">
        <v>59</v>
      </c>
      <c r="B176" s="57" t="s">
        <v>12</v>
      </c>
      <c r="C176" s="57" t="s">
        <v>15</v>
      </c>
      <c r="D176" s="57">
        <v>25</v>
      </c>
      <c r="E176" s="60">
        <v>-1.15149962431667E-2</v>
      </c>
      <c r="F176" s="60">
        <v>3.5031542188136901E-2</v>
      </c>
      <c r="G176" s="60">
        <v>0.74523065852459702</v>
      </c>
      <c r="H176" s="60">
        <v>-7.9815871801093598E-3</v>
      </c>
      <c r="I176" s="60">
        <v>-8.0176818931915014E-2</v>
      </c>
      <c r="J176" s="60">
        <v>5.7146826445581618E-2</v>
      </c>
    </row>
    <row r="177" spans="1:10" x14ac:dyDescent="0.2">
      <c r="A177" s="56" t="s">
        <v>60</v>
      </c>
      <c r="B177" s="58" t="s">
        <v>12</v>
      </c>
      <c r="C177" s="58" t="s">
        <v>15</v>
      </c>
      <c r="D177" s="58">
        <v>25</v>
      </c>
      <c r="E177" s="61">
        <v>1.7424580567619901E-2</v>
      </c>
      <c r="F177" s="61">
        <v>4.8077139190543801E-2</v>
      </c>
      <c r="G177" s="61">
        <v>0.72020305838398302</v>
      </c>
      <c r="H177" s="61">
        <v>1.2077798892885346E-2</v>
      </c>
      <c r="I177" s="61">
        <v>-7.6806612245845937E-2</v>
      </c>
      <c r="J177" s="61">
        <v>0.11165577338108575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F3E96-FE0F-430C-B2B0-C00318FEE944}">
  <sheetPr>
    <tabColor rgb="FFFFC000"/>
  </sheetPr>
  <dimension ref="A1:J187"/>
  <sheetViews>
    <sheetView workbookViewId="0">
      <selection activeCell="H17" sqref="H17"/>
    </sheetView>
  </sheetViews>
  <sheetFormatPr baseColWidth="10" defaultColWidth="8.83203125" defaultRowHeight="15" x14ac:dyDescent="0.2"/>
  <cols>
    <col min="7" max="7" width="12.83203125" customWidth="1"/>
    <col min="8" max="8" width="31.1640625" customWidth="1"/>
    <col min="9" max="9" width="24.5" customWidth="1"/>
    <col min="10" max="10" width="29.6640625" customWidth="1"/>
  </cols>
  <sheetData>
    <row r="1" spans="1:10" x14ac:dyDescent="0.2">
      <c r="A1" s="4" t="s">
        <v>16435</v>
      </c>
    </row>
    <row r="2" spans="1:10" ht="80" x14ac:dyDescent="0.2">
      <c r="A2" s="32" t="s">
        <v>4</v>
      </c>
      <c r="B2" s="33" t="s">
        <v>5</v>
      </c>
      <c r="C2" s="31" t="s">
        <v>6</v>
      </c>
      <c r="D2" s="33" t="s">
        <v>7</v>
      </c>
      <c r="E2" s="31" t="s">
        <v>16484</v>
      </c>
      <c r="F2" s="31" t="s">
        <v>69</v>
      </c>
      <c r="G2" s="31" t="s">
        <v>70</v>
      </c>
      <c r="H2" s="31" t="s">
        <v>16485</v>
      </c>
      <c r="I2" s="31" t="s">
        <v>72</v>
      </c>
      <c r="J2" s="34" t="s">
        <v>73</v>
      </c>
    </row>
    <row r="3" spans="1:10" x14ac:dyDescent="0.2">
      <c r="A3" t="s">
        <v>11</v>
      </c>
      <c r="B3" t="s">
        <v>12</v>
      </c>
      <c r="C3" t="s">
        <v>16</v>
      </c>
      <c r="D3">
        <v>23</v>
      </c>
      <c r="E3" s="9">
        <v>-7.7142846949801294E-2</v>
      </c>
      <c r="F3" s="9">
        <v>4.3539269429579301E-2</v>
      </c>
      <c r="G3" s="9">
        <v>7.6427879384384598E-2</v>
      </c>
      <c r="H3" s="9">
        <f t="shared" ref="H3:H34" si="0">LN(2)*E3</f>
        <v>-5.3471346863622142E-2</v>
      </c>
      <c r="I3" s="9">
        <f t="shared" ref="I3:I34" si="1">LN(2)*F3</f>
        <v>3.017912184875271E-2</v>
      </c>
      <c r="J3" s="9">
        <f t="shared" ref="J3:J34" si="2">G3*LN(2)</f>
        <v>5.2975769111461748E-2</v>
      </c>
    </row>
    <row r="4" spans="1:10" x14ac:dyDescent="0.2">
      <c r="A4" t="s">
        <v>11</v>
      </c>
      <c r="B4" t="s">
        <v>12</v>
      </c>
      <c r="C4" t="s">
        <v>13</v>
      </c>
      <c r="D4">
        <v>23</v>
      </c>
      <c r="E4" s="9">
        <v>-0.106483516760499</v>
      </c>
      <c r="F4" s="9">
        <v>5.4546755853034298E-2</v>
      </c>
      <c r="G4" s="9">
        <v>6.4381344237625204E-2</v>
      </c>
      <c r="H4" s="9">
        <f t="shared" si="0"/>
        <v>-7.3808749418647554E-2</v>
      </c>
      <c r="I4" s="9">
        <f t="shared" si="1"/>
        <v>3.7808930028222415E-2</v>
      </c>
      <c r="J4" s="9">
        <f t="shared" si="2"/>
        <v>4.4625747238969192E-2</v>
      </c>
    </row>
    <row r="5" spans="1:10" x14ac:dyDescent="0.2">
      <c r="A5" t="s">
        <v>11</v>
      </c>
      <c r="B5" t="s">
        <v>12</v>
      </c>
      <c r="C5" t="s">
        <v>14</v>
      </c>
      <c r="D5">
        <v>23</v>
      </c>
      <c r="E5" s="9">
        <v>-8.5609461108215795E-2</v>
      </c>
      <c r="F5" s="9">
        <v>4.2373415503007598E-2</v>
      </c>
      <c r="G5" s="9">
        <v>4.3346285940672101E-2</v>
      </c>
      <c r="H5" s="9">
        <f t="shared" si="0"/>
        <v>-5.9339956596416069E-2</v>
      </c>
      <c r="I5" s="9">
        <f t="shared" si="1"/>
        <v>2.9371013486604793E-2</v>
      </c>
      <c r="J5" s="9">
        <f t="shared" si="2"/>
        <v>3.0045355887522062E-2</v>
      </c>
    </row>
    <row r="6" spans="1:10" x14ac:dyDescent="0.2">
      <c r="A6" t="s">
        <v>11</v>
      </c>
      <c r="B6" t="s">
        <v>12</v>
      </c>
      <c r="C6" t="s">
        <v>15</v>
      </c>
      <c r="D6">
        <v>23</v>
      </c>
      <c r="E6" s="9">
        <v>-9.3584178667442994E-2</v>
      </c>
      <c r="F6" s="9">
        <v>4.0686176994026199E-2</v>
      </c>
      <c r="G6" s="9">
        <v>3.1298970810821801E-2</v>
      </c>
      <c r="H6" s="9">
        <f t="shared" si="0"/>
        <v>-6.4867609588356287E-2</v>
      </c>
      <c r="I6" s="9">
        <f t="shared" si="1"/>
        <v>2.8201508871172169E-2</v>
      </c>
      <c r="J6" s="9">
        <f t="shared" si="2"/>
        <v>2.1694793371949156E-2</v>
      </c>
    </row>
    <row r="7" spans="1:10" x14ac:dyDescent="0.2">
      <c r="A7" t="s">
        <v>17</v>
      </c>
      <c r="B7" t="s">
        <v>12</v>
      </c>
      <c r="C7" t="s">
        <v>16</v>
      </c>
      <c r="D7">
        <v>23</v>
      </c>
      <c r="E7" s="9">
        <v>-1.74801289352065E-3</v>
      </c>
      <c r="F7" s="9">
        <v>3.5570339078481998E-2</v>
      </c>
      <c r="G7" s="9">
        <v>0.96080579009157097</v>
      </c>
      <c r="H7" s="9">
        <f t="shared" si="0"/>
        <v>-1.2116302087262704E-3</v>
      </c>
      <c r="I7" s="9">
        <f t="shared" si="1"/>
        <v>2.4655480243811038E-2</v>
      </c>
      <c r="J7" s="9">
        <f t="shared" si="2"/>
        <v>0.66597982446764303</v>
      </c>
    </row>
    <row r="8" spans="1:10" x14ac:dyDescent="0.2">
      <c r="A8" t="s">
        <v>17</v>
      </c>
      <c r="B8" t="s">
        <v>12</v>
      </c>
      <c r="C8" t="s">
        <v>13</v>
      </c>
      <c r="D8">
        <v>23</v>
      </c>
      <c r="E8" s="9">
        <v>2.3532042752306401E-2</v>
      </c>
      <c r="F8" s="9">
        <v>4.4469806240827497E-2</v>
      </c>
      <c r="G8" s="9">
        <v>0.60223762901843703</v>
      </c>
      <c r="H8" s="9">
        <f t="shared" si="0"/>
        <v>1.6311169086577277E-2</v>
      </c>
      <c r="I8" s="9">
        <f t="shared" si="1"/>
        <v>3.0824120815876641E-2</v>
      </c>
      <c r="J8" s="9">
        <f t="shared" si="2"/>
        <v>0.4174393145812359</v>
      </c>
    </row>
    <row r="9" spans="1:10" x14ac:dyDescent="0.2">
      <c r="A9" t="s">
        <v>17</v>
      </c>
      <c r="B9" t="s">
        <v>12</v>
      </c>
      <c r="C9" t="s">
        <v>14</v>
      </c>
      <c r="D9">
        <v>23</v>
      </c>
      <c r="E9" s="9">
        <v>2.3333550911849601E-2</v>
      </c>
      <c r="F9" s="9">
        <v>3.8574031139871297E-2</v>
      </c>
      <c r="G9" s="9">
        <v>0.54524338505690295</v>
      </c>
      <c r="H9" s="9">
        <f t="shared" si="0"/>
        <v>1.6173585027000493E-2</v>
      </c>
      <c r="I9" s="9">
        <f t="shared" si="1"/>
        <v>2.6737480927433322E-2</v>
      </c>
      <c r="J9" s="9">
        <f t="shared" si="2"/>
        <v>0.37793391507115287</v>
      </c>
    </row>
    <row r="10" spans="1:10" x14ac:dyDescent="0.2">
      <c r="A10" t="s">
        <v>17</v>
      </c>
      <c r="B10" t="s">
        <v>12</v>
      </c>
      <c r="C10" t="s">
        <v>15</v>
      </c>
      <c r="D10">
        <v>23</v>
      </c>
      <c r="E10" s="9">
        <v>2.10317897482231E-2</v>
      </c>
      <c r="F10" s="9">
        <v>3.89326646087002E-2</v>
      </c>
      <c r="G10" s="9">
        <v>0.59447970277619899</v>
      </c>
      <c r="H10" s="9">
        <f t="shared" si="0"/>
        <v>1.4578125766110403E-2</v>
      </c>
      <c r="I10" s="9">
        <f t="shared" si="1"/>
        <v>2.6986066705206511E-2</v>
      </c>
      <c r="J10" s="9">
        <f t="shared" si="2"/>
        <v>0.41206192987943663</v>
      </c>
    </row>
    <row r="11" spans="1:10" x14ac:dyDescent="0.2">
      <c r="A11" t="s">
        <v>76</v>
      </c>
      <c r="B11" t="s">
        <v>12</v>
      </c>
      <c r="C11" t="s">
        <v>16</v>
      </c>
      <c r="D11">
        <v>23</v>
      </c>
      <c r="E11" s="9">
        <v>3.2531186587901897E-2</v>
      </c>
      <c r="F11" s="9">
        <v>3.4523733767926799E-2</v>
      </c>
      <c r="G11" s="9">
        <v>0.346046892289675</v>
      </c>
      <c r="H11" s="9">
        <f t="shared" si="0"/>
        <v>2.2548900263673708E-2</v>
      </c>
      <c r="I11" s="9">
        <f t="shared" si="1"/>
        <v>2.3930028723640636E-2</v>
      </c>
      <c r="J11" s="9">
        <f t="shared" si="2"/>
        <v>0.2398614277321193</v>
      </c>
    </row>
    <row r="12" spans="1:10" x14ac:dyDescent="0.2">
      <c r="A12" t="s">
        <v>76</v>
      </c>
      <c r="B12" t="s">
        <v>12</v>
      </c>
      <c r="C12" t="s">
        <v>13</v>
      </c>
      <c r="D12">
        <v>23</v>
      </c>
      <c r="E12" s="9">
        <v>9.6793867970482294E-3</v>
      </c>
      <c r="F12" s="9">
        <v>4.3064774240012003E-2</v>
      </c>
      <c r="G12" s="9">
        <v>0.82433592630086705</v>
      </c>
      <c r="H12" s="9">
        <f t="shared" si="0"/>
        <v>6.7092396679231392E-3</v>
      </c>
      <c r="I12" s="9">
        <f t="shared" si="1"/>
        <v>2.985022684591488E-2</v>
      </c>
      <c r="J12" s="9">
        <f t="shared" si="2"/>
        <v>0.57138612314971682</v>
      </c>
    </row>
    <row r="13" spans="1:10" x14ac:dyDescent="0.2">
      <c r="A13" t="s">
        <v>76</v>
      </c>
      <c r="B13" t="s">
        <v>12</v>
      </c>
      <c r="C13" t="s">
        <v>14</v>
      </c>
      <c r="D13">
        <v>23</v>
      </c>
      <c r="E13" s="9">
        <v>3.51778374378711E-3</v>
      </c>
      <c r="F13" s="9">
        <v>3.8353186411256797E-2</v>
      </c>
      <c r="G13" s="9">
        <v>0.92691989582551804</v>
      </c>
      <c r="H13" s="9">
        <f t="shared" si="0"/>
        <v>2.4383418838256443E-3</v>
      </c>
      <c r="I13" s="9">
        <f t="shared" si="1"/>
        <v>2.6584403026452656E-2</v>
      </c>
      <c r="J13" s="9">
        <f t="shared" si="2"/>
        <v>0.64249191239637604</v>
      </c>
    </row>
    <row r="14" spans="1:10" x14ac:dyDescent="0.2">
      <c r="A14" t="s">
        <v>76</v>
      </c>
      <c r="B14" t="s">
        <v>12</v>
      </c>
      <c r="C14" t="s">
        <v>15</v>
      </c>
      <c r="D14">
        <v>23</v>
      </c>
      <c r="E14" s="9">
        <v>9.6996382363410093E-3</v>
      </c>
      <c r="F14" s="9">
        <v>3.9021816666337902E-2</v>
      </c>
      <c r="G14" s="9">
        <v>0.80599940734215503</v>
      </c>
      <c r="H14" s="9">
        <f t="shared" si="0"/>
        <v>6.7232768959712107E-3</v>
      </c>
      <c r="I14" s="9">
        <f t="shared" si="1"/>
        <v>2.70478622025992E-2</v>
      </c>
      <c r="J14" s="9">
        <f t="shared" si="2"/>
        <v>0.55867621673220158</v>
      </c>
    </row>
    <row r="15" spans="1:10" x14ac:dyDescent="0.2">
      <c r="A15" t="s">
        <v>19</v>
      </c>
      <c r="B15" t="s">
        <v>12</v>
      </c>
      <c r="C15" t="s">
        <v>16</v>
      </c>
      <c r="D15">
        <v>23</v>
      </c>
      <c r="E15" s="9">
        <v>1.10550945626163E-2</v>
      </c>
      <c r="F15" s="9">
        <v>3.0187225884453099E-2</v>
      </c>
      <c r="G15" s="9">
        <v>0.71420268178572699</v>
      </c>
      <c r="H15" s="9">
        <f t="shared" si="0"/>
        <v>7.6628076269010699E-3</v>
      </c>
      <c r="I15" s="9">
        <f t="shared" si="1"/>
        <v>2.0924190510734866E-2</v>
      </c>
      <c r="J15" s="9">
        <f t="shared" si="2"/>
        <v>0.49504757522812848</v>
      </c>
    </row>
    <row r="16" spans="1:10" x14ac:dyDescent="0.2">
      <c r="A16" t="s">
        <v>19</v>
      </c>
      <c r="B16" t="s">
        <v>12</v>
      </c>
      <c r="C16" t="s">
        <v>13</v>
      </c>
      <c r="D16">
        <v>23</v>
      </c>
      <c r="E16" s="9">
        <v>2.8613806643281399E-2</v>
      </c>
      <c r="F16" s="9">
        <v>3.7655414935333503E-2</v>
      </c>
      <c r="G16" s="9">
        <v>0.45576976202033898</v>
      </c>
      <c r="H16" s="9">
        <f t="shared" si="0"/>
        <v>1.9833579399877933E-2</v>
      </c>
      <c r="I16" s="9">
        <f t="shared" si="1"/>
        <v>2.6100744695241273E-2</v>
      </c>
      <c r="J16" s="9">
        <f t="shared" si="2"/>
        <v>0.3159155255288752</v>
      </c>
    </row>
    <row r="17" spans="1:10" x14ac:dyDescent="0.2">
      <c r="A17" t="s">
        <v>19</v>
      </c>
      <c r="B17" t="s">
        <v>12</v>
      </c>
      <c r="C17" t="s">
        <v>14</v>
      </c>
      <c r="D17">
        <v>23</v>
      </c>
      <c r="E17" s="9">
        <v>1.93983087521679E-2</v>
      </c>
      <c r="F17" s="9">
        <v>3.45669087529068E-2</v>
      </c>
      <c r="G17" s="9">
        <v>0.57467383200895095</v>
      </c>
      <c r="H17" s="9">
        <f t="shared" si="0"/>
        <v>1.344588301919649E-2</v>
      </c>
      <c r="I17" s="9">
        <f t="shared" si="1"/>
        <v>2.3959955342750243E-2</v>
      </c>
      <c r="J17" s="9">
        <f t="shared" si="2"/>
        <v>0.39833354639858398</v>
      </c>
    </row>
    <row r="18" spans="1:10" x14ac:dyDescent="0.2">
      <c r="A18" t="s">
        <v>19</v>
      </c>
      <c r="B18" t="s">
        <v>12</v>
      </c>
      <c r="C18" t="s">
        <v>15</v>
      </c>
      <c r="D18">
        <v>23</v>
      </c>
      <c r="E18" s="9">
        <v>1.5976942072751601E-2</v>
      </c>
      <c r="F18" s="9">
        <v>3.2176935268043799E-2</v>
      </c>
      <c r="G18" s="9">
        <v>0.62444275746923605</v>
      </c>
      <c r="H18" s="9">
        <f t="shared" si="0"/>
        <v>1.107437235169734E-2</v>
      </c>
      <c r="I18" s="9">
        <f t="shared" si="1"/>
        <v>2.2303351960104426E-2</v>
      </c>
      <c r="J18" s="9">
        <f t="shared" si="2"/>
        <v>0.43283073676087869</v>
      </c>
    </row>
    <row r="19" spans="1:10" x14ac:dyDescent="0.2">
      <c r="A19" t="s">
        <v>20</v>
      </c>
      <c r="B19" t="s">
        <v>12</v>
      </c>
      <c r="C19" t="s">
        <v>16</v>
      </c>
      <c r="D19">
        <v>23</v>
      </c>
      <c r="E19" s="9">
        <v>-1.8909923379546899E-2</v>
      </c>
      <c r="F19" s="9">
        <v>4.0743801382251997E-2</v>
      </c>
      <c r="G19" s="9">
        <v>0.64256335093324302</v>
      </c>
      <c r="H19" s="9">
        <f t="shared" si="0"/>
        <v>-1.3107360075137525E-2</v>
      </c>
      <c r="I19" s="9">
        <f t="shared" si="1"/>
        <v>2.8241451053402374E-2</v>
      </c>
      <c r="J19" s="9">
        <f t="shared" si="2"/>
        <v>0.4453909750305281</v>
      </c>
    </row>
    <row r="20" spans="1:10" x14ac:dyDescent="0.2">
      <c r="A20" t="s">
        <v>20</v>
      </c>
      <c r="B20" t="s">
        <v>12</v>
      </c>
      <c r="C20" t="s">
        <v>13</v>
      </c>
      <c r="D20">
        <v>23</v>
      </c>
      <c r="E20" s="9">
        <v>-2.2123810168647999E-2</v>
      </c>
      <c r="F20" s="9">
        <v>5.0818754285936997E-2</v>
      </c>
      <c r="G20" s="9">
        <v>0.66775200344769403</v>
      </c>
      <c r="H20" s="9">
        <f t="shared" si="0"/>
        <v>-1.5335056641641809E-2</v>
      </c>
      <c r="I20" s="9">
        <f t="shared" si="1"/>
        <v>3.5224876252865862E-2</v>
      </c>
      <c r="J20" s="9">
        <f t="shared" si="2"/>
        <v>0.462850418503024</v>
      </c>
    </row>
    <row r="21" spans="1:10" x14ac:dyDescent="0.2">
      <c r="A21" t="s">
        <v>20</v>
      </c>
      <c r="B21" t="s">
        <v>12</v>
      </c>
      <c r="C21" t="s">
        <v>14</v>
      </c>
      <c r="D21">
        <v>23</v>
      </c>
      <c r="E21" s="9">
        <v>-2.43375476291782E-2</v>
      </c>
      <c r="F21" s="9">
        <v>4.5485346007442501E-2</v>
      </c>
      <c r="G21" s="9">
        <v>0.59260596052199799</v>
      </c>
      <c r="H21" s="9">
        <f t="shared" si="0"/>
        <v>-1.6869502520908249E-2</v>
      </c>
      <c r="I21" s="9">
        <f t="shared" si="1"/>
        <v>3.1528039341852332E-2</v>
      </c>
      <c r="J21" s="9">
        <f t="shared" si="2"/>
        <v>0.41076315071884117</v>
      </c>
    </row>
    <row r="22" spans="1:10" x14ac:dyDescent="0.2">
      <c r="A22" t="s">
        <v>20</v>
      </c>
      <c r="B22" t="s">
        <v>12</v>
      </c>
      <c r="C22" t="s">
        <v>15</v>
      </c>
      <c r="D22">
        <v>23</v>
      </c>
      <c r="E22" s="9">
        <v>-1.63016426152655E-2</v>
      </c>
      <c r="F22" s="9">
        <v>4.6271160808839397E-2</v>
      </c>
      <c r="G22" s="9">
        <v>0.72796081192083495</v>
      </c>
      <c r="H22" s="9">
        <f t="shared" si="0"/>
        <v>-1.1299437617267134E-2</v>
      </c>
      <c r="I22" s="9">
        <f t="shared" si="1"/>
        <v>3.2072724655882866E-2</v>
      </c>
      <c r="J22" s="9">
        <f t="shared" si="2"/>
        <v>0.50458398434105534</v>
      </c>
    </row>
    <row r="23" spans="1:10" x14ac:dyDescent="0.2">
      <c r="A23" t="s">
        <v>21</v>
      </c>
      <c r="B23" t="s">
        <v>12</v>
      </c>
      <c r="C23" t="s">
        <v>16</v>
      </c>
      <c r="D23">
        <v>23</v>
      </c>
      <c r="E23" s="9">
        <v>-1.40189591685466E-2</v>
      </c>
      <c r="F23" s="9">
        <v>3.3383466811913301E-2</v>
      </c>
      <c r="G23" s="9">
        <v>0.674531340281606</v>
      </c>
      <c r="H23" s="9">
        <f t="shared" si="0"/>
        <v>-9.7172020220630696E-3</v>
      </c>
      <c r="I23" s="9">
        <f t="shared" si="1"/>
        <v>2.3139655897994209E-2</v>
      </c>
      <c r="J23" s="9">
        <f t="shared" si="2"/>
        <v>0.46754949671551627</v>
      </c>
    </row>
    <row r="24" spans="1:10" x14ac:dyDescent="0.2">
      <c r="A24" t="s">
        <v>21</v>
      </c>
      <c r="B24" t="s">
        <v>12</v>
      </c>
      <c r="C24" t="s">
        <v>13</v>
      </c>
      <c r="D24">
        <v>23</v>
      </c>
      <c r="E24" s="9">
        <v>-4.3987890403672097E-2</v>
      </c>
      <c r="F24" s="9">
        <v>4.1189588357613403E-2</v>
      </c>
      <c r="G24" s="9">
        <v>0.29767225084270399</v>
      </c>
      <c r="H24" s="9">
        <f t="shared" si="0"/>
        <v>-3.0490082212085188E-2</v>
      </c>
      <c r="I24" s="9">
        <f t="shared" si="1"/>
        <v>2.8550447038504477E-2</v>
      </c>
      <c r="J24" s="9">
        <f t="shared" si="2"/>
        <v>0.20633068140255306</v>
      </c>
    </row>
    <row r="25" spans="1:10" x14ac:dyDescent="0.2">
      <c r="A25" t="s">
        <v>21</v>
      </c>
      <c r="B25" t="s">
        <v>12</v>
      </c>
      <c r="C25" t="s">
        <v>14</v>
      </c>
      <c r="D25">
        <v>23</v>
      </c>
      <c r="E25" s="9">
        <v>-4.0565964553963399E-2</v>
      </c>
      <c r="F25" s="9">
        <v>3.38247483578216E-2</v>
      </c>
      <c r="G25" s="9">
        <v>0.23041196038012701</v>
      </c>
      <c r="H25" s="9">
        <f t="shared" si="0"/>
        <v>-2.8118183957274407E-2</v>
      </c>
      <c r="I25" s="9">
        <f t="shared" si="1"/>
        <v>2.3445528957373681E-2</v>
      </c>
      <c r="J25" s="9">
        <f t="shared" si="2"/>
        <v>0.15970940070477485</v>
      </c>
    </row>
    <row r="26" spans="1:10" x14ac:dyDescent="0.2">
      <c r="A26" t="s">
        <v>21</v>
      </c>
      <c r="B26" t="s">
        <v>12</v>
      </c>
      <c r="C26" t="s">
        <v>15</v>
      </c>
      <c r="D26">
        <v>23</v>
      </c>
      <c r="E26" s="9">
        <v>-3.9160510620295699E-2</v>
      </c>
      <c r="F26" s="9">
        <v>3.4046803909650702E-2</v>
      </c>
      <c r="G26" s="9">
        <v>0.262412688491655</v>
      </c>
      <c r="H26" s="9">
        <f t="shared" si="0"/>
        <v>-2.7143997525745759E-2</v>
      </c>
      <c r="I26" s="9">
        <f t="shared" si="1"/>
        <v>2.3599446137051706E-2</v>
      </c>
      <c r="J26" s="9">
        <f t="shared" si="2"/>
        <v>0.18189061517114585</v>
      </c>
    </row>
    <row r="27" spans="1:10" x14ac:dyDescent="0.2">
      <c r="A27" t="s">
        <v>22</v>
      </c>
      <c r="B27" t="s">
        <v>12</v>
      </c>
      <c r="C27" t="s">
        <v>16</v>
      </c>
      <c r="D27">
        <v>23</v>
      </c>
      <c r="E27" s="9">
        <v>1.6472084248266398E-2</v>
      </c>
      <c r="F27" s="9">
        <v>3.6151864186700897E-2</v>
      </c>
      <c r="G27" s="9">
        <v>0.64865188130985396</v>
      </c>
      <c r="H27" s="9">
        <f t="shared" si="0"/>
        <v>1.141757875463174E-2</v>
      </c>
      <c r="I27" s="9">
        <f t="shared" si="1"/>
        <v>2.5058562732997787E-2</v>
      </c>
      <c r="J27" s="9">
        <f t="shared" si="2"/>
        <v>0.44961122269482956</v>
      </c>
    </row>
    <row r="28" spans="1:10" x14ac:dyDescent="0.2">
      <c r="A28" t="s">
        <v>22</v>
      </c>
      <c r="B28" t="s">
        <v>12</v>
      </c>
      <c r="C28" t="s">
        <v>13</v>
      </c>
      <c r="D28">
        <v>23</v>
      </c>
      <c r="E28" s="9">
        <v>-1.1641733115084501E-2</v>
      </c>
      <c r="F28" s="9">
        <v>4.5096921510159697E-2</v>
      </c>
      <c r="G28" s="9">
        <v>0.79880487442865999</v>
      </c>
      <c r="H28" s="9">
        <f t="shared" si="0"/>
        <v>-8.06943448555217E-3</v>
      </c>
      <c r="I28" s="9">
        <f t="shared" si="1"/>
        <v>3.1258803996700342E-2</v>
      </c>
      <c r="J28" s="9">
        <f t="shared" si="2"/>
        <v>0.5536893465277668</v>
      </c>
    </row>
    <row r="29" spans="1:10" x14ac:dyDescent="0.2">
      <c r="A29" t="s">
        <v>22</v>
      </c>
      <c r="B29" t="s">
        <v>12</v>
      </c>
      <c r="C29" t="s">
        <v>14</v>
      </c>
      <c r="D29">
        <v>23</v>
      </c>
      <c r="E29" s="9">
        <v>6.0093317959117997E-3</v>
      </c>
      <c r="F29" s="9">
        <v>3.9676154690697199E-2</v>
      </c>
      <c r="G29" s="9">
        <v>0.87961323179447404</v>
      </c>
      <c r="H29" s="9">
        <f t="shared" si="0"/>
        <v>4.1653513913854964E-3</v>
      </c>
      <c r="I29" s="9">
        <f t="shared" si="1"/>
        <v>2.750141475931701E-2</v>
      </c>
      <c r="J29" s="9">
        <f t="shared" si="2"/>
        <v>0.60970143160156132</v>
      </c>
    </row>
    <row r="30" spans="1:10" x14ac:dyDescent="0.2">
      <c r="A30" t="s">
        <v>22</v>
      </c>
      <c r="B30" t="s">
        <v>12</v>
      </c>
      <c r="C30" t="s">
        <v>15</v>
      </c>
      <c r="D30">
        <v>23</v>
      </c>
      <c r="E30" s="9">
        <v>6.1896823066691599E-3</v>
      </c>
      <c r="F30" s="9">
        <v>3.9606489838620598E-2</v>
      </c>
      <c r="G30" s="9">
        <v>0.87723793616565904</v>
      </c>
      <c r="H30" s="9">
        <f t="shared" si="0"/>
        <v>4.2903608394295068E-3</v>
      </c>
      <c r="I30" s="9">
        <f t="shared" si="1"/>
        <v>2.7453126763515991E-2</v>
      </c>
      <c r="J30" s="9">
        <f t="shared" si="2"/>
        <v>0.60805500213345187</v>
      </c>
    </row>
    <row r="31" spans="1:10" x14ac:dyDescent="0.2">
      <c r="A31" t="s">
        <v>23</v>
      </c>
      <c r="B31" t="s">
        <v>12</v>
      </c>
      <c r="C31" t="s">
        <v>16</v>
      </c>
      <c r="D31">
        <v>23</v>
      </c>
      <c r="E31" s="9">
        <v>1.71193263795851E-2</v>
      </c>
      <c r="F31" s="9">
        <v>3.86627866198496E-2</v>
      </c>
      <c r="G31" s="9">
        <v>0.65792079736055797</v>
      </c>
      <c r="H31" s="9">
        <f t="shared" si="0"/>
        <v>1.1866212813094908E-2</v>
      </c>
      <c r="I31" s="9">
        <f t="shared" si="1"/>
        <v>2.6799001538139529E-2</v>
      </c>
      <c r="J31" s="9">
        <f t="shared" si="2"/>
        <v>0.45603594572222184</v>
      </c>
    </row>
    <row r="32" spans="1:10" x14ac:dyDescent="0.2">
      <c r="A32" t="s">
        <v>23</v>
      </c>
      <c r="B32" t="s">
        <v>12</v>
      </c>
      <c r="C32" t="s">
        <v>13</v>
      </c>
      <c r="D32">
        <v>23</v>
      </c>
      <c r="E32" s="9">
        <v>4.9421503706999097E-2</v>
      </c>
      <c r="F32" s="9">
        <v>4.8221662168110802E-2</v>
      </c>
      <c r="G32" s="9">
        <v>0.317080622707199</v>
      </c>
      <c r="H32" s="9">
        <f t="shared" si="0"/>
        <v>3.4256375953539309E-2</v>
      </c>
      <c r="I32" s="9">
        <f t="shared" si="1"/>
        <v>3.3424709173740179E-2</v>
      </c>
      <c r="J32" s="9">
        <f t="shared" si="2"/>
        <v>0.21978353963968675</v>
      </c>
    </row>
    <row r="33" spans="1:10" x14ac:dyDescent="0.2">
      <c r="A33" t="s">
        <v>23</v>
      </c>
      <c r="B33" t="s">
        <v>12</v>
      </c>
      <c r="C33" t="s">
        <v>14</v>
      </c>
      <c r="D33">
        <v>23</v>
      </c>
      <c r="E33" s="9">
        <v>4.0253902237073799E-2</v>
      </c>
      <c r="F33" s="9">
        <v>4.4599233770841802E-2</v>
      </c>
      <c r="G33" s="9">
        <v>0.366754490075755</v>
      </c>
      <c r="H33" s="9">
        <f t="shared" si="0"/>
        <v>2.7901878842163379E-2</v>
      </c>
      <c r="I33" s="9">
        <f t="shared" si="1"/>
        <v>3.0913833143392893E-2</v>
      </c>
      <c r="J33" s="9">
        <f t="shared" si="2"/>
        <v>0.25421484075371004</v>
      </c>
    </row>
    <row r="34" spans="1:10" x14ac:dyDescent="0.2">
      <c r="A34" t="s">
        <v>23</v>
      </c>
      <c r="B34" t="s">
        <v>12</v>
      </c>
      <c r="C34" t="s">
        <v>15</v>
      </c>
      <c r="D34">
        <v>23</v>
      </c>
      <c r="E34" s="9">
        <v>4.0019565926165498E-2</v>
      </c>
      <c r="F34" s="9">
        <v>4.5099351046981102E-2</v>
      </c>
      <c r="G34" s="9">
        <v>0.38448119457562002</v>
      </c>
      <c r="H34" s="9">
        <f t="shared" si="0"/>
        <v>2.7739449288954471E-2</v>
      </c>
      <c r="I34" s="9">
        <f t="shared" si="1"/>
        <v>3.1260488023298165E-2</v>
      </c>
      <c r="J34" s="9">
        <f t="shared" si="2"/>
        <v>0.26650205599841076</v>
      </c>
    </row>
    <row r="35" spans="1:10" x14ac:dyDescent="0.2">
      <c r="A35" t="s">
        <v>24</v>
      </c>
      <c r="B35" t="s">
        <v>12</v>
      </c>
      <c r="C35" t="s">
        <v>16</v>
      </c>
      <c r="D35">
        <v>23</v>
      </c>
      <c r="E35" s="9">
        <v>-1.6498098462454199E-2</v>
      </c>
      <c r="F35" s="9">
        <v>4.2868919825046203E-2</v>
      </c>
      <c r="G35" s="9">
        <v>0.70034864431718702</v>
      </c>
      <c r="H35" s="9">
        <f t="shared" ref="H35:H66" si="3">LN(2)*E35</f>
        <v>-1.1435610433850496E-2</v>
      </c>
      <c r="I35" s="9">
        <f t="shared" ref="I35:I66" si="4">LN(2)*F35</f>
        <v>2.9714470910381117E-2</v>
      </c>
      <c r="J35" s="9">
        <f t="shared" ref="J35:J66" si="5">G35*LN(2)</f>
        <v>0.48544468821743814</v>
      </c>
    </row>
    <row r="36" spans="1:10" x14ac:dyDescent="0.2">
      <c r="A36" t="s">
        <v>24</v>
      </c>
      <c r="B36" t="s">
        <v>12</v>
      </c>
      <c r="C36" t="s">
        <v>13</v>
      </c>
      <c r="D36">
        <v>23</v>
      </c>
      <c r="E36" s="9">
        <v>-4.6856308272121699E-2</v>
      </c>
      <c r="F36" s="9">
        <v>5.3464298449273903E-2</v>
      </c>
      <c r="G36" s="9">
        <v>0.39072596671141002</v>
      </c>
      <c r="H36" s="9">
        <f t="shared" si="3"/>
        <v>-3.2478317970268795E-2</v>
      </c>
      <c r="I36" s="9">
        <f t="shared" si="4"/>
        <v>3.7058627730729661E-2</v>
      </c>
      <c r="J36" s="9">
        <f t="shared" si="5"/>
        <v>0.27083060219757288</v>
      </c>
    </row>
    <row r="37" spans="1:10" x14ac:dyDescent="0.2">
      <c r="A37" t="s">
        <v>24</v>
      </c>
      <c r="B37" t="s">
        <v>12</v>
      </c>
      <c r="C37" t="s">
        <v>14</v>
      </c>
      <c r="D37">
        <v>23</v>
      </c>
      <c r="E37" s="9">
        <v>-5.1837485294701398E-2</v>
      </c>
      <c r="F37" s="9">
        <v>4.7021134044529699E-2</v>
      </c>
      <c r="G37" s="9">
        <v>0.27027499239207903</v>
      </c>
      <c r="H37" s="9">
        <f t="shared" si="3"/>
        <v>-3.59310067793399E-2</v>
      </c>
      <c r="I37" s="9">
        <f t="shared" si="4"/>
        <v>3.2592566489697015E-2</v>
      </c>
      <c r="J37" s="9">
        <f t="shared" si="5"/>
        <v>0.18734034895243024</v>
      </c>
    </row>
    <row r="38" spans="1:10" x14ac:dyDescent="0.2">
      <c r="A38" t="s">
        <v>24</v>
      </c>
      <c r="B38" t="s">
        <v>12</v>
      </c>
      <c r="C38" t="s">
        <v>15</v>
      </c>
      <c r="D38">
        <v>23</v>
      </c>
      <c r="E38" s="9">
        <v>-4.57116445532815E-2</v>
      </c>
      <c r="F38" s="9">
        <v>4.7513923179569498E-2</v>
      </c>
      <c r="G38" s="9">
        <v>0.34647120648525997</v>
      </c>
      <c r="H38" s="9">
        <f t="shared" si="3"/>
        <v>-3.1684897540865453E-2</v>
      </c>
      <c r="I38" s="9">
        <f t="shared" si="4"/>
        <v>3.2934141889260429E-2</v>
      </c>
      <c r="J38" s="9">
        <f t="shared" si="5"/>
        <v>0.24015553992046057</v>
      </c>
    </row>
    <row r="39" spans="1:10" x14ac:dyDescent="0.2">
      <c r="A39" t="s">
        <v>16481</v>
      </c>
      <c r="B39" t="s">
        <v>12</v>
      </c>
      <c r="C39" t="s">
        <v>16</v>
      </c>
      <c r="D39">
        <v>23</v>
      </c>
      <c r="E39" s="9">
        <v>4.6805872573893403E-2</v>
      </c>
      <c r="F39" s="9">
        <v>3.3912963290381098E-2</v>
      </c>
      <c r="G39" s="9">
        <v>0.16753232953120001</v>
      </c>
      <c r="H39" s="9">
        <f t="shared" si="3"/>
        <v>3.2443358608242281E-2</v>
      </c>
      <c r="I39" s="9">
        <f t="shared" si="4"/>
        <v>2.3506674889160584E-2</v>
      </c>
      <c r="J39" s="9">
        <f t="shared" si="5"/>
        <v>0.11612456186719095</v>
      </c>
    </row>
    <row r="40" spans="1:10" x14ac:dyDescent="0.2">
      <c r="A40" t="s">
        <v>16481</v>
      </c>
      <c r="B40" t="s">
        <v>12</v>
      </c>
      <c r="C40" t="s">
        <v>13</v>
      </c>
      <c r="D40">
        <v>23</v>
      </c>
      <c r="E40" s="9">
        <v>9.0372870208325795E-2</v>
      </c>
      <c r="F40" s="9">
        <v>4.22998796757856E-2</v>
      </c>
      <c r="G40" s="9">
        <v>4.4570121953090798E-2</v>
      </c>
      <c r="H40" s="9">
        <f t="shared" si="3"/>
        <v>6.2641700184010898E-2</v>
      </c>
      <c r="I40" s="9">
        <f t="shared" si="4"/>
        <v>2.9320042335295719E-2</v>
      </c>
      <c r="J40" s="9">
        <f t="shared" si="5"/>
        <v>3.0893654368997808E-2</v>
      </c>
    </row>
    <row r="41" spans="1:10" x14ac:dyDescent="0.2">
      <c r="A41" t="s">
        <v>16481</v>
      </c>
      <c r="B41" t="s">
        <v>12</v>
      </c>
      <c r="C41" t="s">
        <v>14</v>
      </c>
      <c r="D41">
        <v>23</v>
      </c>
      <c r="E41" s="9">
        <v>5.8710464885239198E-2</v>
      </c>
      <c r="F41" s="9">
        <v>3.86377526539773E-2</v>
      </c>
      <c r="G41" s="9">
        <v>0.128634085946779</v>
      </c>
      <c r="H41" s="9">
        <f t="shared" si="3"/>
        <v>4.0694993204567223E-2</v>
      </c>
      <c r="I41" s="9">
        <f t="shared" si="4"/>
        <v>2.678164931527691E-2</v>
      </c>
      <c r="J41" s="9">
        <f t="shared" si="5"/>
        <v>8.9162353997915542E-2</v>
      </c>
    </row>
    <row r="42" spans="1:10" x14ac:dyDescent="0.2">
      <c r="A42" t="s">
        <v>16481</v>
      </c>
      <c r="B42" t="s">
        <v>12</v>
      </c>
      <c r="C42" t="s">
        <v>15</v>
      </c>
      <c r="D42">
        <v>23</v>
      </c>
      <c r="E42" s="9">
        <v>6.4061673975853897E-2</v>
      </c>
      <c r="F42" s="9">
        <v>3.9483594220857697E-2</v>
      </c>
      <c r="G42" s="9">
        <v>0.118943182828674</v>
      </c>
      <c r="H42" s="9">
        <f t="shared" si="3"/>
        <v>4.4404168698313547E-2</v>
      </c>
      <c r="I42" s="9">
        <f t="shared" si="4"/>
        <v>2.7367942012560462E-2</v>
      </c>
      <c r="J42" s="9">
        <f t="shared" si="5"/>
        <v>8.2445131824521484E-2</v>
      </c>
    </row>
    <row r="43" spans="1:10" x14ac:dyDescent="0.2">
      <c r="A43" t="s">
        <v>26</v>
      </c>
      <c r="B43" t="s">
        <v>12</v>
      </c>
      <c r="C43" t="s">
        <v>16</v>
      </c>
      <c r="D43">
        <v>23</v>
      </c>
      <c r="E43" s="9">
        <v>-4.9833284389035698E-2</v>
      </c>
      <c r="F43" s="9">
        <v>3.7725052461994903E-2</v>
      </c>
      <c r="G43" s="9">
        <v>0.18651470996488301</v>
      </c>
      <c r="H43" s="9">
        <f t="shared" si="3"/>
        <v>-3.454180057230203E-2</v>
      </c>
      <c r="I43" s="9">
        <f t="shared" si="4"/>
        <v>2.614901375050779E-2</v>
      </c>
      <c r="J43" s="9">
        <f t="shared" si="5"/>
        <v>0.12928214534511459</v>
      </c>
    </row>
    <row r="44" spans="1:10" x14ac:dyDescent="0.2">
      <c r="A44" t="s">
        <v>26</v>
      </c>
      <c r="B44" t="s">
        <v>12</v>
      </c>
      <c r="C44" t="s">
        <v>13</v>
      </c>
      <c r="D44">
        <v>23</v>
      </c>
      <c r="E44" s="9">
        <v>-8.2167308919833398E-2</v>
      </c>
      <c r="F44" s="9">
        <v>4.70458529805656E-2</v>
      </c>
      <c r="G44" s="9">
        <v>9.5330162004427593E-2</v>
      </c>
      <c r="H44" s="9">
        <f t="shared" si="3"/>
        <v>-5.6954038511980561E-2</v>
      </c>
      <c r="I44" s="9">
        <f t="shared" si="4"/>
        <v>3.2609700350516746E-2</v>
      </c>
      <c r="J44" s="9">
        <f t="shared" si="5"/>
        <v>6.6077833015691811E-2</v>
      </c>
    </row>
    <row r="45" spans="1:10" x14ac:dyDescent="0.2">
      <c r="A45" t="s">
        <v>26</v>
      </c>
      <c r="B45" t="s">
        <v>12</v>
      </c>
      <c r="C45" t="s">
        <v>14</v>
      </c>
      <c r="D45">
        <v>23</v>
      </c>
      <c r="E45" s="9">
        <v>-8.0862032288945201E-2</v>
      </c>
      <c r="F45" s="9">
        <v>4.3211316696949997E-2</v>
      </c>
      <c r="G45" s="9">
        <v>6.1301281379855001E-2</v>
      </c>
      <c r="H45" s="9">
        <f t="shared" si="3"/>
        <v>-5.6049289695429626E-2</v>
      </c>
      <c r="I45" s="9">
        <f t="shared" si="4"/>
        <v>2.9951802336773779E-2</v>
      </c>
      <c r="J45" s="9">
        <f t="shared" si="5"/>
        <v>4.2490810353158368E-2</v>
      </c>
    </row>
    <row r="46" spans="1:10" x14ac:dyDescent="0.2">
      <c r="A46" t="s">
        <v>26</v>
      </c>
      <c r="B46" t="s">
        <v>12</v>
      </c>
      <c r="C46" t="s">
        <v>15</v>
      </c>
      <c r="D46">
        <v>23</v>
      </c>
      <c r="E46" s="9">
        <v>-9.0628491188752505E-2</v>
      </c>
      <c r="F46" s="9">
        <v>4.2504840015091201E-2</v>
      </c>
      <c r="G46" s="9">
        <v>4.4401095717410098E-2</v>
      </c>
      <c r="H46" s="9">
        <f t="shared" si="3"/>
        <v>-6.2818883145885643E-2</v>
      </c>
      <c r="I46" s="9">
        <f t="shared" si="4"/>
        <v>2.946211001661201E-2</v>
      </c>
      <c r="J46" s="9">
        <f t="shared" si="5"/>
        <v>3.0776494310295072E-2</v>
      </c>
    </row>
    <row r="47" spans="1:10" x14ac:dyDescent="0.2">
      <c r="A47" t="s">
        <v>27</v>
      </c>
      <c r="B47" t="s">
        <v>12</v>
      </c>
      <c r="C47" t="s">
        <v>16</v>
      </c>
      <c r="D47">
        <v>23</v>
      </c>
      <c r="E47" s="9">
        <v>-2.5825446464656201E-2</v>
      </c>
      <c r="F47" s="9">
        <v>3.9878184015416103E-2</v>
      </c>
      <c r="G47" s="9">
        <v>0.51723827070417205</v>
      </c>
      <c r="H47" s="9">
        <f t="shared" si="3"/>
        <v>-1.7900835403678251E-2</v>
      </c>
      <c r="I47" s="9">
        <f t="shared" si="4"/>
        <v>2.7641450816136351E-2</v>
      </c>
      <c r="J47" s="9">
        <f t="shared" si="5"/>
        <v>0.35852224901629859</v>
      </c>
    </row>
    <row r="48" spans="1:10" x14ac:dyDescent="0.2">
      <c r="A48" t="s">
        <v>27</v>
      </c>
      <c r="B48" t="s">
        <v>12</v>
      </c>
      <c r="C48" t="s">
        <v>13</v>
      </c>
      <c r="D48">
        <v>23</v>
      </c>
      <c r="E48" s="9">
        <v>-2.9294721983048502E-3</v>
      </c>
      <c r="F48" s="9">
        <v>5.0233772562659797E-2</v>
      </c>
      <c r="G48" s="9">
        <v>0.95404766188120205</v>
      </c>
      <c r="H48" s="9">
        <f t="shared" si="3"/>
        <v>-2.030555394783752E-3</v>
      </c>
      <c r="I48" s="9">
        <f t="shared" si="4"/>
        <v>3.4819397820697179E-2</v>
      </c>
      <c r="J48" s="9">
        <f t="shared" si="5"/>
        <v>0.66129544695276321</v>
      </c>
    </row>
    <row r="49" spans="1:10" x14ac:dyDescent="0.2">
      <c r="A49" t="s">
        <v>27</v>
      </c>
      <c r="B49" t="s">
        <v>12</v>
      </c>
      <c r="C49" t="s">
        <v>14</v>
      </c>
      <c r="D49">
        <v>23</v>
      </c>
      <c r="E49" s="9">
        <v>-8.6372852977536097E-3</v>
      </c>
      <c r="F49" s="9">
        <v>3.6990069043300003E-2</v>
      </c>
      <c r="G49" s="9">
        <v>0.81537098288148901</v>
      </c>
      <c r="H49" s="9">
        <f t="shared" si="3"/>
        <v>-5.986909951829782E-3</v>
      </c>
      <c r="I49" s="9">
        <f t="shared" si="4"/>
        <v>2.563956206608111E-2</v>
      </c>
      <c r="J49" s="9">
        <f t="shared" si="5"/>
        <v>0.56517209789469547</v>
      </c>
    </row>
    <row r="50" spans="1:10" x14ac:dyDescent="0.2">
      <c r="A50" t="s">
        <v>27</v>
      </c>
      <c r="B50" t="s">
        <v>12</v>
      </c>
      <c r="C50" t="s">
        <v>15</v>
      </c>
      <c r="D50">
        <v>23</v>
      </c>
      <c r="E50" s="9">
        <v>-1.09553683571519E-2</v>
      </c>
      <c r="F50" s="9">
        <v>3.5986555247610102E-2</v>
      </c>
      <c r="G50" s="9">
        <v>0.76366174868727499</v>
      </c>
      <c r="H50" s="9">
        <f t="shared" si="3"/>
        <v>-7.5936826887554789E-3</v>
      </c>
      <c r="I50" s="9">
        <f t="shared" si="4"/>
        <v>2.4943979307945646E-2</v>
      </c>
      <c r="J50" s="9">
        <f t="shared" si="5"/>
        <v>0.52932998800406217</v>
      </c>
    </row>
    <row r="51" spans="1:10" x14ac:dyDescent="0.2">
      <c r="A51" t="s">
        <v>28</v>
      </c>
      <c r="B51" t="s">
        <v>12</v>
      </c>
      <c r="C51" t="s">
        <v>16</v>
      </c>
      <c r="D51">
        <v>23</v>
      </c>
      <c r="E51" s="9">
        <v>2.6168468189384599E-2</v>
      </c>
      <c r="F51" s="9">
        <v>3.4676580684205399E-2</v>
      </c>
      <c r="G51" s="9">
        <v>0.45046270842157499</v>
      </c>
      <c r="H51" s="9">
        <f t="shared" si="3"/>
        <v>1.8138599945044551E-2</v>
      </c>
      <c r="I51" s="9">
        <f t="shared" si="4"/>
        <v>2.403597413271643E-2</v>
      </c>
      <c r="J51" s="9">
        <f t="shared" si="5"/>
        <v>0.31223695628981141</v>
      </c>
    </row>
    <row r="52" spans="1:10" x14ac:dyDescent="0.2">
      <c r="A52" t="s">
        <v>28</v>
      </c>
      <c r="B52" t="s">
        <v>12</v>
      </c>
      <c r="C52" t="s">
        <v>13</v>
      </c>
      <c r="D52">
        <v>23</v>
      </c>
      <c r="E52" s="9">
        <v>2.6811664224062899E-2</v>
      </c>
      <c r="F52" s="9">
        <v>4.4277364270889401E-2</v>
      </c>
      <c r="G52" s="9">
        <v>0.55130995927230297</v>
      </c>
      <c r="H52" s="9">
        <f t="shared" si="3"/>
        <v>1.8584429463029153E-2</v>
      </c>
      <c r="I52" s="9">
        <f t="shared" si="4"/>
        <v>3.0690730206992645E-2</v>
      </c>
      <c r="J52" s="9">
        <f t="shared" si="5"/>
        <v>0.3821389438842151</v>
      </c>
    </row>
    <row r="53" spans="1:10" x14ac:dyDescent="0.2">
      <c r="A53" t="s">
        <v>28</v>
      </c>
      <c r="B53" t="s">
        <v>12</v>
      </c>
      <c r="C53" t="s">
        <v>14</v>
      </c>
      <c r="D53">
        <v>23</v>
      </c>
      <c r="E53" s="9">
        <v>5.4951210348343597E-2</v>
      </c>
      <c r="F53" s="9">
        <v>3.9128578430857798E-2</v>
      </c>
      <c r="G53" s="9">
        <v>0.16020711236037799</v>
      </c>
      <c r="H53" s="9">
        <f t="shared" si="3"/>
        <v>3.8089276521310854E-2</v>
      </c>
      <c r="I53" s="9">
        <f t="shared" si="4"/>
        <v>2.7121863818667772E-2</v>
      </c>
      <c r="J53" s="9">
        <f t="shared" si="5"/>
        <v>0.11104710823824636</v>
      </c>
    </row>
    <row r="54" spans="1:10" x14ac:dyDescent="0.2">
      <c r="A54" t="s">
        <v>28</v>
      </c>
      <c r="B54" t="s">
        <v>12</v>
      </c>
      <c r="C54" t="s">
        <v>15</v>
      </c>
      <c r="D54">
        <v>23</v>
      </c>
      <c r="E54" s="9">
        <v>5.1772938457983898E-2</v>
      </c>
      <c r="F54" s="9">
        <v>4.0351475231670798E-2</v>
      </c>
      <c r="G54" s="9">
        <v>0.212827222827118</v>
      </c>
      <c r="H54" s="9">
        <f t="shared" si="3"/>
        <v>3.5886266321455099E-2</v>
      </c>
      <c r="I54" s="9">
        <f t="shared" si="4"/>
        <v>2.7969511288267079E-2</v>
      </c>
      <c r="J54" s="9">
        <f t="shared" si="5"/>
        <v>0.14752058944902008</v>
      </c>
    </row>
    <row r="55" spans="1:10" x14ac:dyDescent="0.2">
      <c r="A55" t="s">
        <v>29</v>
      </c>
      <c r="B55" t="s">
        <v>12</v>
      </c>
      <c r="C55" t="s">
        <v>16</v>
      </c>
      <c r="D55">
        <v>23</v>
      </c>
      <c r="E55" s="9">
        <v>3.0480625176586501E-3</v>
      </c>
      <c r="F55" s="9">
        <v>2.6744791524904998E-2</v>
      </c>
      <c r="G55" s="9">
        <v>0.90926280127166303</v>
      </c>
      <c r="H55" s="9">
        <f t="shared" si="3"/>
        <v>2.1127559402855417E-3</v>
      </c>
      <c r="I55" s="9">
        <f t="shared" si="4"/>
        <v>1.8538076840151418E-2</v>
      </c>
      <c r="J55" s="9">
        <f t="shared" si="5"/>
        <v>0.63025294708949109</v>
      </c>
    </row>
    <row r="56" spans="1:10" x14ac:dyDescent="0.2">
      <c r="A56" t="s">
        <v>29</v>
      </c>
      <c r="B56" t="s">
        <v>12</v>
      </c>
      <c r="C56" t="s">
        <v>13</v>
      </c>
      <c r="D56">
        <v>23</v>
      </c>
      <c r="E56" s="9">
        <v>-5.0894414216850698E-3</v>
      </c>
      <c r="F56" s="9">
        <v>3.33599576879385E-2</v>
      </c>
      <c r="G56" s="9">
        <v>0.88020050301880404</v>
      </c>
      <c r="H56" s="9">
        <f t="shared" si="3"/>
        <v>-3.5277319720660059E-3</v>
      </c>
      <c r="I56" s="9">
        <f t="shared" si="4"/>
        <v>2.3123360614993642E-2</v>
      </c>
      <c r="J56" s="9">
        <f t="shared" si="5"/>
        <v>0.61010849699492964</v>
      </c>
    </row>
    <row r="57" spans="1:10" x14ac:dyDescent="0.2">
      <c r="A57" t="s">
        <v>29</v>
      </c>
      <c r="B57" t="s">
        <v>12</v>
      </c>
      <c r="C57" t="s">
        <v>14</v>
      </c>
      <c r="D57">
        <v>23</v>
      </c>
      <c r="E57" s="9">
        <v>-8.26510602600403E-3</v>
      </c>
      <c r="F57" s="9">
        <v>3.0301541664055999E-2</v>
      </c>
      <c r="G57" s="9">
        <v>0.78503625004301203</v>
      </c>
      <c r="H57" s="9">
        <f t="shared" si="3"/>
        <v>-5.7289349389537071E-3</v>
      </c>
      <c r="I57" s="9">
        <f t="shared" si="4"/>
        <v>2.1003428171060129E-2</v>
      </c>
      <c r="J57" s="9">
        <f t="shared" si="5"/>
        <v>0.54414566335466596</v>
      </c>
    </row>
    <row r="58" spans="1:10" x14ac:dyDescent="0.2">
      <c r="A58" t="s">
        <v>29</v>
      </c>
      <c r="B58" t="s">
        <v>12</v>
      </c>
      <c r="C58" t="s">
        <v>15</v>
      </c>
      <c r="D58">
        <v>23</v>
      </c>
      <c r="E58" s="9">
        <v>-5.3092288817635502E-3</v>
      </c>
      <c r="F58" s="9">
        <v>3.0218533264338501E-2</v>
      </c>
      <c r="G58" s="9">
        <v>0.86214111679585703</v>
      </c>
      <c r="H58" s="9">
        <f t="shared" si="3"/>
        <v>-3.6800770303418362E-3</v>
      </c>
      <c r="I58" s="9">
        <f t="shared" si="4"/>
        <v>2.0945891132833152E-2</v>
      </c>
      <c r="J58" s="9">
        <f t="shared" si="5"/>
        <v>0.59759068435185081</v>
      </c>
    </row>
    <row r="59" spans="1:10" x14ac:dyDescent="0.2">
      <c r="A59" t="s">
        <v>30</v>
      </c>
      <c r="B59" t="s">
        <v>12</v>
      </c>
      <c r="C59" t="s">
        <v>16</v>
      </c>
      <c r="D59">
        <v>23</v>
      </c>
      <c r="E59" s="9">
        <v>2.16884684976313E-2</v>
      </c>
      <c r="F59" s="9">
        <v>4.3342652942619402E-2</v>
      </c>
      <c r="G59" s="9">
        <v>0.61679662120397905</v>
      </c>
      <c r="H59" s="9">
        <f t="shared" si="3"/>
        <v>1.5033300789796328E-2</v>
      </c>
      <c r="I59" s="9">
        <f t="shared" si="4"/>
        <v>3.0042837685164855E-2</v>
      </c>
      <c r="J59" s="9">
        <f t="shared" si="5"/>
        <v>0.42753083896643862</v>
      </c>
    </row>
    <row r="60" spans="1:10" x14ac:dyDescent="0.2">
      <c r="A60" t="s">
        <v>30</v>
      </c>
      <c r="B60" t="s">
        <v>12</v>
      </c>
      <c r="C60" t="s">
        <v>13</v>
      </c>
      <c r="D60">
        <v>23</v>
      </c>
      <c r="E60" s="9">
        <v>2.8386342736360801E-2</v>
      </c>
      <c r="F60" s="9">
        <v>5.5283463598176097E-2</v>
      </c>
      <c r="G60" s="9">
        <v>0.61298347879262705</v>
      </c>
      <c r="H60" s="9">
        <f t="shared" si="3"/>
        <v>1.967591343411677E-2</v>
      </c>
      <c r="I60" s="9">
        <f t="shared" si="4"/>
        <v>3.8319576924664131E-2</v>
      </c>
      <c r="J60" s="9">
        <f t="shared" si="5"/>
        <v>0.42488777005493644</v>
      </c>
    </row>
    <row r="61" spans="1:10" x14ac:dyDescent="0.2">
      <c r="A61" t="s">
        <v>30</v>
      </c>
      <c r="B61" t="s">
        <v>12</v>
      </c>
      <c r="C61" t="s">
        <v>14</v>
      </c>
      <c r="D61">
        <v>23</v>
      </c>
      <c r="E61" s="9">
        <v>2.4004521536145899E-2</v>
      </c>
      <c r="F61" s="9">
        <v>4.0727348129070397E-2</v>
      </c>
      <c r="G61" s="9">
        <v>0.55559589864926595</v>
      </c>
      <c r="H61" s="9">
        <f t="shared" si="3"/>
        <v>1.6638666423470016E-2</v>
      </c>
      <c r="I61" s="9">
        <f t="shared" si="4"/>
        <v>2.8230046527348507E-2</v>
      </c>
      <c r="J61" s="9">
        <f t="shared" si="5"/>
        <v>0.38510973067940779</v>
      </c>
    </row>
    <row r="62" spans="1:10" x14ac:dyDescent="0.2">
      <c r="A62" t="s">
        <v>30</v>
      </c>
      <c r="B62" t="s">
        <v>12</v>
      </c>
      <c r="C62" t="s">
        <v>15</v>
      </c>
      <c r="D62">
        <v>23</v>
      </c>
      <c r="E62" s="9">
        <v>2.2105422400436701E-2</v>
      </c>
      <c r="F62" s="9">
        <v>3.7087691291187899E-2</v>
      </c>
      <c r="G62" s="9">
        <v>0.55723762807367805</v>
      </c>
      <c r="H62" s="9">
        <f t="shared" si="3"/>
        <v>1.5322311211949357E-2</v>
      </c>
      <c r="I62" s="9">
        <f t="shared" si="4"/>
        <v>2.570722865196453E-2</v>
      </c>
      <c r="J62" s="9">
        <f t="shared" si="5"/>
        <v>0.38624769080118138</v>
      </c>
    </row>
    <row r="63" spans="1:10" x14ac:dyDescent="0.2">
      <c r="A63" t="s">
        <v>31</v>
      </c>
      <c r="B63" t="s">
        <v>12</v>
      </c>
      <c r="C63" t="s">
        <v>16</v>
      </c>
      <c r="D63">
        <v>23</v>
      </c>
      <c r="E63" s="9">
        <v>-3.7609670015742599E-2</v>
      </c>
      <c r="F63" s="9">
        <v>3.8784898876967698E-2</v>
      </c>
      <c r="G63" s="9">
        <v>0.332196647297477</v>
      </c>
      <c r="H63" s="9">
        <f t="shared" si="3"/>
        <v>-2.6069036733201895E-2</v>
      </c>
      <c r="I63" s="9">
        <f t="shared" si="4"/>
        <v>2.6883643304872747E-2</v>
      </c>
      <c r="J63" s="9">
        <f t="shared" si="5"/>
        <v>0.23026116946571276</v>
      </c>
    </row>
    <row r="64" spans="1:10" x14ac:dyDescent="0.2">
      <c r="A64" t="s">
        <v>31</v>
      </c>
      <c r="B64" t="s">
        <v>12</v>
      </c>
      <c r="C64" t="s">
        <v>13</v>
      </c>
      <c r="D64">
        <v>23</v>
      </c>
      <c r="E64" s="9">
        <v>-3.1542742835941197E-2</v>
      </c>
      <c r="F64" s="9">
        <v>4.9465124876081998E-2</v>
      </c>
      <c r="G64" s="9">
        <v>0.53057647324442403</v>
      </c>
      <c r="H64" s="9">
        <f t="shared" si="3"/>
        <v>-2.1863763263860053E-2</v>
      </c>
      <c r="I64" s="9">
        <f t="shared" si="4"/>
        <v>3.4286611843901853E-2</v>
      </c>
      <c r="J64" s="9">
        <f t="shared" si="5"/>
        <v>0.36776758650081176</v>
      </c>
    </row>
    <row r="65" spans="1:10" x14ac:dyDescent="0.2">
      <c r="A65" t="s">
        <v>31</v>
      </c>
      <c r="B65" t="s">
        <v>12</v>
      </c>
      <c r="C65" t="s">
        <v>14</v>
      </c>
      <c r="D65">
        <v>23</v>
      </c>
      <c r="E65" s="9">
        <v>-4.9209892523773897E-2</v>
      </c>
      <c r="F65" s="9">
        <v>3.7367179188255703E-2</v>
      </c>
      <c r="G65" s="9">
        <v>0.18786268841727599</v>
      </c>
      <c r="H65" s="9">
        <f t="shared" si="3"/>
        <v>-3.410969825851181E-2</v>
      </c>
      <c r="I65" s="9">
        <f t="shared" si="4"/>
        <v>2.5900954899817707E-2</v>
      </c>
      <c r="J65" s="9">
        <f t="shared" si="5"/>
        <v>0.13021649280884634</v>
      </c>
    </row>
    <row r="66" spans="1:10" x14ac:dyDescent="0.2">
      <c r="A66" t="s">
        <v>31</v>
      </c>
      <c r="B66" t="s">
        <v>12</v>
      </c>
      <c r="C66" t="s">
        <v>15</v>
      </c>
      <c r="D66">
        <v>23</v>
      </c>
      <c r="E66" s="9">
        <v>-4.20893075634379E-2</v>
      </c>
      <c r="F66" s="9">
        <v>3.7067939122243397E-2</v>
      </c>
      <c r="G66" s="9">
        <v>0.26840027943698702</v>
      </c>
      <c r="H66" s="9">
        <f t="shared" si="3"/>
        <v>-2.9174084869317361E-2</v>
      </c>
      <c r="I66" s="9">
        <f t="shared" si="4"/>
        <v>2.5693537491750705E-2</v>
      </c>
      <c r="J66" s="9">
        <f t="shared" si="5"/>
        <v>0.18604089695324902</v>
      </c>
    </row>
    <row r="67" spans="1:10" x14ac:dyDescent="0.2">
      <c r="A67" t="s">
        <v>32</v>
      </c>
      <c r="B67" t="s">
        <v>12</v>
      </c>
      <c r="C67" t="s">
        <v>16</v>
      </c>
      <c r="D67">
        <v>23</v>
      </c>
      <c r="E67" s="9">
        <v>3.2420840757852502E-2</v>
      </c>
      <c r="F67" s="9">
        <v>4.25327227465465E-2</v>
      </c>
      <c r="G67" s="9">
        <v>0.445906981520235</v>
      </c>
      <c r="H67" s="9">
        <f t="shared" ref="H67:H98" si="6">LN(2)*E67</f>
        <v>2.2472414362688421E-2</v>
      </c>
      <c r="I67" s="9">
        <f t="shared" ref="I67:I98" si="7">LN(2)*F67</f>
        <v>2.9481436853306561E-2</v>
      </c>
      <c r="J67" s="9">
        <f t="shared" ref="J67:J98" si="8">G67*LN(2)</f>
        <v>0.30907916703274652</v>
      </c>
    </row>
    <row r="68" spans="1:10" x14ac:dyDescent="0.2">
      <c r="A68" t="s">
        <v>32</v>
      </c>
      <c r="B68" t="s">
        <v>12</v>
      </c>
      <c r="C68" t="s">
        <v>13</v>
      </c>
      <c r="D68">
        <v>23</v>
      </c>
      <c r="E68" s="9">
        <v>-4.2418180608854703E-2</v>
      </c>
      <c r="F68" s="9">
        <v>5.3052693705638303E-2</v>
      </c>
      <c r="G68" s="9">
        <v>0.43292408776746699</v>
      </c>
      <c r="H68" s="9">
        <f t="shared" si="6"/>
        <v>-2.9402042293510181E-2</v>
      </c>
      <c r="I68" s="9">
        <f t="shared" si="7"/>
        <v>3.6773325063173545E-2</v>
      </c>
      <c r="J68" s="9">
        <f t="shared" si="8"/>
        <v>0.30008011083250602</v>
      </c>
    </row>
    <row r="69" spans="1:10" x14ac:dyDescent="0.2">
      <c r="A69" t="s">
        <v>32</v>
      </c>
      <c r="B69" t="s">
        <v>12</v>
      </c>
      <c r="C69" t="s">
        <v>14</v>
      </c>
      <c r="D69">
        <v>23</v>
      </c>
      <c r="E69" s="9">
        <v>-1.6718897386146701E-2</v>
      </c>
      <c r="F69" s="9">
        <v>4.8549738862390501E-2</v>
      </c>
      <c r="G69" s="9">
        <v>0.730570776029008</v>
      </c>
      <c r="H69" s="9">
        <f t="shared" si="6"/>
        <v>-1.1588656585278625E-2</v>
      </c>
      <c r="I69" s="9">
        <f t="shared" si="7"/>
        <v>3.3652114609387579E-2</v>
      </c>
      <c r="J69" s="9">
        <f t="shared" si="8"/>
        <v>0.5063930736039981</v>
      </c>
    </row>
    <row r="70" spans="1:10" x14ac:dyDescent="0.2">
      <c r="A70" t="s">
        <v>32</v>
      </c>
      <c r="B70" t="s">
        <v>12</v>
      </c>
      <c r="C70" t="s">
        <v>15</v>
      </c>
      <c r="D70">
        <v>23</v>
      </c>
      <c r="E70" s="9">
        <v>-5.5666403097425201E-3</v>
      </c>
      <c r="F70" s="9">
        <v>4.6367647078796703E-2</v>
      </c>
      <c r="G70" s="9">
        <v>0.90552969223096302</v>
      </c>
      <c r="H70" s="9">
        <f t="shared" si="6"/>
        <v>-3.8585010358893682E-3</v>
      </c>
      <c r="I70" s="9">
        <f t="shared" si="7"/>
        <v>3.2139603841866517E-2</v>
      </c>
      <c r="J70" s="9">
        <f t="shared" si="8"/>
        <v>0.62766535308320703</v>
      </c>
    </row>
    <row r="71" spans="1:10" x14ac:dyDescent="0.2">
      <c r="A71" t="s">
        <v>33</v>
      </c>
      <c r="B71" t="s">
        <v>12</v>
      </c>
      <c r="C71" t="s">
        <v>16</v>
      </c>
      <c r="D71">
        <v>23</v>
      </c>
      <c r="E71" s="9">
        <v>5.2650688722137001E-3</v>
      </c>
      <c r="F71" s="9">
        <v>3.1182425526455899E-2</v>
      </c>
      <c r="G71" s="9">
        <v>0.86591673941079494</v>
      </c>
      <c r="H71" s="9">
        <f t="shared" si="6"/>
        <v>3.6494676442288569E-3</v>
      </c>
      <c r="I71" s="9">
        <f t="shared" si="7"/>
        <v>2.1614010336683375E-2</v>
      </c>
      <c r="J71" s="9">
        <f t="shared" si="8"/>
        <v>0.60020774652225339</v>
      </c>
    </row>
    <row r="72" spans="1:10" x14ac:dyDescent="0.2">
      <c r="A72" t="s">
        <v>33</v>
      </c>
      <c r="B72" t="s">
        <v>12</v>
      </c>
      <c r="C72" t="s">
        <v>13</v>
      </c>
      <c r="D72">
        <v>23</v>
      </c>
      <c r="E72" s="9">
        <v>1.73234820131569E-2</v>
      </c>
      <c r="F72" s="9">
        <v>3.8895879779871703E-2</v>
      </c>
      <c r="G72" s="9">
        <v>0.66060189151360205</v>
      </c>
      <c r="H72" s="9">
        <f t="shared" si="6"/>
        <v>1.200772271490063E-2</v>
      </c>
      <c r="I72" s="9">
        <f t="shared" si="7"/>
        <v>2.6960569404816656E-2</v>
      </c>
      <c r="J72" s="9">
        <f t="shared" si="8"/>
        <v>0.45789433857522011</v>
      </c>
    </row>
    <row r="73" spans="1:10" x14ac:dyDescent="0.2">
      <c r="A73" t="s">
        <v>33</v>
      </c>
      <c r="B73" t="s">
        <v>12</v>
      </c>
      <c r="C73" t="s">
        <v>14</v>
      </c>
      <c r="D73">
        <v>23</v>
      </c>
      <c r="E73" s="9">
        <v>7.5018126093349298E-3</v>
      </c>
      <c r="F73" s="9">
        <v>3.5165746793474298E-2</v>
      </c>
      <c r="G73" s="9">
        <v>0.83107170804661201</v>
      </c>
      <c r="H73" s="9">
        <f t="shared" si="6"/>
        <v>5.199860259249553E-3</v>
      </c>
      <c r="I73" s="9">
        <f t="shared" si="7"/>
        <v>2.4375038242181644E-2</v>
      </c>
      <c r="J73" s="9">
        <f t="shared" si="8"/>
        <v>0.57605501127564707</v>
      </c>
    </row>
    <row r="74" spans="1:10" x14ac:dyDescent="0.2">
      <c r="A74" t="s">
        <v>33</v>
      </c>
      <c r="B74" t="s">
        <v>12</v>
      </c>
      <c r="C74" t="s">
        <v>15</v>
      </c>
      <c r="D74">
        <v>23</v>
      </c>
      <c r="E74" s="9">
        <v>1.4504002187626999E-2</v>
      </c>
      <c r="F74" s="9">
        <v>3.3393490712639501E-2</v>
      </c>
      <c r="G74" s="9">
        <v>0.66827447101598403</v>
      </c>
      <c r="H74" s="9">
        <f t="shared" si="6"/>
        <v>1.0053408223188932E-2</v>
      </c>
      <c r="I74" s="9">
        <f t="shared" si="7"/>
        <v>2.314660393652079E-2</v>
      </c>
      <c r="J74" s="9">
        <f t="shared" si="8"/>
        <v>0.46321256542491818</v>
      </c>
    </row>
    <row r="75" spans="1:10" x14ac:dyDescent="0.2">
      <c r="A75" t="s">
        <v>34</v>
      </c>
      <c r="B75" t="s">
        <v>12</v>
      </c>
      <c r="C75" t="s">
        <v>16</v>
      </c>
      <c r="D75">
        <v>23</v>
      </c>
      <c r="E75" s="9">
        <v>-8.3041418297646798E-3</v>
      </c>
      <c r="F75" s="9">
        <v>3.3220086322543897E-2</v>
      </c>
      <c r="G75" s="9">
        <v>0.802607828577244</v>
      </c>
      <c r="H75" s="9">
        <f t="shared" si="6"/>
        <v>-5.7559924962712929E-3</v>
      </c>
      <c r="I75" s="9">
        <f t="shared" si="7"/>
        <v>2.3026409172429305E-2</v>
      </c>
      <c r="J75" s="9">
        <f t="shared" si="8"/>
        <v>0.55632535347365653</v>
      </c>
    </row>
    <row r="76" spans="1:10" x14ac:dyDescent="0.2">
      <c r="A76" t="s">
        <v>34</v>
      </c>
      <c r="B76" t="s">
        <v>12</v>
      </c>
      <c r="C76" t="s">
        <v>13</v>
      </c>
      <c r="D76">
        <v>23</v>
      </c>
      <c r="E76" s="9">
        <v>-1.67734206516372E-2</v>
      </c>
      <c r="F76" s="9">
        <v>4.1438679915893797E-2</v>
      </c>
      <c r="G76" s="9">
        <v>0.68973498472041705</v>
      </c>
      <c r="H76" s="9">
        <f t="shared" si="6"/>
        <v>-1.1626449233028285E-2</v>
      </c>
      <c r="I76" s="9">
        <f t="shared" si="7"/>
        <v>2.8723104149827816E-2</v>
      </c>
      <c r="J76" s="9">
        <f t="shared" si="8"/>
        <v>0.47808785999251402</v>
      </c>
    </row>
    <row r="77" spans="1:10" x14ac:dyDescent="0.2">
      <c r="A77" t="s">
        <v>34</v>
      </c>
      <c r="B77" t="s">
        <v>12</v>
      </c>
      <c r="C77" t="s">
        <v>14</v>
      </c>
      <c r="D77">
        <v>23</v>
      </c>
      <c r="E77" s="9">
        <v>-1.26888836938778E-2</v>
      </c>
      <c r="F77" s="9">
        <v>3.7411752017852198E-2</v>
      </c>
      <c r="G77" s="9">
        <v>0.73448288064228795</v>
      </c>
      <c r="H77" s="9">
        <f t="shared" si="6"/>
        <v>-8.795263956864462E-3</v>
      </c>
      <c r="I77" s="9">
        <f t="shared" si="7"/>
        <v>2.5931850430982097E-2</v>
      </c>
      <c r="J77" s="9">
        <f t="shared" si="8"/>
        <v>0.5091047378867487</v>
      </c>
    </row>
    <row r="78" spans="1:10" x14ac:dyDescent="0.2">
      <c r="A78" t="s">
        <v>34</v>
      </c>
      <c r="B78" t="s">
        <v>12</v>
      </c>
      <c r="C78" t="s">
        <v>15</v>
      </c>
      <c r="D78">
        <v>23</v>
      </c>
      <c r="E78" s="9">
        <v>-6.1688740609441304E-3</v>
      </c>
      <c r="F78" s="9">
        <v>3.4782298679205403E-2</v>
      </c>
      <c r="G78" s="9">
        <v>0.86085098595993603</v>
      </c>
      <c r="H78" s="9">
        <f t="shared" si="6"/>
        <v>-4.2759376625728044E-3</v>
      </c>
      <c r="I78" s="9">
        <f t="shared" si="7"/>
        <v>2.4109252262885135E-2</v>
      </c>
      <c r="J78" s="9">
        <f t="shared" si="8"/>
        <v>0.59669643380037873</v>
      </c>
    </row>
    <row r="79" spans="1:10" x14ac:dyDescent="0.2">
      <c r="A79" t="s">
        <v>35</v>
      </c>
      <c r="B79" t="s">
        <v>12</v>
      </c>
      <c r="C79" t="s">
        <v>16</v>
      </c>
      <c r="D79">
        <v>23</v>
      </c>
      <c r="E79" s="9">
        <v>1.05151430387298E-2</v>
      </c>
      <c r="F79" s="9">
        <v>4.1761407925713E-2</v>
      </c>
      <c r="G79" s="9">
        <v>0.80120268129508199</v>
      </c>
      <c r="H79" s="9">
        <f t="shared" si="6"/>
        <v>7.2885417504800964E-3</v>
      </c>
      <c r="I79" s="9">
        <f t="shared" si="7"/>
        <v>2.8946802159921719E-2</v>
      </c>
      <c r="J79" s="9">
        <f t="shared" si="8"/>
        <v>0.55535137959675451</v>
      </c>
    </row>
    <row r="80" spans="1:10" x14ac:dyDescent="0.2">
      <c r="A80" t="s">
        <v>35</v>
      </c>
      <c r="B80" t="s">
        <v>12</v>
      </c>
      <c r="C80" t="s">
        <v>13</v>
      </c>
      <c r="D80">
        <v>23</v>
      </c>
      <c r="E80" s="9">
        <v>2.67041823803712E-2</v>
      </c>
      <c r="F80" s="9">
        <v>5.2141065239746501E-2</v>
      </c>
      <c r="G80" s="9">
        <v>0.61388857326456203</v>
      </c>
      <c r="H80" s="9">
        <f t="shared" si="6"/>
        <v>1.8509928726112866E-2</v>
      </c>
      <c r="I80" s="9">
        <f t="shared" si="7"/>
        <v>3.6141432362322458E-2</v>
      </c>
      <c r="J80" s="9">
        <f t="shared" si="8"/>
        <v>0.42551513373629857</v>
      </c>
    </row>
    <row r="81" spans="1:10" x14ac:dyDescent="0.2">
      <c r="A81" t="s">
        <v>35</v>
      </c>
      <c r="B81" t="s">
        <v>12</v>
      </c>
      <c r="C81" t="s">
        <v>14</v>
      </c>
      <c r="D81">
        <v>23</v>
      </c>
      <c r="E81" s="9">
        <v>2.9753030530179799E-2</v>
      </c>
      <c r="F81" s="9">
        <v>4.8601572524441403E-2</v>
      </c>
      <c r="G81" s="9">
        <v>0.54041704093667497</v>
      </c>
      <c r="H81" s="9">
        <f t="shared" si="6"/>
        <v>2.0623229225108102E-2</v>
      </c>
      <c r="I81" s="9">
        <f t="shared" si="7"/>
        <v>3.368804296609626E-2</v>
      </c>
      <c r="J81" s="9">
        <f t="shared" si="8"/>
        <v>0.37458854825180476</v>
      </c>
    </row>
    <row r="82" spans="1:10" x14ac:dyDescent="0.2">
      <c r="A82" t="s">
        <v>35</v>
      </c>
      <c r="B82" t="s">
        <v>12</v>
      </c>
      <c r="C82" t="s">
        <v>15</v>
      </c>
      <c r="D82">
        <v>23</v>
      </c>
      <c r="E82" s="9">
        <v>2.54437493122932E-2</v>
      </c>
      <c r="F82" s="9">
        <v>4.8485335793928899E-2</v>
      </c>
      <c r="G82" s="9">
        <v>0.60499003047765798</v>
      </c>
      <c r="H82" s="9">
        <f t="shared" si="6"/>
        <v>1.763626309869008E-2</v>
      </c>
      <c r="I82" s="9">
        <f t="shared" si="7"/>
        <v>3.3607473804064016E-2</v>
      </c>
      <c r="J82" s="9">
        <f t="shared" si="8"/>
        <v>0.41934713389246397</v>
      </c>
    </row>
    <row r="83" spans="1:10" x14ac:dyDescent="0.2">
      <c r="A83" t="s">
        <v>36</v>
      </c>
      <c r="B83" t="s">
        <v>12</v>
      </c>
      <c r="C83" t="s">
        <v>16</v>
      </c>
      <c r="D83">
        <v>23</v>
      </c>
      <c r="E83" s="9">
        <v>-4.2089225155199403E-2</v>
      </c>
      <c r="F83" s="9">
        <v>3.7431025086130797E-2</v>
      </c>
      <c r="G83" s="9">
        <v>0.26082320156597499</v>
      </c>
      <c r="H83" s="9">
        <f t="shared" si="6"/>
        <v>-2.917402774827919E-2</v>
      </c>
      <c r="I83" s="9">
        <f t="shared" si="7"/>
        <v>2.5945209503920146E-2</v>
      </c>
      <c r="J83" s="9">
        <f t="shared" si="8"/>
        <v>0.18078886679007386</v>
      </c>
    </row>
    <row r="84" spans="1:10" x14ac:dyDescent="0.2">
      <c r="A84" t="s">
        <v>36</v>
      </c>
      <c r="B84" t="s">
        <v>12</v>
      </c>
      <c r="C84" t="s">
        <v>13</v>
      </c>
      <c r="D84">
        <v>23</v>
      </c>
      <c r="E84" s="9">
        <v>-8.0822606031804699E-3</v>
      </c>
      <c r="F84" s="9">
        <v>4.6690872191003201E-2</v>
      </c>
      <c r="G84" s="9">
        <v>0.864229236255464</v>
      </c>
      <c r="H84" s="9">
        <f t="shared" si="6"/>
        <v>-5.6021961496452652E-3</v>
      </c>
      <c r="I84" s="9">
        <f t="shared" si="7"/>
        <v>3.2363646417078624E-2</v>
      </c>
      <c r="J84" s="9">
        <f t="shared" si="8"/>
        <v>0.59903805846794966</v>
      </c>
    </row>
    <row r="85" spans="1:10" x14ac:dyDescent="0.2">
      <c r="A85" t="s">
        <v>36</v>
      </c>
      <c r="B85" t="s">
        <v>12</v>
      </c>
      <c r="C85" t="s">
        <v>14</v>
      </c>
      <c r="D85">
        <v>23</v>
      </c>
      <c r="E85" s="9">
        <v>-3.2150318661647698E-3</v>
      </c>
      <c r="F85" s="9">
        <v>4.18214832152244E-2</v>
      </c>
      <c r="G85" s="9">
        <v>0.93872288413548799</v>
      </c>
      <c r="H85" s="9">
        <f t="shared" si="6"/>
        <v>-2.2284902734424896E-3</v>
      </c>
      <c r="I85" s="9">
        <f t="shared" si="7"/>
        <v>2.8988443177467869E-2</v>
      </c>
      <c r="J85" s="9">
        <f t="shared" si="8"/>
        <v>0.65067312046561365</v>
      </c>
    </row>
    <row r="86" spans="1:10" x14ac:dyDescent="0.2">
      <c r="A86" t="s">
        <v>36</v>
      </c>
      <c r="B86" t="s">
        <v>12</v>
      </c>
      <c r="C86" t="s">
        <v>15</v>
      </c>
      <c r="D86">
        <v>23</v>
      </c>
      <c r="E86" s="9">
        <v>-4.9503382807702901E-3</v>
      </c>
      <c r="F86" s="9">
        <v>4.3059594530420499E-2</v>
      </c>
      <c r="G86" s="9">
        <v>0.90951585699956905</v>
      </c>
      <c r="H86" s="9">
        <f t="shared" si="6"/>
        <v>-3.4313130221338933E-3</v>
      </c>
      <c r="I86" s="9">
        <f t="shared" si="7"/>
        <v>2.9846636544815411E-2</v>
      </c>
      <c r="J86" s="9">
        <f t="shared" si="8"/>
        <v>0.63042835195381364</v>
      </c>
    </row>
    <row r="87" spans="1:10" x14ac:dyDescent="0.2">
      <c r="A87" t="s">
        <v>37</v>
      </c>
      <c r="B87" t="s">
        <v>12</v>
      </c>
      <c r="C87" t="s">
        <v>16</v>
      </c>
      <c r="D87">
        <v>23</v>
      </c>
      <c r="E87" s="9">
        <v>-1.3502307484136999E-3</v>
      </c>
      <c r="F87" s="9">
        <v>4.7123447420973602E-2</v>
      </c>
      <c r="G87" s="9">
        <v>0.97714129736252098</v>
      </c>
      <c r="H87" s="9">
        <f t="shared" si="6"/>
        <v>-9.3590863636830088E-4</v>
      </c>
      <c r="I87" s="9">
        <f t="shared" si="7"/>
        <v>3.266348471811268E-2</v>
      </c>
      <c r="J87" s="9">
        <f t="shared" si="8"/>
        <v>0.67730273527551854</v>
      </c>
    </row>
    <row r="88" spans="1:10" x14ac:dyDescent="0.2">
      <c r="A88" t="s">
        <v>37</v>
      </c>
      <c r="B88" t="s">
        <v>12</v>
      </c>
      <c r="C88" t="s">
        <v>13</v>
      </c>
      <c r="D88">
        <v>23</v>
      </c>
      <c r="E88" s="9">
        <v>1.64177399503137E-2</v>
      </c>
      <c r="F88" s="9">
        <v>5.9816084910845099E-2</v>
      </c>
      <c r="G88" s="9">
        <v>0.786405168940015</v>
      </c>
      <c r="H88" s="9">
        <f t="shared" si="6"/>
        <v>1.1379910157726318E-2</v>
      </c>
      <c r="I88" s="9">
        <f t="shared" si="7"/>
        <v>4.1461350608086568E-2</v>
      </c>
      <c r="J88" s="9">
        <f t="shared" si="8"/>
        <v>0.54509452562853888</v>
      </c>
    </row>
    <row r="89" spans="1:10" x14ac:dyDescent="0.2">
      <c r="A89" t="s">
        <v>37</v>
      </c>
      <c r="B89" t="s">
        <v>12</v>
      </c>
      <c r="C89" t="s">
        <v>14</v>
      </c>
      <c r="D89">
        <v>23</v>
      </c>
      <c r="E89" s="9">
        <v>4.0096266202839799E-2</v>
      </c>
      <c r="F89" s="9">
        <v>4.7970772005386797E-2</v>
      </c>
      <c r="G89" s="9">
        <v>0.40324050872470002</v>
      </c>
      <c r="H89" s="9">
        <f t="shared" si="6"/>
        <v>2.779261386947943E-2</v>
      </c>
      <c r="I89" s="9">
        <f t="shared" si="7"/>
        <v>3.3250805364817809E-2</v>
      </c>
      <c r="J89" s="9">
        <f t="shared" si="8"/>
        <v>0.27950502171008385</v>
      </c>
    </row>
    <row r="90" spans="1:10" x14ac:dyDescent="0.2">
      <c r="A90" t="s">
        <v>37</v>
      </c>
      <c r="B90" t="s">
        <v>12</v>
      </c>
      <c r="C90" t="s">
        <v>15</v>
      </c>
      <c r="D90">
        <v>23</v>
      </c>
      <c r="E90" s="9">
        <v>3.98609430710479E-2</v>
      </c>
      <c r="F90" s="9">
        <v>4.6771633647462701E-2</v>
      </c>
      <c r="G90" s="9">
        <v>0.40326020009423202</v>
      </c>
      <c r="H90" s="9">
        <f t="shared" si="6"/>
        <v>2.7629500304157339E-2</v>
      </c>
      <c r="I90" s="9">
        <f t="shared" si="7"/>
        <v>3.241962599292144E-2</v>
      </c>
      <c r="J90" s="9">
        <f t="shared" si="8"/>
        <v>0.27951867072735631</v>
      </c>
    </row>
    <row r="91" spans="1:10" x14ac:dyDescent="0.2">
      <c r="A91" t="s">
        <v>38</v>
      </c>
      <c r="B91" t="s">
        <v>12</v>
      </c>
      <c r="C91" t="s">
        <v>16</v>
      </c>
      <c r="D91">
        <v>23</v>
      </c>
      <c r="E91" s="9">
        <v>-5.6055829168314697E-2</v>
      </c>
      <c r="F91" s="9">
        <v>3.7763853908270098E-2</v>
      </c>
      <c r="G91" s="9">
        <v>0.13770870133422</v>
      </c>
      <c r="H91" s="9">
        <f t="shared" si="6"/>
        <v>-3.8854939941967273E-2</v>
      </c>
      <c r="I91" s="9">
        <f t="shared" si="7"/>
        <v>2.6175908863595089E-2</v>
      </c>
      <c r="J91" s="9">
        <f t="shared" si="8"/>
        <v>9.5452398068386166E-2</v>
      </c>
    </row>
    <row r="92" spans="1:10" x14ac:dyDescent="0.2">
      <c r="A92" t="s">
        <v>38</v>
      </c>
      <c r="B92" t="s">
        <v>12</v>
      </c>
      <c r="C92" t="s">
        <v>13</v>
      </c>
      <c r="D92">
        <v>23</v>
      </c>
      <c r="E92" s="9">
        <v>-7.2462999362458702E-2</v>
      </c>
      <c r="F92" s="9">
        <v>4.7097953536170897E-2</v>
      </c>
      <c r="G92" s="9">
        <v>0.13884460748597699</v>
      </c>
      <c r="H92" s="9">
        <f t="shared" si="6"/>
        <v>-5.0227523703005365E-2</v>
      </c>
      <c r="I92" s="9">
        <f t="shared" si="7"/>
        <v>3.2645813703740159E-2</v>
      </c>
      <c r="J92" s="9">
        <f t="shared" si="8"/>
        <v>9.6239748214857229E-2</v>
      </c>
    </row>
    <row r="93" spans="1:10" x14ac:dyDescent="0.2">
      <c r="A93" t="s">
        <v>38</v>
      </c>
      <c r="B93" t="s">
        <v>12</v>
      </c>
      <c r="C93" t="s">
        <v>14</v>
      </c>
      <c r="D93">
        <v>23</v>
      </c>
      <c r="E93" s="9">
        <v>-5.7644735854557899E-2</v>
      </c>
      <c r="F93" s="9">
        <v>4.1214777152798601E-2</v>
      </c>
      <c r="G93" s="9">
        <v>0.161920237504737</v>
      </c>
      <c r="H93" s="9">
        <f t="shared" si="6"/>
        <v>-3.9956286131709595E-2</v>
      </c>
      <c r="I93" s="9">
        <f t="shared" si="7"/>
        <v>2.8567906580868798E-2</v>
      </c>
      <c r="J93" s="9">
        <f t="shared" si="8"/>
        <v>0.11223455610200515</v>
      </c>
    </row>
    <row r="94" spans="1:10" x14ac:dyDescent="0.2">
      <c r="A94" t="s">
        <v>38</v>
      </c>
      <c r="B94" t="s">
        <v>12</v>
      </c>
      <c r="C94" t="s">
        <v>15</v>
      </c>
      <c r="D94">
        <v>23</v>
      </c>
      <c r="E94" s="9">
        <v>-5.6333429203023998E-2</v>
      </c>
      <c r="F94" s="9">
        <v>4.2385320175071801E-2</v>
      </c>
      <c r="G94" s="9">
        <v>0.19744203530476601</v>
      </c>
      <c r="H94" s="9">
        <f t="shared" si="6"/>
        <v>-3.904735762334937E-2</v>
      </c>
      <c r="I94" s="9">
        <f t="shared" si="7"/>
        <v>2.9379265176481584E-2</v>
      </c>
      <c r="J94" s="9">
        <f t="shared" si="8"/>
        <v>0.13685639009551573</v>
      </c>
    </row>
    <row r="95" spans="1:10" x14ac:dyDescent="0.2">
      <c r="A95" t="s">
        <v>39</v>
      </c>
      <c r="B95" t="s">
        <v>12</v>
      </c>
      <c r="C95" t="s">
        <v>16</v>
      </c>
      <c r="D95">
        <v>23</v>
      </c>
      <c r="E95" s="9">
        <v>5.6342869805172703E-2</v>
      </c>
      <c r="F95" s="9">
        <v>3.72094769703879E-2</v>
      </c>
      <c r="G95" s="9">
        <v>0.12997321528094599</v>
      </c>
      <c r="H95" s="9">
        <f t="shared" si="6"/>
        <v>3.9053901350111532E-2</v>
      </c>
      <c r="I95" s="9">
        <f t="shared" si="7"/>
        <v>2.5791644052134587E-2</v>
      </c>
      <c r="J95" s="9">
        <f t="shared" si="8"/>
        <v>9.0090567720298512E-2</v>
      </c>
    </row>
    <row r="96" spans="1:10" x14ac:dyDescent="0.2">
      <c r="A96" t="s">
        <v>39</v>
      </c>
      <c r="B96" t="s">
        <v>12</v>
      </c>
      <c r="C96" t="s">
        <v>13</v>
      </c>
      <c r="D96">
        <v>23</v>
      </c>
      <c r="E96" s="9">
        <v>5.4052087909288303E-2</v>
      </c>
      <c r="F96" s="9">
        <v>4.7494233329858498E-2</v>
      </c>
      <c r="G96" s="9">
        <v>0.267906482174328</v>
      </c>
      <c r="H96" s="9">
        <f t="shared" si="6"/>
        <v>3.7466052337701491E-2</v>
      </c>
      <c r="I96" s="9">
        <f t="shared" si="7"/>
        <v>3.2920493925447603E-2</v>
      </c>
      <c r="J96" s="9">
        <f t="shared" si="8"/>
        <v>0.18569862277286869</v>
      </c>
    </row>
    <row r="97" spans="1:10" x14ac:dyDescent="0.2">
      <c r="A97" t="s">
        <v>39</v>
      </c>
      <c r="B97" t="s">
        <v>12</v>
      </c>
      <c r="C97" t="s">
        <v>14</v>
      </c>
      <c r="D97">
        <v>23</v>
      </c>
      <c r="E97" s="9">
        <v>4.6759008368034198E-2</v>
      </c>
      <c r="F97" s="9">
        <v>3.6881757275640303E-2</v>
      </c>
      <c r="G97" s="9">
        <v>0.204866316938417</v>
      </c>
      <c r="H97" s="9">
        <f t="shared" si="6"/>
        <v>3.2410874816081792E-2</v>
      </c>
      <c r="I97" s="9">
        <f t="shared" si="7"/>
        <v>2.5564486069706325E-2</v>
      </c>
      <c r="J97" s="9">
        <f t="shared" si="8"/>
        <v>0.14200250997756392</v>
      </c>
    </row>
    <row r="98" spans="1:10" x14ac:dyDescent="0.2">
      <c r="A98" t="s">
        <v>39</v>
      </c>
      <c r="B98" t="s">
        <v>12</v>
      </c>
      <c r="C98" t="s">
        <v>15</v>
      </c>
      <c r="D98">
        <v>23</v>
      </c>
      <c r="E98" s="9">
        <v>4.50262655044915E-2</v>
      </c>
      <c r="F98" s="9">
        <v>3.72523975137092E-2</v>
      </c>
      <c r="G98" s="9">
        <v>0.239616535347357</v>
      </c>
      <c r="H98" s="9">
        <f t="shared" si="6"/>
        <v>3.1209828985581806E-2</v>
      </c>
      <c r="I98" s="9">
        <f t="shared" si="7"/>
        <v>2.5821394305725848E-2</v>
      </c>
      <c r="J98" s="9">
        <f t="shared" si="8"/>
        <v>0.16608952589156298</v>
      </c>
    </row>
    <row r="99" spans="1:10" x14ac:dyDescent="0.2">
      <c r="A99" t="s">
        <v>40</v>
      </c>
      <c r="B99" t="s">
        <v>12</v>
      </c>
      <c r="C99" t="s">
        <v>16</v>
      </c>
      <c r="D99">
        <v>23</v>
      </c>
      <c r="E99" s="9">
        <v>-1.7644970388759701E-2</v>
      </c>
      <c r="F99" s="9">
        <v>4.42078964244473E-2</v>
      </c>
      <c r="G99" s="9">
        <v>0.68979287345590901</v>
      </c>
      <c r="H99" s="9">
        <f t="shared" ref="H99:H130" si="9">LN(2)*E99</f>
        <v>-1.2230561476032508E-2</v>
      </c>
      <c r="I99" s="9">
        <f t="shared" ref="I99:I130" si="10">LN(2)*F99</f>
        <v>3.0642578765091733E-2</v>
      </c>
      <c r="J99" s="9">
        <f t="shared" ref="J99:J130" si="11">G99*LN(2)</f>
        <v>0.47812798540630647</v>
      </c>
    </row>
    <row r="100" spans="1:10" x14ac:dyDescent="0.2">
      <c r="A100" t="s">
        <v>40</v>
      </c>
      <c r="B100" t="s">
        <v>12</v>
      </c>
      <c r="C100" t="s">
        <v>13</v>
      </c>
      <c r="D100">
        <v>23</v>
      </c>
      <c r="E100" s="9">
        <v>-3.3804364937262403E-2</v>
      </c>
      <c r="F100" s="9">
        <v>5.6137705269963999E-2</v>
      </c>
      <c r="G100" s="9">
        <v>0.55350878720382601</v>
      </c>
      <c r="H100" s="9">
        <f t="shared" si="9"/>
        <v>-2.3431400246882908E-2</v>
      </c>
      <c r="I100" s="9">
        <f t="shared" si="10"/>
        <v>3.8911692130980731E-2</v>
      </c>
      <c r="J100" s="9">
        <f t="shared" si="11"/>
        <v>0.38366305526548672</v>
      </c>
    </row>
    <row r="101" spans="1:10" x14ac:dyDescent="0.2">
      <c r="A101" t="s">
        <v>40</v>
      </c>
      <c r="B101" t="s">
        <v>12</v>
      </c>
      <c r="C101" t="s">
        <v>14</v>
      </c>
      <c r="D101">
        <v>23</v>
      </c>
      <c r="E101" s="9">
        <v>-2.1133250340729999E-2</v>
      </c>
      <c r="F101" s="9">
        <v>4.1954780049747398E-2</v>
      </c>
      <c r="G101" s="9">
        <v>0.614461694390118</v>
      </c>
      <c r="H101" s="9">
        <f t="shared" si="9"/>
        <v>-1.4648452889744501E-2</v>
      </c>
      <c r="I101" s="9">
        <f t="shared" si="10"/>
        <v>2.9080837502495051E-2</v>
      </c>
      <c r="J101" s="9">
        <f t="shared" si="11"/>
        <v>0.42591239102859701</v>
      </c>
    </row>
    <row r="102" spans="1:10" x14ac:dyDescent="0.2">
      <c r="A102" t="s">
        <v>40</v>
      </c>
      <c r="B102" t="s">
        <v>12</v>
      </c>
      <c r="C102" t="s">
        <v>15</v>
      </c>
      <c r="D102">
        <v>23</v>
      </c>
      <c r="E102" s="9">
        <v>-2.5997283005967601E-2</v>
      </c>
      <c r="F102" s="9">
        <v>4.11624746456319E-2</v>
      </c>
      <c r="G102" s="9">
        <v>0.53417132414672697</v>
      </c>
      <c r="H102" s="9">
        <f t="shared" si="9"/>
        <v>-1.8019943417805422E-2</v>
      </c>
      <c r="I102" s="9">
        <f t="shared" si="10"/>
        <v>2.8531653245489983E-2</v>
      </c>
      <c r="J102" s="9">
        <f t="shared" si="11"/>
        <v>0.37025934726827642</v>
      </c>
    </row>
    <row r="103" spans="1:10" x14ac:dyDescent="0.2">
      <c r="A103" t="s">
        <v>41</v>
      </c>
      <c r="B103" t="s">
        <v>12</v>
      </c>
      <c r="C103" t="s">
        <v>16</v>
      </c>
      <c r="D103">
        <v>23</v>
      </c>
      <c r="E103" s="9">
        <v>-5.3312074662745998E-2</v>
      </c>
      <c r="F103" s="9">
        <v>3.1242847108715801E-2</v>
      </c>
      <c r="G103" s="9">
        <v>8.7937916358127505E-2</v>
      </c>
      <c r="H103" s="9">
        <f t="shared" si="9"/>
        <v>-3.6953114242283681E-2</v>
      </c>
      <c r="I103" s="9">
        <f t="shared" si="10"/>
        <v>2.1655891386071796E-2</v>
      </c>
      <c r="J103" s="9">
        <f t="shared" si="11"/>
        <v>6.0953918787952373E-2</v>
      </c>
    </row>
    <row r="104" spans="1:10" x14ac:dyDescent="0.2">
      <c r="A104" t="s">
        <v>41</v>
      </c>
      <c r="B104" t="s">
        <v>12</v>
      </c>
      <c r="C104" t="s">
        <v>13</v>
      </c>
      <c r="D104">
        <v>23</v>
      </c>
      <c r="E104" s="9">
        <v>-2.3405127546308201E-2</v>
      </c>
      <c r="F104" s="9">
        <v>3.8970940311796098E-2</v>
      </c>
      <c r="G104" s="9">
        <v>0.55454751632157295</v>
      </c>
      <c r="H104" s="9">
        <f t="shared" si="9"/>
        <v>-1.622319816936944E-2</v>
      </c>
      <c r="I104" s="9">
        <f t="shared" si="10"/>
        <v>2.7012597400891382E-2</v>
      </c>
      <c r="J104" s="9">
        <f t="shared" si="11"/>
        <v>0.38438304742481855</v>
      </c>
    </row>
    <row r="105" spans="1:10" x14ac:dyDescent="0.2">
      <c r="A105" t="s">
        <v>41</v>
      </c>
      <c r="B105" t="s">
        <v>12</v>
      </c>
      <c r="C105" t="s">
        <v>14</v>
      </c>
      <c r="D105">
        <v>23</v>
      </c>
      <c r="E105" s="9">
        <v>-2.3022586147065802E-2</v>
      </c>
      <c r="F105" s="9">
        <v>3.4553023666138799E-2</v>
      </c>
      <c r="G105" s="9">
        <v>0.50522109526245895</v>
      </c>
      <c r="H105" s="9">
        <f t="shared" si="9"/>
        <v>-1.5958040677037114E-2</v>
      </c>
      <c r="I105" s="9">
        <f t="shared" si="10"/>
        <v>2.3950330934005174E-2</v>
      </c>
      <c r="J105" s="9">
        <f t="shared" si="11"/>
        <v>0.35019257774058093</v>
      </c>
    </row>
    <row r="106" spans="1:10" x14ac:dyDescent="0.2">
      <c r="A106" t="s">
        <v>41</v>
      </c>
      <c r="B106" t="s">
        <v>12</v>
      </c>
      <c r="C106" t="s">
        <v>15</v>
      </c>
      <c r="D106">
        <v>23</v>
      </c>
      <c r="E106" s="9">
        <v>-2.90496750710014E-2</v>
      </c>
      <c r="F106" s="9">
        <v>3.4752762325214799E-2</v>
      </c>
      <c r="G106" s="9">
        <v>0.412200774080965</v>
      </c>
      <c r="H106" s="9">
        <f t="shared" si="9"/>
        <v>-2.013570037164715E-2</v>
      </c>
      <c r="I106" s="9">
        <f t="shared" si="10"/>
        <v>2.4088779222392526E-2</v>
      </c>
      <c r="J106" s="9">
        <f t="shared" si="11"/>
        <v>0.28571580437884786</v>
      </c>
    </row>
    <row r="107" spans="1:10" x14ac:dyDescent="0.2">
      <c r="A107" t="s">
        <v>42</v>
      </c>
      <c r="B107" t="s">
        <v>12</v>
      </c>
      <c r="C107" t="s">
        <v>16</v>
      </c>
      <c r="D107">
        <v>23</v>
      </c>
      <c r="E107" s="9">
        <v>-5.1664973227870399E-2</v>
      </c>
      <c r="F107" s="9">
        <v>4.2838199321577598E-2</v>
      </c>
      <c r="G107" s="9">
        <v>0.22779854565055099</v>
      </c>
      <c r="H107" s="9">
        <f t="shared" si="9"/>
        <v>-3.5811430526603426E-2</v>
      </c>
      <c r="I107" s="9">
        <f t="shared" si="10"/>
        <v>2.9693177080016474E-2</v>
      </c>
      <c r="J107" s="9">
        <f t="shared" si="11"/>
        <v>0.15789791965333541</v>
      </c>
    </row>
    <row r="108" spans="1:10" x14ac:dyDescent="0.2">
      <c r="A108" t="s">
        <v>42</v>
      </c>
      <c r="B108" t="s">
        <v>12</v>
      </c>
      <c r="C108" t="s">
        <v>13</v>
      </c>
      <c r="D108">
        <v>23</v>
      </c>
      <c r="E108" s="9">
        <v>-2.9659814668260499E-2</v>
      </c>
      <c r="F108" s="9">
        <v>5.3431099576897401E-2</v>
      </c>
      <c r="G108" s="9">
        <v>0.58468867561607896</v>
      </c>
      <c r="H108" s="9">
        <f t="shared" si="9"/>
        <v>-2.0558616913235274E-2</v>
      </c>
      <c r="I108" s="9">
        <f t="shared" si="10"/>
        <v>3.7035616025944115E-2</v>
      </c>
      <c r="J108" s="9">
        <f t="shared" si="11"/>
        <v>0.40527530700861358</v>
      </c>
    </row>
    <row r="109" spans="1:10" x14ac:dyDescent="0.2">
      <c r="A109" t="s">
        <v>42</v>
      </c>
      <c r="B109" t="s">
        <v>12</v>
      </c>
      <c r="C109" t="s">
        <v>14</v>
      </c>
      <c r="D109">
        <v>23</v>
      </c>
      <c r="E109" s="9">
        <v>-4.3479509626682698E-2</v>
      </c>
      <c r="F109" s="9">
        <v>4.86641159166398E-2</v>
      </c>
      <c r="G109" s="9">
        <v>0.37161012896008599</v>
      </c>
      <c r="H109" s="9">
        <f t="shared" si="9"/>
        <v>-3.0137699509864113E-2</v>
      </c>
      <c r="I109" s="9">
        <f t="shared" si="10"/>
        <v>3.3731394742061237E-2</v>
      </c>
      <c r="J109" s="9">
        <f t="shared" si="11"/>
        <v>0.25758051315620129</v>
      </c>
    </row>
    <row r="110" spans="1:10" x14ac:dyDescent="0.2">
      <c r="A110" t="s">
        <v>42</v>
      </c>
      <c r="B110" t="s">
        <v>12</v>
      </c>
      <c r="C110" t="s">
        <v>15</v>
      </c>
      <c r="D110">
        <v>23</v>
      </c>
      <c r="E110" s="9">
        <v>-4.2429177764426597E-2</v>
      </c>
      <c r="F110" s="9">
        <v>4.6772907948687097E-2</v>
      </c>
      <c r="G110" s="9">
        <v>0.37416669709405798</v>
      </c>
      <c r="H110" s="9">
        <f t="shared" si="9"/>
        <v>-2.9409664940889018E-2</v>
      </c>
      <c r="I110" s="9">
        <f t="shared" si="10"/>
        <v>3.2420509271222316E-2</v>
      </c>
      <c r="J110" s="9">
        <f t="shared" si="11"/>
        <v>0.25935259115017334</v>
      </c>
    </row>
    <row r="111" spans="1:10" x14ac:dyDescent="0.2">
      <c r="A111" t="s">
        <v>43</v>
      </c>
      <c r="B111" t="s">
        <v>12</v>
      </c>
      <c r="C111" t="s">
        <v>16</v>
      </c>
      <c r="D111">
        <v>23</v>
      </c>
      <c r="E111" s="9">
        <v>-3.1957362143635197E-2</v>
      </c>
      <c r="F111" s="9">
        <v>3.08120085228815E-2</v>
      </c>
      <c r="G111" s="9">
        <v>0.29965555900676799</v>
      </c>
      <c r="H111" s="9">
        <f t="shared" si="9"/>
        <v>-2.2151155467993865E-2</v>
      </c>
      <c r="I111" s="9">
        <f t="shared" si="10"/>
        <v>2.1357256835024315E-2</v>
      </c>
      <c r="J111" s="9">
        <f t="shared" si="11"/>
        <v>0.20770540586465555</v>
      </c>
    </row>
    <row r="112" spans="1:10" x14ac:dyDescent="0.2">
      <c r="A112" t="s">
        <v>43</v>
      </c>
      <c r="B112" t="s">
        <v>12</v>
      </c>
      <c r="C112" t="s">
        <v>13</v>
      </c>
      <c r="D112">
        <v>23</v>
      </c>
      <c r="E112" s="9">
        <v>-6.97700466264735E-2</v>
      </c>
      <c r="F112" s="9">
        <v>3.7821330648011499E-2</v>
      </c>
      <c r="G112" s="9">
        <v>7.9229654267303704E-2</v>
      </c>
      <c r="H112" s="9">
        <f t="shared" si="9"/>
        <v>-4.8360911106676029E-2</v>
      </c>
      <c r="I112" s="9">
        <f t="shared" si="10"/>
        <v>2.621574870369462E-2</v>
      </c>
      <c r="J112" s="9">
        <f t="shared" si="11"/>
        <v>5.4917811472120798E-2</v>
      </c>
    </row>
    <row r="113" spans="1:10" x14ac:dyDescent="0.2">
      <c r="A113" t="s">
        <v>43</v>
      </c>
      <c r="B113" t="s">
        <v>12</v>
      </c>
      <c r="C113" t="s">
        <v>14</v>
      </c>
      <c r="D113">
        <v>23</v>
      </c>
      <c r="E113" s="9">
        <v>-5.3537249133636999E-2</v>
      </c>
      <c r="F113" s="9">
        <v>3.2825670992079801E-2</v>
      </c>
      <c r="G113" s="9">
        <v>0.102899449311021</v>
      </c>
      <c r="H113" s="9">
        <f t="shared" si="9"/>
        <v>-3.7109193291915858E-2</v>
      </c>
      <c r="I113" s="9">
        <f t="shared" si="10"/>
        <v>2.2753021298148497E-2</v>
      </c>
      <c r="J113" s="9">
        <f t="shared" si="11"/>
        <v>7.1324463171105218E-2</v>
      </c>
    </row>
    <row r="114" spans="1:10" x14ac:dyDescent="0.2">
      <c r="A114" t="s">
        <v>43</v>
      </c>
      <c r="B114" t="s">
        <v>12</v>
      </c>
      <c r="C114" t="s">
        <v>15</v>
      </c>
      <c r="D114">
        <v>23</v>
      </c>
      <c r="E114" s="9">
        <v>-5.2977818262228901E-2</v>
      </c>
      <c r="F114" s="9">
        <v>3.34508943256639E-2</v>
      </c>
      <c r="G114" s="9">
        <v>0.12752155795280501</v>
      </c>
      <c r="H114" s="9">
        <f t="shared" si="9"/>
        <v>-3.672142536068114E-2</v>
      </c>
      <c r="I114" s="9">
        <f t="shared" si="10"/>
        <v>2.3186393089042606E-2</v>
      </c>
      <c r="J114" s="9">
        <f t="shared" si="11"/>
        <v>8.8391208355598466E-2</v>
      </c>
    </row>
    <row r="115" spans="1:10" x14ac:dyDescent="0.2">
      <c r="A115" t="s">
        <v>44</v>
      </c>
      <c r="B115" t="s">
        <v>12</v>
      </c>
      <c r="C115" t="s">
        <v>16</v>
      </c>
      <c r="D115">
        <v>23</v>
      </c>
      <c r="E115" s="9">
        <v>-3.4970338115874397E-2</v>
      </c>
      <c r="F115" s="9">
        <v>3.6168093154351801E-2</v>
      </c>
      <c r="G115" s="9">
        <v>0.333602198289081</v>
      </c>
      <c r="H115" s="9">
        <f t="shared" si="9"/>
        <v>-2.4239591268246329E-2</v>
      </c>
      <c r="I115" s="9">
        <f t="shared" si="10"/>
        <v>2.506981179616841E-2</v>
      </c>
      <c r="J115" s="9">
        <f t="shared" si="11"/>
        <v>0.23123542317267629</v>
      </c>
    </row>
    <row r="116" spans="1:10" x14ac:dyDescent="0.2">
      <c r="A116" t="s">
        <v>44</v>
      </c>
      <c r="B116" t="s">
        <v>12</v>
      </c>
      <c r="C116" t="s">
        <v>13</v>
      </c>
      <c r="D116">
        <v>23</v>
      </c>
      <c r="E116" s="9">
        <v>-2.7629502333364701E-2</v>
      </c>
      <c r="F116" s="9">
        <v>4.6099881711549801E-2</v>
      </c>
      <c r="G116" s="9">
        <v>0.55535782603751704</v>
      </c>
      <c r="H116" s="9">
        <f t="shared" si="9"/>
        <v>-1.9151311642646173E-2</v>
      </c>
      <c r="I116" s="9">
        <f t="shared" si="10"/>
        <v>3.1954003032507727E-2</v>
      </c>
      <c r="J116" s="9">
        <f t="shared" si="11"/>
        <v>0.38494471131980551</v>
      </c>
    </row>
    <row r="117" spans="1:10" x14ac:dyDescent="0.2">
      <c r="A117" t="s">
        <v>44</v>
      </c>
      <c r="B117" t="s">
        <v>12</v>
      </c>
      <c r="C117" t="s">
        <v>14</v>
      </c>
      <c r="D117">
        <v>23</v>
      </c>
      <c r="E117" s="9">
        <v>-2.6288449438700099E-2</v>
      </c>
      <c r="F117" s="9">
        <v>3.7793457157564797E-2</v>
      </c>
      <c r="G117" s="9">
        <v>0.48669062668075502</v>
      </c>
      <c r="H117" s="9">
        <f t="shared" si="9"/>
        <v>-1.8221764609727648E-2</v>
      </c>
      <c r="I117" s="9">
        <f t="shared" si="10"/>
        <v>2.6196428272379123E-2</v>
      </c>
      <c r="J117" s="9">
        <f t="shared" si="11"/>
        <v>0.33734823568871825</v>
      </c>
    </row>
    <row r="118" spans="1:10" x14ac:dyDescent="0.2">
      <c r="A118" t="s">
        <v>44</v>
      </c>
      <c r="B118" t="s">
        <v>12</v>
      </c>
      <c r="C118" t="s">
        <v>15</v>
      </c>
      <c r="D118">
        <v>23</v>
      </c>
      <c r="E118" s="9">
        <v>-3.0815918870423599E-2</v>
      </c>
      <c r="F118" s="9">
        <v>3.5887073698192301E-2</v>
      </c>
      <c r="G118" s="9">
        <v>0.399770328267956</v>
      </c>
      <c r="H118" s="9">
        <f t="shared" si="9"/>
        <v>-2.1359967281398131E-2</v>
      </c>
      <c r="I118" s="9">
        <f t="shared" si="10"/>
        <v>2.4875023952448963E-2</v>
      </c>
      <c r="J118" s="9">
        <f t="shared" si="11"/>
        <v>0.27709967591045748</v>
      </c>
    </row>
    <row r="119" spans="1:10" x14ac:dyDescent="0.2">
      <c r="A119" t="s">
        <v>45</v>
      </c>
      <c r="B119" t="s">
        <v>12</v>
      </c>
      <c r="C119" t="s">
        <v>16</v>
      </c>
      <c r="D119">
        <v>23</v>
      </c>
      <c r="E119" s="9">
        <v>-1.5966505222173299E-2</v>
      </c>
      <c r="F119" s="9">
        <v>3.76569129082917E-2</v>
      </c>
      <c r="G119" s="9">
        <v>0.67156631393880595</v>
      </c>
      <c r="H119" s="9">
        <f t="shared" si="9"/>
        <v>-1.1067138078145066E-2</v>
      </c>
      <c r="I119" s="9">
        <f t="shared" si="10"/>
        <v>2.6101783010973802E-2</v>
      </c>
      <c r="J119" s="9">
        <f t="shared" si="11"/>
        <v>0.46549429706571843</v>
      </c>
    </row>
    <row r="120" spans="1:10" x14ac:dyDescent="0.2">
      <c r="A120" t="s">
        <v>45</v>
      </c>
      <c r="B120" t="s">
        <v>12</v>
      </c>
      <c r="C120" t="s">
        <v>13</v>
      </c>
      <c r="D120">
        <v>23</v>
      </c>
      <c r="E120" s="9">
        <v>-3.2912520916166497E-2</v>
      </c>
      <c r="F120" s="9">
        <v>4.7680651825176799E-2</v>
      </c>
      <c r="G120" s="9">
        <v>0.49758313938210502</v>
      </c>
      <c r="H120" s="9">
        <f t="shared" si="9"/>
        <v>-2.2813221078161035E-2</v>
      </c>
      <c r="I120" s="9">
        <f t="shared" si="10"/>
        <v>3.3049709379881706E-2</v>
      </c>
      <c r="J120" s="9">
        <f t="shared" si="11"/>
        <v>0.34489835015687237</v>
      </c>
    </row>
    <row r="121" spans="1:10" x14ac:dyDescent="0.2">
      <c r="A121" t="s">
        <v>45</v>
      </c>
      <c r="B121" t="s">
        <v>12</v>
      </c>
      <c r="C121" t="s">
        <v>14</v>
      </c>
      <c r="D121">
        <v>23</v>
      </c>
      <c r="E121" s="9">
        <v>-1.46405540969395E-2</v>
      </c>
      <c r="F121" s="9">
        <v>3.3213815337814402E-2</v>
      </c>
      <c r="G121" s="9">
        <v>0.65935987975008203</v>
      </c>
      <c r="H121" s="9">
        <f t="shared" si="9"/>
        <v>-1.0148058794128971E-2</v>
      </c>
      <c r="I121" s="9">
        <f t="shared" si="10"/>
        <v>2.3022062457044721E-2</v>
      </c>
      <c r="J121" s="9">
        <f t="shared" si="11"/>
        <v>0.45703344162311393</v>
      </c>
    </row>
    <row r="122" spans="1:10" x14ac:dyDescent="0.2">
      <c r="A122" t="s">
        <v>45</v>
      </c>
      <c r="B122" t="s">
        <v>12</v>
      </c>
      <c r="C122" t="s">
        <v>15</v>
      </c>
      <c r="D122">
        <v>23</v>
      </c>
      <c r="E122" s="9">
        <v>-1.6062471205282602E-2</v>
      </c>
      <c r="F122" s="9">
        <v>3.3447195185118003E-2</v>
      </c>
      <c r="G122" s="9">
        <v>0.63580178219232897</v>
      </c>
      <c r="H122" s="9">
        <f t="shared" si="9"/>
        <v>-1.1133656628766942E-2</v>
      </c>
      <c r="I122" s="9">
        <f t="shared" si="10"/>
        <v>2.3183829040202723E-2</v>
      </c>
      <c r="J122" s="9">
        <f t="shared" si="11"/>
        <v>0.44070421272160126</v>
      </c>
    </row>
    <row r="123" spans="1:10" x14ac:dyDescent="0.2">
      <c r="A123" t="s">
        <v>46</v>
      </c>
      <c r="B123" t="s">
        <v>12</v>
      </c>
      <c r="C123" t="s">
        <v>16</v>
      </c>
      <c r="D123">
        <v>23</v>
      </c>
      <c r="E123" s="9">
        <v>5.71867085776585E-2</v>
      </c>
      <c r="F123" s="9">
        <v>4.1753663828496497E-2</v>
      </c>
      <c r="G123" s="9">
        <v>0.170805137760319</v>
      </c>
      <c r="H123" s="9">
        <f t="shared" si="9"/>
        <v>3.963880581610723E-2</v>
      </c>
      <c r="I123" s="9">
        <f t="shared" si="10"/>
        <v>2.8941434360770117E-2</v>
      </c>
      <c r="J123" s="9">
        <f t="shared" si="11"/>
        <v>0.11839309966371817</v>
      </c>
    </row>
    <row r="124" spans="1:10" x14ac:dyDescent="0.2">
      <c r="A124" t="s">
        <v>46</v>
      </c>
      <c r="B124" t="s">
        <v>12</v>
      </c>
      <c r="C124" t="s">
        <v>13</v>
      </c>
      <c r="D124">
        <v>23</v>
      </c>
      <c r="E124" s="9">
        <v>9.2145510961760602E-2</v>
      </c>
      <c r="F124" s="9">
        <v>5.2075441727056901E-2</v>
      </c>
      <c r="G124" s="9">
        <v>9.13380805907405E-2</v>
      </c>
      <c r="H124" s="9">
        <f t="shared" si="9"/>
        <v>6.3870401124399886E-2</v>
      </c>
      <c r="I124" s="9">
        <f t="shared" si="10"/>
        <v>3.6095945609523221E-2</v>
      </c>
      <c r="J124" s="9">
        <f t="shared" si="11"/>
        <v>6.3310733039228836E-2</v>
      </c>
    </row>
    <row r="125" spans="1:10" x14ac:dyDescent="0.2">
      <c r="A125" t="s">
        <v>46</v>
      </c>
      <c r="B125" t="s">
        <v>12</v>
      </c>
      <c r="C125" t="s">
        <v>14</v>
      </c>
      <c r="D125">
        <v>23</v>
      </c>
      <c r="E125" s="9">
        <v>9.3318824876435696E-2</v>
      </c>
      <c r="F125" s="9">
        <v>4.63301971909948E-2</v>
      </c>
      <c r="G125" s="9">
        <v>4.3987312662079101E-2</v>
      </c>
      <c r="H125" s="9">
        <f t="shared" si="9"/>
        <v>6.4683680356268689E-2</v>
      </c>
      <c r="I125" s="9">
        <f t="shared" si="10"/>
        <v>3.2113645557724342E-2</v>
      </c>
      <c r="J125" s="9">
        <f t="shared" si="11"/>
        <v>3.0489681752128909E-2</v>
      </c>
    </row>
    <row r="126" spans="1:10" x14ac:dyDescent="0.2">
      <c r="A126" t="s">
        <v>46</v>
      </c>
      <c r="B126" t="s">
        <v>12</v>
      </c>
      <c r="C126" t="s">
        <v>15</v>
      </c>
      <c r="D126">
        <v>23</v>
      </c>
      <c r="E126" s="9">
        <v>8.6716151887431994E-2</v>
      </c>
      <c r="F126" s="9">
        <v>4.7077707232383102E-2</v>
      </c>
      <c r="G126" s="9">
        <v>7.8999710359766301E-2</v>
      </c>
      <c r="H126" s="9">
        <f t="shared" si="9"/>
        <v>6.0107056189781467E-2</v>
      </c>
      <c r="I126" s="9">
        <f t="shared" si="10"/>
        <v>3.2631780035352893E-2</v>
      </c>
      <c r="J126" s="9">
        <f t="shared" si="11"/>
        <v>5.4758426500924315E-2</v>
      </c>
    </row>
    <row r="127" spans="1:10" x14ac:dyDescent="0.2">
      <c r="A127" t="s">
        <v>47</v>
      </c>
      <c r="B127" t="s">
        <v>12</v>
      </c>
      <c r="C127" t="s">
        <v>16</v>
      </c>
      <c r="D127">
        <v>23</v>
      </c>
      <c r="E127" s="9">
        <v>5.9390708712048299E-3</v>
      </c>
      <c r="F127" s="9">
        <v>3.39714213947949E-2</v>
      </c>
      <c r="G127" s="9">
        <v>0.86121674755909905</v>
      </c>
      <c r="H127" s="9">
        <f t="shared" si="9"/>
        <v>4.1166502295213259E-3</v>
      </c>
      <c r="I127" s="9">
        <f t="shared" si="10"/>
        <v>2.3547194959415887E-2</v>
      </c>
      <c r="J127" s="9">
        <f t="shared" si="11"/>
        <v>0.59694996042159565</v>
      </c>
    </row>
    <row r="128" spans="1:10" x14ac:dyDescent="0.2">
      <c r="A128" t="s">
        <v>47</v>
      </c>
      <c r="B128" t="s">
        <v>12</v>
      </c>
      <c r="C128" t="s">
        <v>13</v>
      </c>
      <c r="D128">
        <v>23</v>
      </c>
      <c r="E128" s="9">
        <v>5.5641398001514304E-3</v>
      </c>
      <c r="F128" s="9">
        <v>4.2374919220621199E-2</v>
      </c>
      <c r="G128" s="9">
        <v>0.89678199446038298</v>
      </c>
      <c r="H128" s="9">
        <f t="shared" si="9"/>
        <v>3.8567678147163414E-3</v>
      </c>
      <c r="I128" s="9">
        <f t="shared" si="10"/>
        <v>2.937205578422902E-2</v>
      </c>
      <c r="J128" s="9">
        <f t="shared" si="11"/>
        <v>0.62160191103713891</v>
      </c>
    </row>
    <row r="129" spans="1:10" x14ac:dyDescent="0.2">
      <c r="A129" t="s">
        <v>47</v>
      </c>
      <c r="B129" t="s">
        <v>12</v>
      </c>
      <c r="C129" t="s">
        <v>14</v>
      </c>
      <c r="D129">
        <v>23</v>
      </c>
      <c r="E129" s="9">
        <v>8.5570205640167207E-3</v>
      </c>
      <c r="F129" s="9">
        <v>3.8186625585544497E-2</v>
      </c>
      <c r="G129" s="9">
        <v>0.82269176366348296</v>
      </c>
      <c r="H129" s="9">
        <f t="shared" si="9"/>
        <v>5.9312746779416631E-3</v>
      </c>
      <c r="I129" s="9">
        <f t="shared" si="10"/>
        <v>2.6468951859718436E-2</v>
      </c>
      <c r="J129" s="9">
        <f t="shared" si="11"/>
        <v>0.57024647645323201</v>
      </c>
    </row>
    <row r="130" spans="1:10" x14ac:dyDescent="0.2">
      <c r="A130" t="s">
        <v>47</v>
      </c>
      <c r="B130" t="s">
        <v>12</v>
      </c>
      <c r="C130" t="s">
        <v>15</v>
      </c>
      <c r="D130">
        <v>23</v>
      </c>
      <c r="E130" s="9">
        <v>1.14117358384764E-2</v>
      </c>
      <c r="F130" s="9">
        <v>3.6280994555755897E-2</v>
      </c>
      <c r="G130" s="9">
        <v>0.75607636909881704</v>
      </c>
      <c r="H130" s="9">
        <f t="shared" si="9"/>
        <v>7.9100125217348004E-3</v>
      </c>
      <c r="I130" s="9">
        <f t="shared" si="10"/>
        <v>2.5148069084232925E-2</v>
      </c>
      <c r="J130" s="9">
        <f t="shared" si="11"/>
        <v>0.52407220352884554</v>
      </c>
    </row>
    <row r="131" spans="1:10" x14ac:dyDescent="0.2">
      <c r="A131" t="s">
        <v>48</v>
      </c>
      <c r="B131" t="s">
        <v>12</v>
      </c>
      <c r="C131" t="s">
        <v>16</v>
      </c>
      <c r="D131">
        <v>23</v>
      </c>
      <c r="E131" s="9">
        <v>1.22147563694304E-2</v>
      </c>
      <c r="F131" s="9">
        <v>3.8666014575847597E-2</v>
      </c>
      <c r="G131" s="9">
        <v>0.75207522455192299</v>
      </c>
      <c r="H131" s="9">
        <f t="shared" ref="H131:H162" si="12">LN(2)*E131</f>
        <v>8.4666239386973156E-3</v>
      </c>
      <c r="I131" s="9">
        <f t="shared" ref="I131:I162" si="13">LN(2)*F131</f>
        <v>2.6801238986738512E-2</v>
      </c>
      <c r="J131" s="9">
        <f t="shared" ref="J131:J162" si="14">G131*LN(2)</f>
        <v>0.52129882146715312</v>
      </c>
    </row>
    <row r="132" spans="1:10" x14ac:dyDescent="0.2">
      <c r="A132" t="s">
        <v>48</v>
      </c>
      <c r="B132" t="s">
        <v>12</v>
      </c>
      <c r="C132" t="s">
        <v>13</v>
      </c>
      <c r="D132">
        <v>23</v>
      </c>
      <c r="E132" s="9">
        <v>1.2119313403760301E-2</v>
      </c>
      <c r="F132" s="9">
        <v>4.8229511130603697E-2</v>
      </c>
      <c r="G132" s="9">
        <v>0.80403695211555404</v>
      </c>
      <c r="H132" s="9">
        <f t="shared" si="12"/>
        <v>8.4004679161388072E-3</v>
      </c>
      <c r="I132" s="9">
        <f t="shared" si="13"/>
        <v>3.3430149659962452E-2</v>
      </c>
      <c r="J132" s="9">
        <f t="shared" si="14"/>
        <v>0.557315946424908</v>
      </c>
    </row>
    <row r="133" spans="1:10" x14ac:dyDescent="0.2">
      <c r="A133" t="s">
        <v>48</v>
      </c>
      <c r="B133" t="s">
        <v>12</v>
      </c>
      <c r="C133" t="s">
        <v>14</v>
      </c>
      <c r="D133">
        <v>23</v>
      </c>
      <c r="E133" s="9">
        <v>1.81600460154672E-2</v>
      </c>
      <c r="F133" s="9">
        <v>4.2817233621419398E-2</v>
      </c>
      <c r="G133" s="9">
        <v>0.67147147241182303</v>
      </c>
      <c r="H133" s="9">
        <f t="shared" si="12"/>
        <v>1.2587584694459957E-2</v>
      </c>
      <c r="I133" s="9">
        <f t="shared" si="13"/>
        <v>2.9678644764063351E-2</v>
      </c>
      <c r="J133" s="9">
        <f t="shared" si="14"/>
        <v>0.4654285579286902</v>
      </c>
    </row>
    <row r="134" spans="1:10" x14ac:dyDescent="0.2">
      <c r="A134" t="s">
        <v>48</v>
      </c>
      <c r="B134" t="s">
        <v>12</v>
      </c>
      <c r="C134" t="s">
        <v>15</v>
      </c>
      <c r="D134">
        <v>23</v>
      </c>
      <c r="E134" s="9">
        <v>1.8035806682617499E-2</v>
      </c>
      <c r="F134" s="9">
        <v>4.4220672778310099E-2</v>
      </c>
      <c r="G134" s="9">
        <v>0.68731905293332995</v>
      </c>
      <c r="H134" s="9">
        <f t="shared" si="12"/>
        <v>1.2501468551180539E-2</v>
      </c>
      <c r="I134" s="9">
        <f t="shared" si="13"/>
        <v>3.0651434658749567E-2</v>
      </c>
      <c r="J134" s="9">
        <f t="shared" si="14"/>
        <v>0.47641326368586945</v>
      </c>
    </row>
    <row r="135" spans="1:10" x14ac:dyDescent="0.2">
      <c r="A135" t="s">
        <v>49</v>
      </c>
      <c r="B135" t="s">
        <v>12</v>
      </c>
      <c r="C135" t="s">
        <v>16</v>
      </c>
      <c r="D135">
        <v>23</v>
      </c>
      <c r="E135" s="9">
        <v>-8.4872438161688706E-3</v>
      </c>
      <c r="F135" s="9">
        <v>2.7790717057880401E-2</v>
      </c>
      <c r="G135" s="9">
        <v>0.76006265003268603</v>
      </c>
      <c r="H135" s="9">
        <f t="shared" si="12"/>
        <v>-5.8829091219022829E-3</v>
      </c>
      <c r="I135" s="9">
        <f t="shared" si="13"/>
        <v>1.9263057174408977E-2</v>
      </c>
      <c r="J135" s="9">
        <f t="shared" si="14"/>
        <v>0.52683528291907677</v>
      </c>
    </row>
    <row r="136" spans="1:10" x14ac:dyDescent="0.2">
      <c r="A136" t="s">
        <v>49</v>
      </c>
      <c r="B136" t="s">
        <v>12</v>
      </c>
      <c r="C136" t="s">
        <v>13</v>
      </c>
      <c r="D136">
        <v>23</v>
      </c>
      <c r="E136" s="9">
        <v>-3.1725318412680399E-2</v>
      </c>
      <c r="F136" s="9">
        <v>3.4662498159613302E-2</v>
      </c>
      <c r="G136" s="9">
        <v>0.370444091235482</v>
      </c>
      <c r="H136" s="9">
        <f t="shared" si="12"/>
        <v>-2.1990315010115936E-2</v>
      </c>
      <c r="I136" s="9">
        <f t="shared" si="13"/>
        <v>2.4026212870500253E-2</v>
      </c>
      <c r="J136" s="9">
        <f t="shared" si="14"/>
        <v>0.2567722773949655</v>
      </c>
    </row>
    <row r="137" spans="1:10" x14ac:dyDescent="0.2">
      <c r="A137" t="s">
        <v>49</v>
      </c>
      <c r="B137" t="s">
        <v>12</v>
      </c>
      <c r="C137" t="s">
        <v>14</v>
      </c>
      <c r="D137">
        <v>23</v>
      </c>
      <c r="E137" s="9">
        <v>-2.2261772458640101E-2</v>
      </c>
      <c r="F137" s="9">
        <v>3.1338505183010498E-2</v>
      </c>
      <c r="G137" s="9">
        <v>0.477477915979032</v>
      </c>
      <c r="H137" s="9">
        <f t="shared" si="12"/>
        <v>-1.5430684813973427E-2</v>
      </c>
      <c r="I137" s="9">
        <f t="shared" si="13"/>
        <v>2.1722196510566959E-2</v>
      </c>
      <c r="J137" s="9">
        <f t="shared" si="14"/>
        <v>0.33096247124050449</v>
      </c>
    </row>
    <row r="138" spans="1:10" x14ac:dyDescent="0.2">
      <c r="A138" t="s">
        <v>49</v>
      </c>
      <c r="B138" t="s">
        <v>12</v>
      </c>
      <c r="C138" t="s">
        <v>15</v>
      </c>
      <c r="D138">
        <v>23</v>
      </c>
      <c r="E138" s="9">
        <v>-2.1738099197272799E-2</v>
      </c>
      <c r="F138" s="9">
        <v>2.9280319990579898E-2</v>
      </c>
      <c r="G138" s="9">
        <v>0.46569052049702298</v>
      </c>
      <c r="H138" s="9">
        <f t="shared" si="12"/>
        <v>-1.506770216932205E-2</v>
      </c>
      <c r="I138" s="9">
        <f t="shared" si="13"/>
        <v>2.0295571247363461E-2</v>
      </c>
      <c r="J138" s="9">
        <f t="shared" si="14"/>
        <v>0.3227920712960049</v>
      </c>
    </row>
    <row r="139" spans="1:10" x14ac:dyDescent="0.2">
      <c r="A139" t="s">
        <v>50</v>
      </c>
      <c r="B139" t="s">
        <v>12</v>
      </c>
      <c r="C139" t="s">
        <v>16</v>
      </c>
      <c r="D139">
        <v>23</v>
      </c>
      <c r="E139" s="9">
        <v>-2.41459281674384E-2</v>
      </c>
      <c r="F139" s="9">
        <v>3.01324273367315E-2</v>
      </c>
      <c r="G139" s="9">
        <v>0.42294235307765798</v>
      </c>
      <c r="H139" s="9">
        <f t="shared" si="12"/>
        <v>-1.6736682031262894E-2</v>
      </c>
      <c r="I139" s="9">
        <f t="shared" si="13"/>
        <v>2.088620705188286E-2</v>
      </c>
      <c r="J139" s="9">
        <f t="shared" si="14"/>
        <v>0.29316129957516751</v>
      </c>
    </row>
    <row r="140" spans="1:10" x14ac:dyDescent="0.2">
      <c r="A140" t="s">
        <v>50</v>
      </c>
      <c r="B140" t="s">
        <v>12</v>
      </c>
      <c r="C140" t="s">
        <v>13</v>
      </c>
      <c r="D140">
        <v>23</v>
      </c>
      <c r="E140" s="9">
        <v>-1.27006181344695E-2</v>
      </c>
      <c r="F140" s="9">
        <v>3.8243241809167702E-2</v>
      </c>
      <c r="G140" s="9">
        <v>0.74310493855008997</v>
      </c>
      <c r="H140" s="9">
        <f t="shared" si="12"/>
        <v>-8.8033976512760462E-3</v>
      </c>
      <c r="I140" s="9">
        <f t="shared" si="13"/>
        <v>2.6508195235496815E-2</v>
      </c>
      <c r="J140" s="9">
        <f t="shared" si="14"/>
        <v>0.51508109301616622</v>
      </c>
    </row>
    <row r="141" spans="1:10" x14ac:dyDescent="0.2">
      <c r="A141" t="s">
        <v>50</v>
      </c>
      <c r="B141" t="s">
        <v>12</v>
      </c>
      <c r="C141" t="s">
        <v>14</v>
      </c>
      <c r="D141">
        <v>23</v>
      </c>
      <c r="E141" s="9">
        <v>-1.6046232113682501E-2</v>
      </c>
      <c r="F141" s="9">
        <v>3.1416298466457902E-2</v>
      </c>
      <c r="G141" s="9">
        <v>0.60951815149159105</v>
      </c>
      <c r="H141" s="9">
        <f t="shared" si="12"/>
        <v>-1.1122400548209477E-2</v>
      </c>
      <c r="I141" s="9">
        <f t="shared" si="13"/>
        <v>2.1776118705655028E-2</v>
      </c>
      <c r="J141" s="9">
        <f t="shared" si="14"/>
        <v>0.42248578820650595</v>
      </c>
    </row>
    <row r="142" spans="1:10" x14ac:dyDescent="0.2">
      <c r="A142" t="s">
        <v>50</v>
      </c>
      <c r="B142" t="s">
        <v>12</v>
      </c>
      <c r="C142" t="s">
        <v>15</v>
      </c>
      <c r="D142">
        <v>23</v>
      </c>
      <c r="E142" s="9">
        <v>-1.9795334181805301E-2</v>
      </c>
      <c r="F142" s="9">
        <v>3.2444260588418601E-2</v>
      </c>
      <c r="G142" s="9">
        <v>0.54802456796537302</v>
      </c>
      <c r="H142" s="9">
        <f t="shared" si="12"/>
        <v>-1.3721080076360257E-2</v>
      </c>
      <c r="I142" s="9">
        <f t="shared" si="13"/>
        <v>2.2488647752214506E-2</v>
      </c>
      <c r="J142" s="9">
        <f t="shared" si="14"/>
        <v>0.37986168416278043</v>
      </c>
    </row>
    <row r="143" spans="1:10" x14ac:dyDescent="0.2">
      <c r="A143" t="s">
        <v>51</v>
      </c>
      <c r="B143" t="s">
        <v>12</v>
      </c>
      <c r="C143" t="s">
        <v>16</v>
      </c>
      <c r="D143">
        <v>23</v>
      </c>
      <c r="E143" s="9">
        <v>-2.8372121533132601E-2</v>
      </c>
      <c r="F143" s="9">
        <v>4.0878907070954998E-2</v>
      </c>
      <c r="G143" s="9">
        <v>0.48764907248031297</v>
      </c>
      <c r="H143" s="9">
        <f t="shared" si="12"/>
        <v>-1.9666056047194975E-2</v>
      </c>
      <c r="I143" s="9">
        <f t="shared" si="13"/>
        <v>2.8335099180604468E-2</v>
      </c>
      <c r="J143" s="9">
        <f t="shared" si="14"/>
        <v>0.33801257969240134</v>
      </c>
    </row>
    <row r="144" spans="1:10" x14ac:dyDescent="0.2">
      <c r="A144" t="s">
        <v>51</v>
      </c>
      <c r="B144" t="s">
        <v>12</v>
      </c>
      <c r="C144" t="s">
        <v>13</v>
      </c>
      <c r="D144">
        <v>23</v>
      </c>
      <c r="E144" s="9">
        <v>-4.1726947657829701E-2</v>
      </c>
      <c r="F144" s="9">
        <v>5.1967482478083998E-2</v>
      </c>
      <c r="G144" s="9">
        <v>0.431001912093815</v>
      </c>
      <c r="H144" s="9">
        <f t="shared" si="12"/>
        <v>-2.8922916122397068E-2</v>
      </c>
      <c r="I144" s="9">
        <f t="shared" si="13"/>
        <v>3.6021113960482284E-2</v>
      </c>
      <c r="J144" s="9">
        <f t="shared" si="14"/>
        <v>0.29874776018377325</v>
      </c>
    </row>
    <row r="145" spans="1:10" x14ac:dyDescent="0.2">
      <c r="A145" t="s">
        <v>51</v>
      </c>
      <c r="B145" t="s">
        <v>12</v>
      </c>
      <c r="C145" t="s">
        <v>14</v>
      </c>
      <c r="D145">
        <v>23</v>
      </c>
      <c r="E145" s="9">
        <v>-2.9307829586607499E-2</v>
      </c>
      <c r="F145" s="9">
        <v>3.9762254629649101E-2</v>
      </c>
      <c r="G145" s="9">
        <v>0.46107573568958798</v>
      </c>
      <c r="H145" s="9">
        <f t="shared" si="12"/>
        <v>-2.0314639446288335E-2</v>
      </c>
      <c r="I145" s="9">
        <f t="shared" si="13"/>
        <v>2.7561094689247907E-2</v>
      </c>
      <c r="J145" s="9">
        <f t="shared" si="14"/>
        <v>0.31959334621784047</v>
      </c>
    </row>
    <row r="146" spans="1:10" x14ac:dyDescent="0.2">
      <c r="A146" t="s">
        <v>51</v>
      </c>
      <c r="B146" t="s">
        <v>12</v>
      </c>
      <c r="C146" t="s">
        <v>15</v>
      </c>
      <c r="D146">
        <v>23</v>
      </c>
      <c r="E146" s="9">
        <v>-3.5941100803540203E-2</v>
      </c>
      <c r="F146" s="9">
        <v>3.81123480980812E-2</v>
      </c>
      <c r="G146" s="9">
        <v>0.35590701889111698</v>
      </c>
      <c r="H146" s="9">
        <f t="shared" si="12"/>
        <v>-2.4912472688194676E-2</v>
      </c>
      <c r="I146" s="9">
        <f t="shared" si="13"/>
        <v>2.6417466628704176E-2</v>
      </c>
      <c r="J146" s="9">
        <f t="shared" si="14"/>
        <v>0.24669594668587291</v>
      </c>
    </row>
    <row r="147" spans="1:10" x14ac:dyDescent="0.2">
      <c r="A147" t="s">
        <v>52</v>
      </c>
      <c r="B147" t="s">
        <v>12</v>
      </c>
      <c r="C147" t="s">
        <v>16</v>
      </c>
      <c r="D147">
        <v>23</v>
      </c>
      <c r="E147" s="9">
        <v>-4.2966291769140602E-2</v>
      </c>
      <c r="F147" s="9">
        <v>4.9013171427753403E-2</v>
      </c>
      <c r="G147" s="9">
        <v>0.38068902132635701</v>
      </c>
      <c r="H147" s="9">
        <f t="shared" si="12"/>
        <v>-2.9781963998895791E-2</v>
      </c>
      <c r="I147" s="9">
        <f t="shared" si="13"/>
        <v>3.3973341585448541E-2</v>
      </c>
      <c r="J147" s="9">
        <f t="shared" si="14"/>
        <v>0.26387352180248924</v>
      </c>
    </row>
    <row r="148" spans="1:10" x14ac:dyDescent="0.2">
      <c r="A148" t="s">
        <v>52</v>
      </c>
      <c r="B148" t="s">
        <v>12</v>
      </c>
      <c r="C148" t="s">
        <v>13</v>
      </c>
      <c r="D148">
        <v>23</v>
      </c>
      <c r="E148" s="9">
        <v>-8.8413779329942405E-2</v>
      </c>
      <c r="F148" s="9">
        <v>6.0333751750235802E-2</v>
      </c>
      <c r="G148" s="9">
        <v>0.15762176850600301</v>
      </c>
      <c r="H148" s="9">
        <f t="shared" si="12"/>
        <v>-6.1283761865198745E-2</v>
      </c>
      <c r="I148" s="9">
        <f t="shared" si="13"/>
        <v>4.1820169918279609E-2</v>
      </c>
      <c r="J148" s="9">
        <f t="shared" si="14"/>
        <v>0.10925508443480837</v>
      </c>
    </row>
    <row r="149" spans="1:10" x14ac:dyDescent="0.2">
      <c r="A149" t="s">
        <v>52</v>
      </c>
      <c r="B149" t="s">
        <v>12</v>
      </c>
      <c r="C149" t="s">
        <v>14</v>
      </c>
      <c r="D149">
        <v>23</v>
      </c>
      <c r="E149" s="9">
        <v>-5.1135194531347697E-2</v>
      </c>
      <c r="F149" s="9">
        <v>4.46411824821831E-2</v>
      </c>
      <c r="G149" s="9">
        <v>0.25201396645638202</v>
      </c>
      <c r="H149" s="9">
        <f t="shared" si="12"/>
        <v>-3.5444215916787987E-2</v>
      </c>
      <c r="I149" s="9">
        <f t="shared" si="13"/>
        <v>3.0942909774387236E-2</v>
      </c>
      <c r="J149" s="9">
        <f t="shared" si="14"/>
        <v>0.17468277031096982</v>
      </c>
    </row>
    <row r="150" spans="1:10" x14ac:dyDescent="0.2">
      <c r="A150" t="s">
        <v>52</v>
      </c>
      <c r="B150" t="s">
        <v>12</v>
      </c>
      <c r="C150" t="s">
        <v>15</v>
      </c>
      <c r="D150">
        <v>23</v>
      </c>
      <c r="E150" s="9">
        <v>-5.5357624185927302E-2</v>
      </c>
      <c r="F150" s="9">
        <v>4.1185506896714602E-2</v>
      </c>
      <c r="G150" s="9">
        <v>0.19261245566136401</v>
      </c>
      <c r="H150" s="9">
        <f t="shared" si="12"/>
        <v>-3.8370981126972549E-2</v>
      </c>
      <c r="I150" s="9">
        <f t="shared" si="13"/>
        <v>2.8547617985389909E-2</v>
      </c>
      <c r="J150" s="9">
        <f t="shared" si="14"/>
        <v>0.13350878058240193</v>
      </c>
    </row>
    <row r="151" spans="1:10" x14ac:dyDescent="0.2">
      <c r="A151" t="s">
        <v>53</v>
      </c>
      <c r="B151" t="s">
        <v>12</v>
      </c>
      <c r="C151" t="s">
        <v>16</v>
      </c>
      <c r="D151">
        <v>23</v>
      </c>
      <c r="E151" s="9">
        <v>-2.6577290933946798E-2</v>
      </c>
      <c r="F151" s="9">
        <v>3.6008841660337097E-2</v>
      </c>
      <c r="G151" s="9">
        <v>0.46046777570808201</v>
      </c>
      <c r="H151" s="9">
        <f t="shared" si="12"/>
        <v>-1.8421974277786617E-2</v>
      </c>
      <c r="I151" s="9">
        <f t="shared" si="13"/>
        <v>2.4959427072092158E-2</v>
      </c>
      <c r="J151" s="9">
        <f t="shared" si="14"/>
        <v>0.3191719404707663</v>
      </c>
    </row>
    <row r="152" spans="1:10" x14ac:dyDescent="0.2">
      <c r="A152" t="s">
        <v>53</v>
      </c>
      <c r="B152" t="s">
        <v>12</v>
      </c>
      <c r="C152" t="s">
        <v>13</v>
      </c>
      <c r="D152">
        <v>23</v>
      </c>
      <c r="E152" s="9">
        <v>-3.08813721389848E-2</v>
      </c>
      <c r="F152" s="9">
        <v>4.5943559154441899E-2</v>
      </c>
      <c r="G152" s="9">
        <v>0.50881096386511304</v>
      </c>
      <c r="H152" s="9">
        <f t="shared" si="12"/>
        <v>-2.1405336029959761E-2</v>
      </c>
      <c r="I152" s="9">
        <f t="shared" si="13"/>
        <v>3.1845648492790465E-2</v>
      </c>
      <c r="J152" s="9">
        <f t="shared" si="14"/>
        <v>0.3526808850410913</v>
      </c>
    </row>
    <row r="153" spans="1:10" x14ac:dyDescent="0.2">
      <c r="A153" t="s">
        <v>53</v>
      </c>
      <c r="B153" t="s">
        <v>12</v>
      </c>
      <c r="C153" t="s">
        <v>14</v>
      </c>
      <c r="D153">
        <v>23</v>
      </c>
      <c r="E153" s="9">
        <v>-3.2819162370403901E-2</v>
      </c>
      <c r="F153" s="9">
        <v>3.2488583958852603E-2</v>
      </c>
      <c r="G153" s="9">
        <v>0.31241135032996498</v>
      </c>
      <c r="H153" s="9">
        <f t="shared" si="12"/>
        <v>-2.2748509865384514E-2</v>
      </c>
      <c r="I153" s="9">
        <f t="shared" si="13"/>
        <v>2.2519370371463746E-2</v>
      </c>
      <c r="J153" s="9">
        <f t="shared" si="14"/>
        <v>0.21654704665614055</v>
      </c>
    </row>
    <row r="154" spans="1:10" x14ac:dyDescent="0.2">
      <c r="A154" t="s">
        <v>53</v>
      </c>
      <c r="B154" t="s">
        <v>12</v>
      </c>
      <c r="C154" t="s">
        <v>15</v>
      </c>
      <c r="D154">
        <v>23</v>
      </c>
      <c r="E154" s="9">
        <v>-2.8781471175501699E-2</v>
      </c>
      <c r="F154" s="9">
        <v>3.04714722490626E-2</v>
      </c>
      <c r="G154" s="9">
        <v>0.35515339175454702</v>
      </c>
      <c r="H154" s="9">
        <f t="shared" si="12"/>
        <v>-1.9949795597666336E-2</v>
      </c>
      <c r="I154" s="9">
        <f t="shared" si="13"/>
        <v>2.1121215076948356E-2</v>
      </c>
      <c r="J154" s="9">
        <f t="shared" si="14"/>
        <v>0.246173572160966</v>
      </c>
    </row>
    <row r="155" spans="1:10" x14ac:dyDescent="0.2">
      <c r="A155" t="s">
        <v>54</v>
      </c>
      <c r="B155" t="s">
        <v>12</v>
      </c>
      <c r="C155" t="s">
        <v>16</v>
      </c>
      <c r="D155">
        <v>23</v>
      </c>
      <c r="E155" s="9">
        <v>1.75570283319843E-2</v>
      </c>
      <c r="F155" s="9">
        <v>2.7222822845282501E-2</v>
      </c>
      <c r="G155" s="9">
        <v>0.51896747417951306</v>
      </c>
      <c r="H155" s="9">
        <f t="shared" si="12"/>
        <v>1.2169604687325997E-2</v>
      </c>
      <c r="I155" s="9">
        <f t="shared" si="13"/>
        <v>1.8869422902090434E-2</v>
      </c>
      <c r="J155" s="9">
        <f t="shared" si="14"/>
        <v>0.35972084152984568</v>
      </c>
    </row>
    <row r="156" spans="1:10" x14ac:dyDescent="0.2">
      <c r="A156" t="s">
        <v>54</v>
      </c>
      <c r="B156" t="s">
        <v>12</v>
      </c>
      <c r="C156" t="s">
        <v>13</v>
      </c>
      <c r="D156">
        <v>23</v>
      </c>
      <c r="E156" s="9">
        <v>1.5171202987165899E-2</v>
      </c>
      <c r="F156" s="9">
        <v>3.3954798453707899E-2</v>
      </c>
      <c r="G156" s="9">
        <v>0.65958910532724702</v>
      </c>
      <c r="H156" s="9">
        <f t="shared" si="12"/>
        <v>1.0515876576256663E-2</v>
      </c>
      <c r="I156" s="9">
        <f t="shared" si="13"/>
        <v>2.3535672814668819E-2</v>
      </c>
      <c r="J156" s="9">
        <f t="shared" si="14"/>
        <v>0.45719232868563808</v>
      </c>
    </row>
    <row r="157" spans="1:10" x14ac:dyDescent="0.2">
      <c r="A157" t="s">
        <v>54</v>
      </c>
      <c r="B157" t="s">
        <v>12</v>
      </c>
      <c r="C157" t="s">
        <v>14</v>
      </c>
      <c r="D157">
        <v>23</v>
      </c>
      <c r="E157" s="9">
        <v>1.5814882237172201E-2</v>
      </c>
      <c r="F157" s="9">
        <v>3.0756825252511E-2</v>
      </c>
      <c r="G157" s="9">
        <v>0.60711847076948899</v>
      </c>
      <c r="H157" s="9">
        <f t="shared" si="12"/>
        <v>1.0962041033583472E-2</v>
      </c>
      <c r="I157" s="9">
        <f t="shared" si="13"/>
        <v>2.1319006706752925E-2</v>
      </c>
      <c r="J157" s="9">
        <f t="shared" si="14"/>
        <v>0.42082245627973686</v>
      </c>
    </row>
    <row r="158" spans="1:10" x14ac:dyDescent="0.2">
      <c r="A158" t="s">
        <v>54</v>
      </c>
      <c r="B158" t="s">
        <v>12</v>
      </c>
      <c r="C158" t="s">
        <v>15</v>
      </c>
      <c r="D158">
        <v>23</v>
      </c>
      <c r="E158" s="9">
        <v>1.43754176332604E-2</v>
      </c>
      <c r="F158" s="9">
        <v>2.9274913489654299E-2</v>
      </c>
      <c r="G158" s="9">
        <v>0.62825456649263201</v>
      </c>
      <c r="H158" s="9">
        <f t="shared" si="12"/>
        <v>9.9642802018661686E-3</v>
      </c>
      <c r="I158" s="9">
        <f t="shared" si="13"/>
        <v>2.0291823746490186E-2</v>
      </c>
      <c r="J158" s="9">
        <f t="shared" si="14"/>
        <v>0.43547288143827856</v>
      </c>
    </row>
    <row r="159" spans="1:10" x14ac:dyDescent="0.2">
      <c r="A159" t="s">
        <v>55</v>
      </c>
      <c r="B159" t="s">
        <v>12</v>
      </c>
      <c r="C159" t="s">
        <v>16</v>
      </c>
      <c r="D159">
        <v>23</v>
      </c>
      <c r="E159" s="9">
        <v>5.7265891738541496E-3</v>
      </c>
      <c r="F159" s="9">
        <v>2.9535734103546301E-2</v>
      </c>
      <c r="G159" s="9">
        <v>0.84626451427069804</v>
      </c>
      <c r="H159" s="9">
        <f t="shared" si="12"/>
        <v>3.9693691400821103E-3</v>
      </c>
      <c r="I159" s="9">
        <f t="shared" si="13"/>
        <v>2.0472610819641343E-2</v>
      </c>
      <c r="J159" s="9">
        <f t="shared" si="14"/>
        <v>0.5865858620746659</v>
      </c>
    </row>
    <row r="160" spans="1:10" x14ac:dyDescent="0.2">
      <c r="A160" t="s">
        <v>55</v>
      </c>
      <c r="B160" t="s">
        <v>12</v>
      </c>
      <c r="C160" t="s">
        <v>13</v>
      </c>
      <c r="D160">
        <v>23</v>
      </c>
      <c r="E160" s="9">
        <v>2.3910196941185499E-2</v>
      </c>
      <c r="F160" s="9">
        <v>3.6840373069170498E-2</v>
      </c>
      <c r="G160" s="9">
        <v>0.52335973565948901</v>
      </c>
      <c r="H160" s="9">
        <f t="shared" si="12"/>
        <v>1.6573285596415757E-2</v>
      </c>
      <c r="I160" s="9">
        <f t="shared" si="13"/>
        <v>2.5535800723672068E-2</v>
      </c>
      <c r="J160" s="9">
        <f t="shared" si="14"/>
        <v>0.36276532519097304</v>
      </c>
    </row>
    <row r="161" spans="1:10" x14ac:dyDescent="0.2">
      <c r="A161" t="s">
        <v>55</v>
      </c>
      <c r="B161" t="s">
        <v>12</v>
      </c>
      <c r="C161" t="s">
        <v>14</v>
      </c>
      <c r="D161">
        <v>23</v>
      </c>
      <c r="E161" s="9">
        <v>2.3382487499656601E-2</v>
      </c>
      <c r="F161" s="9">
        <v>3.3591472157493502E-2</v>
      </c>
      <c r="G161" s="9">
        <v>0.48637620369004703</v>
      </c>
      <c r="H161" s="9">
        <f t="shared" si="12"/>
        <v>1.6207505284865139E-2</v>
      </c>
      <c r="I161" s="9">
        <f t="shared" si="13"/>
        <v>2.3283834216824523E-2</v>
      </c>
      <c r="J161" s="9">
        <f t="shared" si="14"/>
        <v>0.33713029427920577</v>
      </c>
    </row>
    <row r="162" spans="1:10" x14ac:dyDescent="0.2">
      <c r="A162" t="s">
        <v>55</v>
      </c>
      <c r="B162" t="s">
        <v>12</v>
      </c>
      <c r="C162" t="s">
        <v>15</v>
      </c>
      <c r="D162">
        <v>23</v>
      </c>
      <c r="E162" s="9">
        <v>2.2135002305663499E-2</v>
      </c>
      <c r="F162" s="9">
        <v>3.49105543161463E-2</v>
      </c>
      <c r="G162" s="9">
        <v>0.53258672985108302</v>
      </c>
      <c r="H162" s="9">
        <f t="shared" si="12"/>
        <v>1.5342814439858542E-2</v>
      </c>
      <c r="I162" s="9">
        <f t="shared" si="13"/>
        <v>2.4198152296021638E-2</v>
      </c>
      <c r="J162" s="9">
        <f t="shared" si="14"/>
        <v>0.36916099019991944</v>
      </c>
    </row>
    <row r="163" spans="1:10" x14ac:dyDescent="0.2">
      <c r="A163" t="s">
        <v>56</v>
      </c>
      <c r="B163" t="s">
        <v>12</v>
      </c>
      <c r="C163" t="s">
        <v>16</v>
      </c>
      <c r="D163">
        <v>23</v>
      </c>
      <c r="E163" s="9">
        <v>1.5656237603099601E-2</v>
      </c>
      <c r="F163" s="9">
        <v>2.9701048118560398E-2</v>
      </c>
      <c r="G163" s="9">
        <v>0.59810508923091998</v>
      </c>
      <c r="H163" s="9">
        <f t="shared" ref="H163:H186" si="15">LN(2)*E163</f>
        <v>1.0852076952765084E-2</v>
      </c>
      <c r="I163" s="9">
        <f t="shared" ref="I163:I186" si="16">LN(2)*F163</f>
        <v>2.0587197763055409E-2</v>
      </c>
      <c r="J163" s="9">
        <f t="shared" ref="J163:J186" si="17">G163*LN(2)</f>
        <v>0.41457485627896667</v>
      </c>
    </row>
    <row r="164" spans="1:10" x14ac:dyDescent="0.2">
      <c r="A164" t="s">
        <v>56</v>
      </c>
      <c r="B164" t="s">
        <v>12</v>
      </c>
      <c r="C164" t="s">
        <v>13</v>
      </c>
      <c r="D164">
        <v>23</v>
      </c>
      <c r="E164" s="9">
        <v>1.2767333135882301E-2</v>
      </c>
      <c r="F164" s="9">
        <v>3.70465558039796E-2</v>
      </c>
      <c r="G164" s="9">
        <v>0.73380046591797199</v>
      </c>
      <c r="H164" s="9">
        <f t="shared" si="15"/>
        <v>8.8496409664063809E-3</v>
      </c>
      <c r="I164" s="9">
        <f t="shared" si="16"/>
        <v>2.5678715704985138E-2</v>
      </c>
      <c r="J164" s="9">
        <f t="shared" si="17"/>
        <v>0.50863172404461654</v>
      </c>
    </row>
    <row r="165" spans="1:10" x14ac:dyDescent="0.2">
      <c r="A165" t="s">
        <v>56</v>
      </c>
      <c r="B165" t="s">
        <v>12</v>
      </c>
      <c r="C165" t="s">
        <v>14</v>
      </c>
      <c r="D165">
        <v>23</v>
      </c>
      <c r="E165" s="9">
        <v>1.51055569862936E-2</v>
      </c>
      <c r="F165" s="9">
        <v>3.2679173716601E-2</v>
      </c>
      <c r="G165" s="9">
        <v>0.64391063166283402</v>
      </c>
      <c r="H165" s="9">
        <f t="shared" si="15"/>
        <v>1.0470374235836993E-2</v>
      </c>
      <c r="I165" s="9">
        <f t="shared" si="16"/>
        <v>2.265147712469065E-2</v>
      </c>
      <c r="J165" s="9">
        <f t="shared" si="17"/>
        <v>0.44632483886966684</v>
      </c>
    </row>
    <row r="166" spans="1:10" x14ac:dyDescent="0.2">
      <c r="A166" t="s">
        <v>56</v>
      </c>
      <c r="B166" t="s">
        <v>12</v>
      </c>
      <c r="C166" t="s">
        <v>15</v>
      </c>
      <c r="D166">
        <v>23</v>
      </c>
      <c r="E166" s="9">
        <v>1.0912789164224701E-2</v>
      </c>
      <c r="F166" s="9">
        <v>3.4685433480189397E-2</v>
      </c>
      <c r="G166" s="9">
        <v>0.75601335837142802</v>
      </c>
      <c r="H166" s="9">
        <f t="shared" si="15"/>
        <v>7.5641690412274728E-3</v>
      </c>
      <c r="I166" s="9">
        <f t="shared" si="16"/>
        <v>2.4042110423292812E-2</v>
      </c>
      <c r="J166" s="9">
        <f t="shared" si="17"/>
        <v>0.52402852782081089</v>
      </c>
    </row>
    <row r="167" spans="1:10" x14ac:dyDescent="0.2">
      <c r="A167" t="s">
        <v>57</v>
      </c>
      <c r="B167" t="s">
        <v>12</v>
      </c>
      <c r="C167" t="s">
        <v>16</v>
      </c>
      <c r="D167">
        <v>23</v>
      </c>
      <c r="E167" s="9">
        <v>-2.40301606933775E-2</v>
      </c>
      <c r="F167" s="9">
        <v>2.54842280342032E-2</v>
      </c>
      <c r="G167" s="9">
        <v>0.34571033479791302</v>
      </c>
      <c r="H167" s="9">
        <f t="shared" si="15"/>
        <v>-1.6656438133017034E-2</v>
      </c>
      <c r="I167" s="9">
        <f t="shared" si="16"/>
        <v>1.7664320810654666E-2</v>
      </c>
      <c r="J167" s="9">
        <f t="shared" si="17"/>
        <v>0.23962814385560816</v>
      </c>
    </row>
    <row r="168" spans="1:10" x14ac:dyDescent="0.2">
      <c r="A168" t="s">
        <v>57</v>
      </c>
      <c r="B168" t="s">
        <v>12</v>
      </c>
      <c r="C168" t="s">
        <v>13</v>
      </c>
      <c r="D168">
        <v>23</v>
      </c>
      <c r="E168" s="9">
        <v>-4.6560187359995897E-2</v>
      </c>
      <c r="F168" s="9">
        <v>3.1473084123243102E-2</v>
      </c>
      <c r="G168" s="9">
        <v>0.15388825632842501</v>
      </c>
      <c r="H168" s="9">
        <f t="shared" si="15"/>
        <v>-3.2273062594923956E-2</v>
      </c>
      <c r="I168" s="9">
        <f t="shared" si="16"/>
        <v>2.1815479523551933E-2</v>
      </c>
      <c r="J168" s="9">
        <f t="shared" si="17"/>
        <v>0.10666721099533395</v>
      </c>
    </row>
    <row r="169" spans="1:10" x14ac:dyDescent="0.2">
      <c r="A169" t="s">
        <v>57</v>
      </c>
      <c r="B169" t="s">
        <v>12</v>
      </c>
      <c r="C169" t="s">
        <v>14</v>
      </c>
      <c r="D169">
        <v>23</v>
      </c>
      <c r="E169" s="9">
        <v>-4.1395995798466999E-2</v>
      </c>
      <c r="F169" s="9">
        <v>2.81675925223424E-2</v>
      </c>
      <c r="G169" s="9">
        <v>0.141661444167103</v>
      </c>
      <c r="H169" s="9">
        <f t="shared" si="15"/>
        <v>-2.869351777417874E-2</v>
      </c>
      <c r="I169" s="9">
        <f t="shared" si="16"/>
        <v>1.9524287340023032E-2</v>
      </c>
      <c r="J169" s="9">
        <f t="shared" si="17"/>
        <v>9.8192230618477552E-2</v>
      </c>
    </row>
    <row r="170" spans="1:10" x14ac:dyDescent="0.2">
      <c r="A170" t="s">
        <v>57</v>
      </c>
      <c r="B170" t="s">
        <v>12</v>
      </c>
      <c r="C170" t="s">
        <v>15</v>
      </c>
      <c r="D170">
        <v>23</v>
      </c>
      <c r="E170" s="9">
        <v>-3.6334166872616501E-2</v>
      </c>
      <c r="F170" s="9">
        <v>2.6603794803893199E-2</v>
      </c>
      <c r="G170" s="9">
        <v>0.18581853142836999</v>
      </c>
      <c r="H170" s="9">
        <f t="shared" si="15"/>
        <v>-2.5184925325748692E-2</v>
      </c>
      <c r="I170" s="9">
        <f t="shared" si="16"/>
        <v>1.8440345360513893E-2</v>
      </c>
      <c r="J170" s="9">
        <f t="shared" si="17"/>
        <v>0.12879959115536424</v>
      </c>
    </row>
    <row r="171" spans="1:10" x14ac:dyDescent="0.2">
      <c r="A171" t="s">
        <v>58</v>
      </c>
      <c r="B171" t="s">
        <v>12</v>
      </c>
      <c r="C171" t="s">
        <v>16</v>
      </c>
      <c r="D171">
        <v>23</v>
      </c>
      <c r="E171" s="9">
        <v>1.87266251785966E-2</v>
      </c>
      <c r="F171" s="9">
        <v>4.3616009117409198E-2</v>
      </c>
      <c r="G171" s="9">
        <v>0.66766700572403603</v>
      </c>
      <c r="H171" s="9">
        <f t="shared" si="15"/>
        <v>1.2980307443947115E-2</v>
      </c>
      <c r="I171" s="9">
        <f t="shared" si="16"/>
        <v>3.0232313747009052E-2</v>
      </c>
      <c r="J171" s="9">
        <f t="shared" si="17"/>
        <v>0.46279150257051643</v>
      </c>
    </row>
    <row r="172" spans="1:10" x14ac:dyDescent="0.2">
      <c r="A172" t="s">
        <v>58</v>
      </c>
      <c r="B172" t="s">
        <v>12</v>
      </c>
      <c r="C172" t="s">
        <v>13</v>
      </c>
      <c r="D172">
        <v>23</v>
      </c>
      <c r="E172" s="9">
        <v>2.9150826842613001E-2</v>
      </c>
      <c r="F172" s="9">
        <v>5.55547604957378E-2</v>
      </c>
      <c r="G172" s="9">
        <v>0.60527184955774005</v>
      </c>
      <c r="H172" s="9">
        <f t="shared" si="15"/>
        <v>2.0205813436948373E-2</v>
      </c>
      <c r="I172" s="9">
        <f t="shared" si="16"/>
        <v>3.8507625604303687E-2</v>
      </c>
      <c r="J172" s="9">
        <f t="shared" si="17"/>
        <v>0.4195424759932509</v>
      </c>
    </row>
    <row r="173" spans="1:10" x14ac:dyDescent="0.2">
      <c r="A173" t="s">
        <v>58</v>
      </c>
      <c r="B173" t="s">
        <v>12</v>
      </c>
      <c r="C173" t="s">
        <v>14</v>
      </c>
      <c r="D173">
        <v>23</v>
      </c>
      <c r="E173" s="9">
        <v>1.7764311827141901E-4</v>
      </c>
      <c r="F173" s="9">
        <v>4.5467607305715703E-2</v>
      </c>
      <c r="G173" s="9">
        <v>0.99688265230571504</v>
      </c>
      <c r="H173" s="9">
        <f t="shared" si="15"/>
        <v>1.2313282657571098E-4</v>
      </c>
      <c r="I173" s="9">
        <f t="shared" si="16"/>
        <v>3.1515743810763608E-2</v>
      </c>
      <c r="J173" s="9">
        <f t="shared" si="17"/>
        <v>0.69098639979482668</v>
      </c>
    </row>
    <row r="174" spans="1:10" x14ac:dyDescent="0.2">
      <c r="A174" t="s">
        <v>58</v>
      </c>
      <c r="B174" t="s">
        <v>12</v>
      </c>
      <c r="C174" t="s">
        <v>15</v>
      </c>
      <c r="D174">
        <v>23</v>
      </c>
      <c r="E174" s="9">
        <v>8.3933615362781194E-3</v>
      </c>
      <c r="F174" s="9">
        <v>4.64069792539092E-2</v>
      </c>
      <c r="G174" s="9">
        <v>0.85813000051131205</v>
      </c>
      <c r="H174" s="9">
        <f t="shared" si="15"/>
        <v>5.8178348842914691E-3</v>
      </c>
      <c r="I174" s="9">
        <f t="shared" si="16"/>
        <v>3.2166866828151036E-2</v>
      </c>
      <c r="J174" s="9">
        <f t="shared" si="17"/>
        <v>0.5948103904083204</v>
      </c>
    </row>
    <row r="175" spans="1:10" x14ac:dyDescent="0.2">
      <c r="A175" t="s">
        <v>59</v>
      </c>
      <c r="B175" t="s">
        <v>12</v>
      </c>
      <c r="C175" t="s">
        <v>16</v>
      </c>
      <c r="D175">
        <v>23</v>
      </c>
      <c r="E175" s="9">
        <v>-4.8530999847989503E-2</v>
      </c>
      <c r="F175" s="9">
        <v>2.8496625329692899E-2</v>
      </c>
      <c r="G175" s="9">
        <v>8.8559880104615504E-2</v>
      </c>
      <c r="H175" s="9">
        <f t="shared" si="15"/>
        <v>-3.3639125714389061E-2</v>
      </c>
      <c r="I175" s="9">
        <f t="shared" si="16"/>
        <v>1.9752355502749754E-2</v>
      </c>
      <c r="J175" s="9">
        <f t="shared" si="17"/>
        <v>6.1385031205241032E-2</v>
      </c>
    </row>
    <row r="176" spans="1:10" x14ac:dyDescent="0.2">
      <c r="A176" t="s">
        <v>59</v>
      </c>
      <c r="B176" t="s">
        <v>12</v>
      </c>
      <c r="C176" t="s">
        <v>13</v>
      </c>
      <c r="D176">
        <v>23</v>
      </c>
      <c r="E176" s="9">
        <v>-6.3693542590458702E-2</v>
      </c>
      <c r="F176" s="9">
        <v>3.55482128034098E-2</v>
      </c>
      <c r="G176" s="9">
        <v>8.7595782372465902E-2</v>
      </c>
      <c r="H176" s="9">
        <f t="shared" si="15"/>
        <v>-4.414899946645124E-2</v>
      </c>
      <c r="I176" s="9">
        <f t="shared" si="16"/>
        <v>2.4640143478628453E-2</v>
      </c>
      <c r="J176" s="9">
        <f t="shared" si="17"/>
        <v>6.0716769580417294E-2</v>
      </c>
    </row>
    <row r="177" spans="1:10" x14ac:dyDescent="0.2">
      <c r="A177" t="s">
        <v>59</v>
      </c>
      <c r="B177" t="s">
        <v>12</v>
      </c>
      <c r="C177" t="s">
        <v>14</v>
      </c>
      <c r="D177">
        <v>23</v>
      </c>
      <c r="E177" s="9">
        <v>-4.8534991857043602E-2</v>
      </c>
      <c r="F177" s="9">
        <v>3.2893678190660199E-2</v>
      </c>
      <c r="G177" s="9">
        <v>0.14007514897553899</v>
      </c>
      <c r="H177" s="9">
        <f t="shared" si="15"/>
        <v>-3.3641892764209674E-2</v>
      </c>
      <c r="I177" s="9">
        <f t="shared" si="16"/>
        <v>2.2800160296102278E-2</v>
      </c>
      <c r="J177" s="9">
        <f t="shared" si="17"/>
        <v>9.7092694578909164E-2</v>
      </c>
    </row>
    <row r="178" spans="1:10" x14ac:dyDescent="0.2">
      <c r="A178" t="s">
        <v>59</v>
      </c>
      <c r="B178" t="s">
        <v>12</v>
      </c>
      <c r="C178" t="s">
        <v>15</v>
      </c>
      <c r="D178">
        <v>23</v>
      </c>
      <c r="E178" s="9">
        <v>-4.7373066717331998E-2</v>
      </c>
      <c r="F178" s="9">
        <v>3.17470847562593E-2</v>
      </c>
      <c r="G178" s="9">
        <v>0.14984830874775301</v>
      </c>
      <c r="H178" s="9">
        <f t="shared" si="15"/>
        <v>-3.2836507629596855E-2</v>
      </c>
      <c r="I178" s="9">
        <f t="shared" si="16"/>
        <v>2.2005402289798751E-2</v>
      </c>
      <c r="J178" s="9">
        <f t="shared" si="17"/>
        <v>0.10386693272018119</v>
      </c>
    </row>
    <row r="179" spans="1:10" x14ac:dyDescent="0.2">
      <c r="A179" t="s">
        <v>16483</v>
      </c>
      <c r="B179" t="s">
        <v>12</v>
      </c>
      <c r="C179" t="s">
        <v>16</v>
      </c>
      <c r="D179">
        <v>23</v>
      </c>
      <c r="E179" s="9">
        <v>-1.3221761360530699E-2</v>
      </c>
      <c r="F179" s="9">
        <v>2.0057255606418901E-2</v>
      </c>
      <c r="G179" s="9">
        <v>0.50976675584233799</v>
      </c>
      <c r="H179" s="9">
        <f t="shared" si="15"/>
        <v>-9.1646266090882802E-3</v>
      </c>
      <c r="I179" s="9">
        <f t="shared" si="16"/>
        <v>1.3902630173359416E-2</v>
      </c>
      <c r="J179" s="9">
        <f t="shared" si="17"/>
        <v>0.35334338955530659</v>
      </c>
    </row>
    <row r="180" spans="1:10" x14ac:dyDescent="0.2">
      <c r="A180" t="s">
        <v>16483</v>
      </c>
      <c r="B180" t="s">
        <v>12</v>
      </c>
      <c r="C180" t="s">
        <v>13</v>
      </c>
      <c r="D180">
        <v>23</v>
      </c>
      <c r="E180" s="9">
        <v>-6.7408838567400596E-3</v>
      </c>
      <c r="F180" s="9">
        <v>2.5020721743895E-2</v>
      </c>
      <c r="G180" s="9">
        <v>0.79024206509174</v>
      </c>
      <c r="H180" s="9">
        <f t="shared" si="15"/>
        <v>-4.6724246397814228E-3</v>
      </c>
      <c r="I180" s="9">
        <f t="shared" si="16"/>
        <v>1.7343042732355738E-2</v>
      </c>
      <c r="J180" s="9">
        <f t="shared" si="17"/>
        <v>0.54775405937820831</v>
      </c>
    </row>
    <row r="181" spans="1:10" x14ac:dyDescent="0.2">
      <c r="A181" t="s">
        <v>16483</v>
      </c>
      <c r="B181" t="s">
        <v>12</v>
      </c>
      <c r="C181" t="s">
        <v>14</v>
      </c>
      <c r="D181">
        <v>23</v>
      </c>
      <c r="E181" s="9">
        <v>-1.2623874298196201E-2</v>
      </c>
      <c r="F181" s="9">
        <v>2.2542494112063299E-2</v>
      </c>
      <c r="G181" s="9">
        <v>0.57547708981474799</v>
      </c>
      <c r="H181" s="9">
        <f t="shared" si="15"/>
        <v>-8.7502028775378552E-3</v>
      </c>
      <c r="I181" s="9">
        <f t="shared" si="16"/>
        <v>1.5625266236565842E-2</v>
      </c>
      <c r="J181" s="9">
        <f t="shared" si="17"/>
        <v>0.39889032228193499</v>
      </c>
    </row>
    <row r="182" spans="1:10" x14ac:dyDescent="0.2">
      <c r="A182" t="s">
        <v>16483</v>
      </c>
      <c r="B182" t="s">
        <v>12</v>
      </c>
      <c r="C182" t="s">
        <v>15</v>
      </c>
      <c r="D182">
        <v>23</v>
      </c>
      <c r="E182" s="9">
        <v>-1.1628141463703501E-2</v>
      </c>
      <c r="F182" s="9">
        <v>2.1950574204370701E-2</v>
      </c>
      <c r="G182" s="9">
        <v>0.60159656134339601</v>
      </c>
      <c r="H182" s="9">
        <f t="shared" si="15"/>
        <v>-8.0600134707182764E-3</v>
      </c>
      <c r="I182" s="9">
        <f t="shared" si="16"/>
        <v>1.5214978621431416E-2</v>
      </c>
      <c r="J182" s="9">
        <f t="shared" si="17"/>
        <v>0.4169949603297331</v>
      </c>
    </row>
    <row r="183" spans="1:10" x14ac:dyDescent="0.2">
      <c r="A183" t="s">
        <v>60</v>
      </c>
      <c r="B183" t="s">
        <v>12</v>
      </c>
      <c r="C183" t="s">
        <v>16</v>
      </c>
      <c r="D183">
        <v>23</v>
      </c>
      <c r="E183" s="9">
        <v>-7.99031673984653E-2</v>
      </c>
      <c r="F183" s="9">
        <v>3.8034196230276499E-2</v>
      </c>
      <c r="G183" s="9">
        <v>3.56563838960667E-2</v>
      </c>
      <c r="H183" s="9">
        <f t="shared" si="15"/>
        <v>-5.538465520005556E-2</v>
      </c>
      <c r="I183" s="9">
        <f t="shared" si="16"/>
        <v>2.6363295881879856E-2</v>
      </c>
      <c r="J183" s="9">
        <f t="shared" si="17"/>
        <v>2.4715121966521671E-2</v>
      </c>
    </row>
    <row r="184" spans="1:10" x14ac:dyDescent="0.2">
      <c r="A184" t="s">
        <v>60</v>
      </c>
      <c r="B184" t="s">
        <v>12</v>
      </c>
      <c r="C184" t="s">
        <v>13</v>
      </c>
      <c r="D184">
        <v>23</v>
      </c>
      <c r="E184" s="9">
        <v>-7.7329443402374395E-2</v>
      </c>
      <c r="F184" s="9">
        <v>4.8546684568628103E-2</v>
      </c>
      <c r="G184" s="9">
        <v>0.12612671767914699</v>
      </c>
      <c r="H184" s="9">
        <f t="shared" si="15"/>
        <v>-5.3600685668625678E-2</v>
      </c>
      <c r="I184" s="9">
        <f t="shared" si="16"/>
        <v>3.3649997534277575E-2</v>
      </c>
      <c r="J184" s="9">
        <f t="shared" si="17"/>
        <v>8.7424378752580939E-2</v>
      </c>
    </row>
    <row r="185" spans="1:10" x14ac:dyDescent="0.2">
      <c r="A185" t="s">
        <v>60</v>
      </c>
      <c r="B185" t="s">
        <v>12</v>
      </c>
      <c r="C185" t="s">
        <v>14</v>
      </c>
      <c r="D185">
        <v>23</v>
      </c>
      <c r="E185" s="9">
        <v>-6.3040628361493795E-2</v>
      </c>
      <c r="F185" s="9">
        <v>4.2233618805946303E-2</v>
      </c>
      <c r="G185" s="9">
        <v>0.13552500021907801</v>
      </c>
      <c r="H185" s="9">
        <f t="shared" si="15"/>
        <v>-4.3696433809496747E-2</v>
      </c>
      <c r="I185" s="9">
        <f t="shared" si="16"/>
        <v>2.9274113800185162E-2</v>
      </c>
      <c r="J185" s="9">
        <f t="shared" si="17"/>
        <v>9.3938771797239889E-2</v>
      </c>
    </row>
    <row r="186" spans="1:10" x14ac:dyDescent="0.2">
      <c r="A186" t="s">
        <v>60</v>
      </c>
      <c r="B186" t="s">
        <v>12</v>
      </c>
      <c r="C186" t="s">
        <v>15</v>
      </c>
      <c r="D186">
        <v>23</v>
      </c>
      <c r="E186" s="9">
        <v>-6.8087469240524001E-2</v>
      </c>
      <c r="F186" s="9">
        <v>4.2198004237554002E-2</v>
      </c>
      <c r="G186" s="9">
        <v>0.12088417084621</v>
      </c>
      <c r="H186" s="9">
        <f t="shared" si="15"/>
        <v>-4.7194637335531212E-2</v>
      </c>
      <c r="I186" s="9">
        <f t="shared" si="16"/>
        <v>2.9249427662517181E-2</v>
      </c>
      <c r="J186" s="9">
        <f t="shared" si="17"/>
        <v>8.3790522196377198E-2</v>
      </c>
    </row>
    <row r="187" spans="1:10" x14ac:dyDescent="0.2">
      <c r="E187" s="9"/>
      <c r="F187" s="9"/>
      <c r="G187" s="9"/>
      <c r="H187" s="9"/>
      <c r="I187" s="9"/>
      <c r="J187" s="9"/>
    </row>
  </sheetData>
  <sortState xmlns:xlrd2="http://schemas.microsoft.com/office/spreadsheetml/2017/richdata2" ref="A3:J186">
    <sortCondition ref="A186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41A05-6BDF-4189-AF9F-5589CDF2FAD3}">
  <sheetPr>
    <tabColor rgb="FFFFC000"/>
  </sheetPr>
  <dimension ref="A1:J186"/>
  <sheetViews>
    <sheetView topLeftCell="B1" workbookViewId="0">
      <selection activeCell="F16" sqref="F16"/>
    </sheetView>
  </sheetViews>
  <sheetFormatPr baseColWidth="10" defaultColWidth="8.83203125" defaultRowHeight="15" x14ac:dyDescent="0.2"/>
  <cols>
    <col min="1" max="1" width="26.1640625" customWidth="1"/>
    <col min="2" max="2" width="25.33203125" customWidth="1"/>
    <col min="3" max="3" width="27.1640625" customWidth="1"/>
    <col min="4" max="4" width="24" customWidth="1"/>
    <col min="5" max="5" width="23.5" customWidth="1"/>
    <col min="6" max="6" width="19" customWidth="1"/>
    <col min="7" max="7" width="28.1640625" customWidth="1"/>
    <col min="8" max="8" width="21.83203125" customWidth="1"/>
    <col min="9" max="9" width="22.5" customWidth="1"/>
    <col min="10" max="10" width="10.6640625" bestFit="1" customWidth="1"/>
  </cols>
  <sheetData>
    <row r="1" spans="1:10" x14ac:dyDescent="0.2">
      <c r="A1" s="4" t="s">
        <v>16436</v>
      </c>
    </row>
    <row r="2" spans="1:10" ht="47.5" customHeight="1" x14ac:dyDescent="0.2">
      <c r="A2" s="27" t="s">
        <v>4</v>
      </c>
      <c r="B2" s="28" t="s">
        <v>5</v>
      </c>
      <c r="C2" s="29" t="s">
        <v>6</v>
      </c>
      <c r="D2" s="29" t="s">
        <v>16484</v>
      </c>
      <c r="E2" s="29" t="s">
        <v>69</v>
      </c>
      <c r="F2" s="29" t="s">
        <v>70</v>
      </c>
      <c r="G2" s="30" t="s">
        <v>16485</v>
      </c>
      <c r="H2" s="30" t="s">
        <v>72</v>
      </c>
      <c r="I2" s="29" t="s">
        <v>73</v>
      </c>
      <c r="J2" s="26" t="s">
        <v>74</v>
      </c>
    </row>
    <row r="3" spans="1:10" x14ac:dyDescent="0.2">
      <c r="A3" t="s">
        <v>11</v>
      </c>
      <c r="B3" t="s">
        <v>12</v>
      </c>
      <c r="C3" t="s">
        <v>16</v>
      </c>
      <c r="D3">
        <v>3.8999999999999998E-3</v>
      </c>
      <c r="E3">
        <v>-0.1608</v>
      </c>
      <c r="F3">
        <v>0.1686</v>
      </c>
      <c r="G3" s="10">
        <f t="shared" ref="G3:G34" si="0">D3*LN(2)</f>
        <v>2.7032740041837864E-3</v>
      </c>
      <c r="H3" s="10">
        <f t="shared" ref="H3:H34" si="1">E3*LN(2)</f>
        <v>-0.1114580666340392</v>
      </c>
      <c r="I3" s="10">
        <f t="shared" ref="I3:I34" si="2">F3*LN(2)</f>
        <v>0.11686461464240677</v>
      </c>
      <c r="J3" s="10">
        <v>0.67307760000000005</v>
      </c>
    </row>
    <row r="4" spans="1:10" x14ac:dyDescent="0.2">
      <c r="A4" t="s">
        <v>17</v>
      </c>
      <c r="B4" t="s">
        <v>12</v>
      </c>
      <c r="C4" t="s">
        <v>16</v>
      </c>
      <c r="D4">
        <v>1.4200000000000001E-2</v>
      </c>
      <c r="E4">
        <v>-4.2700000000000002E-2</v>
      </c>
      <c r="F4">
        <v>7.0999999999999994E-2</v>
      </c>
      <c r="G4" s="10">
        <f t="shared" si="0"/>
        <v>9.8426899639512243E-3</v>
      </c>
      <c r="H4" s="10">
        <f t="shared" si="1"/>
        <v>-2.9597384609909665E-2</v>
      </c>
      <c r="I4" s="10">
        <f t="shared" si="2"/>
        <v>4.921344981975611E-2</v>
      </c>
      <c r="J4" s="10">
        <v>0.67307760000000005</v>
      </c>
    </row>
    <row r="5" spans="1:10" x14ac:dyDescent="0.2">
      <c r="A5" t="s">
        <v>18</v>
      </c>
      <c r="B5" t="s">
        <v>12</v>
      </c>
      <c r="C5" t="s">
        <v>16</v>
      </c>
      <c r="D5">
        <v>7.4999999999999997E-3</v>
      </c>
      <c r="E5">
        <v>-5.6500000000000002E-2</v>
      </c>
      <c r="F5">
        <v>7.1400000000000005E-2</v>
      </c>
      <c r="G5" s="10">
        <f t="shared" si="0"/>
        <v>5.1986038541995891E-3</v>
      </c>
      <c r="H5" s="10">
        <f t="shared" si="1"/>
        <v>-3.9162815701636912E-2</v>
      </c>
      <c r="I5" s="10">
        <f t="shared" si="2"/>
        <v>4.94907086919801E-2</v>
      </c>
      <c r="J5" s="10">
        <v>0.67307760000000005</v>
      </c>
    </row>
    <row r="6" spans="1:10" x14ac:dyDescent="0.2">
      <c r="A6" t="s">
        <v>19</v>
      </c>
      <c r="B6" t="s">
        <v>12</v>
      </c>
      <c r="C6" t="s">
        <v>16</v>
      </c>
      <c r="D6">
        <v>1.11E-2</v>
      </c>
      <c r="E6">
        <v>-4.8099999999999997E-2</v>
      </c>
      <c r="F6">
        <v>7.0199999999999999E-2</v>
      </c>
      <c r="G6" s="10">
        <f t="shared" si="0"/>
        <v>7.6939337042153926E-3</v>
      </c>
      <c r="H6" s="10">
        <f t="shared" si="1"/>
        <v>-3.3340379384933366E-2</v>
      </c>
      <c r="I6" s="10">
        <f t="shared" si="2"/>
        <v>4.8658932075308158E-2</v>
      </c>
      <c r="J6" s="10">
        <v>0.67307760000000005</v>
      </c>
    </row>
    <row r="7" spans="1:10" x14ac:dyDescent="0.2">
      <c r="A7" t="s">
        <v>20</v>
      </c>
      <c r="B7" t="s">
        <v>12</v>
      </c>
      <c r="C7" t="s">
        <v>16</v>
      </c>
      <c r="D7">
        <v>6.8999999999999999E-3</v>
      </c>
      <c r="E7">
        <v>-6.0900000000000003E-2</v>
      </c>
      <c r="F7">
        <v>7.4700000000000003E-2</v>
      </c>
      <c r="G7" s="10">
        <f t="shared" si="0"/>
        <v>4.7827155458636224E-3</v>
      </c>
      <c r="H7" s="10">
        <f t="shared" si="1"/>
        <v>-4.2212663296100669E-2</v>
      </c>
      <c r="I7" s="10">
        <f t="shared" si="2"/>
        <v>5.1778094387827912E-2</v>
      </c>
      <c r="J7" s="10">
        <v>0.67307760000000005</v>
      </c>
    </row>
    <row r="8" spans="1:10" x14ac:dyDescent="0.2">
      <c r="A8" t="s">
        <v>21</v>
      </c>
      <c r="B8" t="s">
        <v>12</v>
      </c>
      <c r="C8" t="s">
        <v>16</v>
      </c>
      <c r="D8">
        <v>-1.44E-2</v>
      </c>
      <c r="E8">
        <v>-6.4899999999999999E-2</v>
      </c>
      <c r="F8">
        <v>3.61E-2</v>
      </c>
      <c r="G8" s="10">
        <f t="shared" si="0"/>
        <v>-9.9813194000632124E-3</v>
      </c>
      <c r="H8" s="10">
        <f t="shared" si="1"/>
        <v>-4.4985252018340451E-2</v>
      </c>
      <c r="I8" s="10">
        <f t="shared" si="2"/>
        <v>2.5022613218214026E-2</v>
      </c>
      <c r="J8" s="10">
        <v>0.67307760000000005</v>
      </c>
    </row>
    <row r="9" spans="1:10" x14ac:dyDescent="0.2">
      <c r="A9" t="s">
        <v>22</v>
      </c>
      <c r="B9" t="s">
        <v>12</v>
      </c>
      <c r="C9" t="s">
        <v>16</v>
      </c>
      <c r="D9">
        <v>6.0000000000000001E-3</v>
      </c>
      <c r="E9">
        <v>-5.0200000000000002E-2</v>
      </c>
      <c r="F9">
        <v>6.2199999999999998E-2</v>
      </c>
      <c r="G9" s="10">
        <f t="shared" si="0"/>
        <v>4.158883083359672E-3</v>
      </c>
      <c r="H9" s="10">
        <f t="shared" si="1"/>
        <v>-3.4795988464109258E-2</v>
      </c>
      <c r="I9" s="10">
        <f t="shared" si="2"/>
        <v>4.3113754630828595E-2</v>
      </c>
      <c r="J9" s="10">
        <v>0.67307760000000005</v>
      </c>
    </row>
    <row r="10" spans="1:10" x14ac:dyDescent="0.2">
      <c r="A10" t="s">
        <v>16483</v>
      </c>
      <c r="B10" t="s">
        <v>12</v>
      </c>
      <c r="C10" t="s">
        <v>16</v>
      </c>
      <c r="D10">
        <v>-1.32E-2</v>
      </c>
      <c r="E10">
        <v>-5.2499999999999998E-2</v>
      </c>
      <c r="F10">
        <v>2.6100000000000002E-2</v>
      </c>
      <c r="G10" s="10">
        <f t="shared" si="0"/>
        <v>-9.1495427833912773E-3</v>
      </c>
      <c r="H10" s="10">
        <f t="shared" si="1"/>
        <v>-3.6390226979397124E-2</v>
      </c>
      <c r="I10" s="10">
        <f t="shared" si="2"/>
        <v>1.8091141412614573E-2</v>
      </c>
      <c r="J10" s="10">
        <v>0.67307760000000005</v>
      </c>
    </row>
    <row r="11" spans="1:10" x14ac:dyDescent="0.2">
      <c r="A11" t="s">
        <v>23</v>
      </c>
      <c r="B11" t="s">
        <v>12</v>
      </c>
      <c r="C11" t="s">
        <v>16</v>
      </c>
      <c r="D11">
        <v>2.8400000000000002E-2</v>
      </c>
      <c r="E11">
        <v>-3.2899999999999999E-2</v>
      </c>
      <c r="F11">
        <v>8.9599999999999999E-2</v>
      </c>
      <c r="G11" s="10">
        <f t="shared" si="0"/>
        <v>1.9685379927902449E-2</v>
      </c>
      <c r="H11" s="10">
        <f t="shared" si="1"/>
        <v>-2.28045422404222E-2</v>
      </c>
      <c r="I11" s="10">
        <f t="shared" si="2"/>
        <v>6.21059873781711E-2</v>
      </c>
      <c r="J11" s="10">
        <v>0.67307760000000005</v>
      </c>
    </row>
    <row r="12" spans="1:10" x14ac:dyDescent="0.2">
      <c r="A12" t="s">
        <v>24</v>
      </c>
      <c r="B12" t="s">
        <v>12</v>
      </c>
      <c r="C12" t="s">
        <v>16</v>
      </c>
      <c r="D12">
        <v>-0.01</v>
      </c>
      <c r="E12">
        <v>-7.9899999999999999E-2</v>
      </c>
      <c r="F12">
        <v>5.9900000000000002E-2</v>
      </c>
      <c r="G12" s="10">
        <f t="shared" si="0"/>
        <v>-6.9314718055994533E-3</v>
      </c>
      <c r="H12" s="10">
        <f t="shared" si="1"/>
        <v>-5.5382459726739629E-2</v>
      </c>
      <c r="I12" s="10">
        <f t="shared" si="2"/>
        <v>4.1519516115540722E-2</v>
      </c>
      <c r="J12" s="10">
        <v>0.67307760000000005</v>
      </c>
    </row>
    <row r="13" spans="1:10" x14ac:dyDescent="0.2">
      <c r="A13" t="s">
        <v>16481</v>
      </c>
      <c r="B13" t="s">
        <v>12</v>
      </c>
      <c r="C13" t="s">
        <v>16</v>
      </c>
      <c r="D13">
        <v>3.9100000000000003E-2</v>
      </c>
      <c r="E13">
        <v>-1.7100000000000001E-2</v>
      </c>
      <c r="F13">
        <v>9.5200000000000007E-2</v>
      </c>
      <c r="G13" s="10">
        <f t="shared" si="0"/>
        <v>2.7102054759893864E-2</v>
      </c>
      <c r="H13" s="10">
        <f t="shared" si="1"/>
        <v>-1.1852816787575065E-2</v>
      </c>
      <c r="I13" s="10">
        <f t="shared" si="2"/>
        <v>6.5987611589306799E-2</v>
      </c>
      <c r="J13" s="10">
        <v>0.67307760000000005</v>
      </c>
    </row>
    <row r="14" spans="1:10" x14ac:dyDescent="0.2">
      <c r="A14" t="s">
        <v>26</v>
      </c>
      <c r="B14" t="s">
        <v>12</v>
      </c>
      <c r="C14" t="s">
        <v>16</v>
      </c>
      <c r="D14">
        <v>-3.7199999999999997E-2</v>
      </c>
      <c r="E14">
        <v>-0.1007</v>
      </c>
      <c r="F14">
        <v>2.6200000000000001E-2</v>
      </c>
      <c r="G14" s="10">
        <f t="shared" si="0"/>
        <v>-2.5785075116829963E-2</v>
      </c>
      <c r="H14" s="10">
        <f t="shared" si="1"/>
        <v>-6.9799921082386487E-2</v>
      </c>
      <c r="I14" s="10">
        <f t="shared" si="2"/>
        <v>1.8160456130670567E-2</v>
      </c>
      <c r="J14" s="10">
        <v>0.67307760000000005</v>
      </c>
    </row>
    <row r="15" spans="1:10" x14ac:dyDescent="0.2">
      <c r="A15" t="s">
        <v>27</v>
      </c>
      <c r="B15" t="s">
        <v>12</v>
      </c>
      <c r="C15" t="s">
        <v>16</v>
      </c>
      <c r="D15">
        <v>-1.12E-2</v>
      </c>
      <c r="E15">
        <v>-7.4399999999999994E-2</v>
      </c>
      <c r="F15">
        <v>5.1900000000000002E-2</v>
      </c>
      <c r="G15" s="10">
        <f t="shared" si="0"/>
        <v>-7.7632484222713875E-3</v>
      </c>
      <c r="H15" s="10">
        <f t="shared" si="1"/>
        <v>-5.1570150233659927E-2</v>
      </c>
      <c r="I15" s="10">
        <f t="shared" si="2"/>
        <v>3.597433867106116E-2</v>
      </c>
      <c r="J15" s="10">
        <v>0.67307760000000005</v>
      </c>
    </row>
    <row r="16" spans="1:10" x14ac:dyDescent="0.2">
      <c r="A16" t="s">
        <v>28</v>
      </c>
      <c r="B16" t="s">
        <v>12</v>
      </c>
      <c r="C16" t="s">
        <v>16</v>
      </c>
      <c r="D16">
        <v>3.8199999999999998E-2</v>
      </c>
      <c r="E16">
        <v>-1.6299999999999999E-2</v>
      </c>
      <c r="F16">
        <v>9.2600000000000002E-2</v>
      </c>
      <c r="G16" s="10">
        <f t="shared" si="0"/>
        <v>2.6478222297389907E-2</v>
      </c>
      <c r="H16" s="10">
        <f t="shared" si="1"/>
        <v>-1.1298299043127107E-2</v>
      </c>
      <c r="I16" s="10">
        <f t="shared" si="2"/>
        <v>6.4185428919850934E-2</v>
      </c>
      <c r="J16" s="10">
        <v>0.67307760000000005</v>
      </c>
    </row>
    <row r="17" spans="1:10" x14ac:dyDescent="0.2">
      <c r="A17" t="s">
        <v>29</v>
      </c>
      <c r="B17" t="s">
        <v>12</v>
      </c>
      <c r="C17" t="s">
        <v>16</v>
      </c>
      <c r="D17">
        <v>-6.7999999999999996E-3</v>
      </c>
      <c r="E17">
        <v>-4.9299999999999997E-2</v>
      </c>
      <c r="F17">
        <v>3.5799999999999998E-2</v>
      </c>
      <c r="G17" s="10">
        <f t="shared" si="0"/>
        <v>-4.7134008278076275E-3</v>
      </c>
      <c r="H17" s="10">
        <f t="shared" si="1"/>
        <v>-3.4172156001605301E-2</v>
      </c>
      <c r="I17" s="10">
        <f t="shared" si="2"/>
        <v>2.481466906404604E-2</v>
      </c>
      <c r="J17" s="10">
        <v>0.67307760000000005</v>
      </c>
    </row>
    <row r="18" spans="1:10" x14ac:dyDescent="0.2">
      <c r="A18" t="s">
        <v>30</v>
      </c>
      <c r="B18" t="s">
        <v>12</v>
      </c>
      <c r="C18" t="s">
        <v>16</v>
      </c>
      <c r="D18">
        <v>1.6299999999999999E-2</v>
      </c>
      <c r="E18">
        <v>-4.5199999999999997E-2</v>
      </c>
      <c r="F18">
        <v>7.7899999999999997E-2</v>
      </c>
      <c r="G18" s="10">
        <f t="shared" si="0"/>
        <v>1.1298299043127107E-2</v>
      </c>
      <c r="H18" s="10">
        <f t="shared" si="1"/>
        <v>-3.1330252561309523E-2</v>
      </c>
      <c r="I18" s="10">
        <f t="shared" si="2"/>
        <v>5.3996165365619735E-2</v>
      </c>
      <c r="J18" s="10">
        <v>0.67307760000000005</v>
      </c>
    </row>
    <row r="19" spans="1:10" x14ac:dyDescent="0.2">
      <c r="A19" t="s">
        <v>31</v>
      </c>
      <c r="B19" t="s">
        <v>12</v>
      </c>
      <c r="C19" t="s">
        <v>16</v>
      </c>
      <c r="D19">
        <v>5.1999999999999998E-3</v>
      </c>
      <c r="E19">
        <v>-9.2799999999999994E-2</v>
      </c>
      <c r="F19">
        <v>0.1032</v>
      </c>
      <c r="G19" s="10">
        <f t="shared" si="0"/>
        <v>3.6043653389117155E-3</v>
      </c>
      <c r="H19" s="10">
        <f t="shared" si="1"/>
        <v>-6.4324058355962915E-2</v>
      </c>
      <c r="I19" s="10">
        <f t="shared" si="2"/>
        <v>7.1532789033786348E-2</v>
      </c>
      <c r="J19" s="10">
        <v>0.67307760000000005</v>
      </c>
    </row>
    <row r="20" spans="1:10" x14ac:dyDescent="0.2">
      <c r="A20" t="s">
        <v>32</v>
      </c>
      <c r="B20" t="s">
        <v>12</v>
      </c>
      <c r="C20" t="s">
        <v>16</v>
      </c>
      <c r="D20">
        <v>8.43E-2</v>
      </c>
      <c r="E20">
        <v>-3.0200000000000001E-2</v>
      </c>
      <c r="F20">
        <v>0.1988</v>
      </c>
      <c r="G20" s="10">
        <f t="shared" si="0"/>
        <v>5.8432307321203386E-2</v>
      </c>
      <c r="H20" s="10">
        <f t="shared" si="1"/>
        <v>-2.0933044852910348E-2</v>
      </c>
      <c r="I20" s="10">
        <f t="shared" si="2"/>
        <v>0.13779765949531714</v>
      </c>
      <c r="J20" s="10">
        <v>0.67307760000000005</v>
      </c>
    </row>
    <row r="21" spans="1:10" x14ac:dyDescent="0.2">
      <c r="A21" t="s">
        <v>33</v>
      </c>
      <c r="B21" t="s">
        <v>12</v>
      </c>
      <c r="C21" t="s">
        <v>16</v>
      </c>
      <c r="D21">
        <v>7.9000000000000008E-3</v>
      </c>
      <c r="E21">
        <v>-0.04</v>
      </c>
      <c r="F21">
        <v>5.5800000000000002E-2</v>
      </c>
      <c r="G21" s="10">
        <f t="shared" si="0"/>
        <v>5.4758627264235686E-3</v>
      </c>
      <c r="H21" s="10">
        <f t="shared" si="1"/>
        <v>-2.7725887222397813E-2</v>
      </c>
      <c r="I21" s="10">
        <f t="shared" si="2"/>
        <v>3.867761267524495E-2</v>
      </c>
      <c r="J21" s="10">
        <v>0.67307760000000005</v>
      </c>
    </row>
    <row r="22" spans="1:10" x14ac:dyDescent="0.2">
      <c r="A22" t="s">
        <v>34</v>
      </c>
      <c r="B22" t="s">
        <v>12</v>
      </c>
      <c r="C22" t="s">
        <v>16</v>
      </c>
      <c r="D22">
        <v>-5.9999999999999995E-4</v>
      </c>
      <c r="E22">
        <v>-5.8999999999999997E-2</v>
      </c>
      <c r="F22">
        <v>5.7799999999999997E-2</v>
      </c>
      <c r="G22" s="10">
        <f t="shared" si="0"/>
        <v>-4.1588830833596711E-4</v>
      </c>
      <c r="H22" s="10">
        <f t="shared" si="1"/>
        <v>-4.0895683653036773E-2</v>
      </c>
      <c r="I22" s="10">
        <f t="shared" si="2"/>
        <v>4.0063907036364838E-2</v>
      </c>
      <c r="J22" s="10">
        <v>0.67307760000000005</v>
      </c>
    </row>
    <row r="23" spans="1:10" x14ac:dyDescent="0.2">
      <c r="A23" t="s">
        <v>35</v>
      </c>
      <c r="B23" t="s">
        <v>12</v>
      </c>
      <c r="C23" t="s">
        <v>16</v>
      </c>
      <c r="D23">
        <v>2.7000000000000001E-3</v>
      </c>
      <c r="E23">
        <v>-6.2399999999999997E-2</v>
      </c>
      <c r="F23">
        <v>6.7699999999999996E-2</v>
      </c>
      <c r="G23" s="10">
        <f t="shared" si="0"/>
        <v>1.8714973875118524E-3</v>
      </c>
      <c r="H23" s="10">
        <f t="shared" si="1"/>
        <v>-4.3252384066940583E-2</v>
      </c>
      <c r="I23" s="10">
        <f t="shared" si="2"/>
        <v>4.692606412390829E-2</v>
      </c>
      <c r="J23" s="10">
        <v>0.67307760000000005</v>
      </c>
    </row>
    <row r="24" spans="1:10" x14ac:dyDescent="0.2">
      <c r="A24" t="s">
        <v>36</v>
      </c>
      <c r="B24" t="s">
        <v>12</v>
      </c>
      <c r="C24" t="s">
        <v>16</v>
      </c>
      <c r="D24">
        <v>2.8999999999999998E-3</v>
      </c>
      <c r="E24">
        <v>-0.1003</v>
      </c>
      <c r="F24">
        <v>0.1061</v>
      </c>
      <c r="G24" s="10">
        <f t="shared" si="0"/>
        <v>2.0101268236238411E-3</v>
      </c>
      <c r="H24" s="10">
        <f t="shared" si="1"/>
        <v>-6.9522662210162511E-2</v>
      </c>
      <c r="I24" s="10">
        <f t="shared" si="2"/>
        <v>7.3542915857410199E-2</v>
      </c>
      <c r="J24" s="10">
        <v>0.67307760000000005</v>
      </c>
    </row>
    <row r="25" spans="1:10" x14ac:dyDescent="0.2">
      <c r="A25" t="s">
        <v>37</v>
      </c>
      <c r="B25" t="s">
        <v>12</v>
      </c>
      <c r="C25" t="s">
        <v>16</v>
      </c>
      <c r="D25">
        <v>-4.7800000000000002E-2</v>
      </c>
      <c r="E25">
        <v>-0.152</v>
      </c>
      <c r="F25">
        <v>5.6500000000000002E-2</v>
      </c>
      <c r="G25" s="10">
        <f t="shared" si="0"/>
        <v>-3.3132435230765388E-2</v>
      </c>
      <c r="H25" s="10">
        <f t="shared" si="1"/>
        <v>-0.10535837144511168</v>
      </c>
      <c r="I25" s="10">
        <f t="shared" si="2"/>
        <v>3.9162815701636912E-2</v>
      </c>
      <c r="J25" s="10">
        <v>0.67307760000000005</v>
      </c>
    </row>
    <row r="26" spans="1:10" x14ac:dyDescent="0.2">
      <c r="A26" t="s">
        <v>38</v>
      </c>
      <c r="B26" t="s">
        <v>12</v>
      </c>
      <c r="C26" t="s">
        <v>16</v>
      </c>
      <c r="D26">
        <v>-2.1600000000000001E-2</v>
      </c>
      <c r="E26">
        <v>-0.1037</v>
      </c>
      <c r="F26">
        <v>6.0499999999999998E-2</v>
      </c>
      <c r="G26" s="10">
        <f t="shared" si="0"/>
        <v>-1.4971979100094819E-2</v>
      </c>
      <c r="H26" s="10">
        <f t="shared" si="1"/>
        <v>-7.1879362624066329E-2</v>
      </c>
      <c r="I26" s="10">
        <f t="shared" si="2"/>
        <v>4.1935404423876686E-2</v>
      </c>
      <c r="J26" s="10">
        <v>0.67307760000000005</v>
      </c>
    </row>
    <row r="27" spans="1:10" x14ac:dyDescent="0.2">
      <c r="A27" t="s">
        <v>39</v>
      </c>
      <c r="B27" t="s">
        <v>12</v>
      </c>
      <c r="C27" t="s">
        <v>16</v>
      </c>
      <c r="D27">
        <v>3.6799999999999999E-2</v>
      </c>
      <c r="E27">
        <v>-1.54E-2</v>
      </c>
      <c r="F27">
        <v>8.8999999999999996E-2</v>
      </c>
      <c r="G27" s="10">
        <f t="shared" si="0"/>
        <v>2.5507816244605987E-2</v>
      </c>
      <c r="H27" s="10">
        <f t="shared" si="1"/>
        <v>-1.0674466580623158E-2</v>
      </c>
      <c r="I27" s="10">
        <f t="shared" si="2"/>
        <v>6.1690099069835129E-2</v>
      </c>
      <c r="J27" s="10">
        <v>0.67307760000000005</v>
      </c>
    </row>
    <row r="28" spans="1:10" x14ac:dyDescent="0.2">
      <c r="A28" t="s">
        <v>40</v>
      </c>
      <c r="B28" t="s">
        <v>12</v>
      </c>
      <c r="C28" t="s">
        <v>16</v>
      </c>
      <c r="D28">
        <v>1.38E-2</v>
      </c>
      <c r="E28">
        <v>-4.3799999999999999E-2</v>
      </c>
      <c r="F28">
        <v>7.1300000000000002E-2</v>
      </c>
      <c r="G28" s="10">
        <f t="shared" si="0"/>
        <v>9.5654310917272448E-3</v>
      </c>
      <c r="H28" s="10">
        <f t="shared" si="1"/>
        <v>-3.0359846508525603E-2</v>
      </c>
      <c r="I28" s="10">
        <f t="shared" si="2"/>
        <v>4.9421393973924102E-2</v>
      </c>
      <c r="J28" s="10">
        <v>0.67307760000000005</v>
      </c>
    </row>
    <row r="29" spans="1:10" x14ac:dyDescent="0.2">
      <c r="A29" t="s">
        <v>41</v>
      </c>
      <c r="B29" t="s">
        <v>12</v>
      </c>
      <c r="C29" t="s">
        <v>16</v>
      </c>
      <c r="D29">
        <v>-3.1099999999999999E-2</v>
      </c>
      <c r="E29">
        <v>-8.5099999999999995E-2</v>
      </c>
      <c r="F29">
        <v>2.29E-2</v>
      </c>
      <c r="G29" s="10">
        <f t="shared" si="0"/>
        <v>-2.1556877315414297E-2</v>
      </c>
      <c r="H29" s="10">
        <f t="shared" si="1"/>
        <v>-5.8986825065651338E-2</v>
      </c>
      <c r="I29" s="10">
        <f t="shared" si="2"/>
        <v>1.5873070434822747E-2</v>
      </c>
      <c r="J29" s="10">
        <v>0.67307760000000005</v>
      </c>
    </row>
    <row r="30" spans="1:10" x14ac:dyDescent="0.2">
      <c r="A30" t="s">
        <v>42</v>
      </c>
      <c r="B30" t="s">
        <v>12</v>
      </c>
      <c r="C30" t="s">
        <v>16</v>
      </c>
      <c r="D30">
        <v>-4.1599999999999998E-2</v>
      </c>
      <c r="E30">
        <v>-0.10970000000000001</v>
      </c>
      <c r="F30">
        <v>2.64E-2</v>
      </c>
      <c r="G30" s="10">
        <f t="shared" si="0"/>
        <v>-2.8834922711293724E-2</v>
      </c>
      <c r="H30" s="10">
        <f t="shared" si="1"/>
        <v>-7.6038245707425997E-2</v>
      </c>
      <c r="I30" s="10">
        <f t="shared" si="2"/>
        <v>1.8299085566782555E-2</v>
      </c>
      <c r="J30" s="10">
        <v>0.67307760000000005</v>
      </c>
    </row>
    <row r="31" spans="1:10" x14ac:dyDescent="0.2">
      <c r="A31" t="s">
        <v>43</v>
      </c>
      <c r="B31" t="s">
        <v>12</v>
      </c>
      <c r="C31" t="s">
        <v>16</v>
      </c>
      <c r="D31">
        <v>-2.06E-2</v>
      </c>
      <c r="E31">
        <v>-7.4099999999999999E-2</v>
      </c>
      <c r="F31">
        <v>3.3000000000000002E-2</v>
      </c>
      <c r="G31" s="10">
        <f t="shared" si="0"/>
        <v>-1.4278831919534872E-2</v>
      </c>
      <c r="H31" s="10">
        <f t="shared" si="1"/>
        <v>-5.1362206079491948E-2</v>
      </c>
      <c r="I31" s="10">
        <f t="shared" si="2"/>
        <v>2.2873856958478194E-2</v>
      </c>
      <c r="J31" s="10">
        <v>0.67307760000000005</v>
      </c>
    </row>
    <row r="32" spans="1:10" x14ac:dyDescent="0.2">
      <c r="A32" t="s">
        <v>44</v>
      </c>
      <c r="B32" t="s">
        <v>12</v>
      </c>
      <c r="C32" t="s">
        <v>16</v>
      </c>
      <c r="D32">
        <v>-5.7999999999999996E-3</v>
      </c>
      <c r="E32">
        <v>-7.6799999999999993E-2</v>
      </c>
      <c r="F32">
        <v>6.5299999999999997E-2</v>
      </c>
      <c r="G32" s="10">
        <f t="shared" si="0"/>
        <v>-4.0202536472476822E-3</v>
      </c>
      <c r="H32" s="10">
        <f t="shared" si="1"/>
        <v>-5.323370346700379E-2</v>
      </c>
      <c r="I32" s="10">
        <f t="shared" si="2"/>
        <v>4.5262510890564427E-2</v>
      </c>
      <c r="J32" s="10">
        <v>0.67307760000000005</v>
      </c>
    </row>
    <row r="33" spans="1:10" x14ac:dyDescent="0.2">
      <c r="A33" t="s">
        <v>45</v>
      </c>
      <c r="B33" t="s">
        <v>12</v>
      </c>
      <c r="C33" t="s">
        <v>16</v>
      </c>
      <c r="D33">
        <v>-1.2999999999999999E-2</v>
      </c>
      <c r="E33">
        <v>-6.9000000000000006E-2</v>
      </c>
      <c r="F33">
        <v>4.2900000000000001E-2</v>
      </c>
      <c r="G33" s="10">
        <f t="shared" si="0"/>
        <v>-9.0109133472792875E-3</v>
      </c>
      <c r="H33" s="10">
        <f t="shared" si="1"/>
        <v>-4.7827155458636229E-2</v>
      </c>
      <c r="I33" s="10">
        <f t="shared" si="2"/>
        <v>2.9736014046021653E-2</v>
      </c>
      <c r="J33" s="10">
        <v>0.67307760000000005</v>
      </c>
    </row>
    <row r="34" spans="1:10" x14ac:dyDescent="0.2">
      <c r="A34" t="s">
        <v>46</v>
      </c>
      <c r="B34" t="s">
        <v>12</v>
      </c>
      <c r="C34" t="s">
        <v>16</v>
      </c>
      <c r="D34">
        <v>6.25E-2</v>
      </c>
      <c r="E34">
        <v>-3.2000000000000002E-3</v>
      </c>
      <c r="F34">
        <v>0.12820000000000001</v>
      </c>
      <c r="G34" s="10">
        <f t="shared" si="0"/>
        <v>4.332169878499658E-2</v>
      </c>
      <c r="H34" s="10">
        <f t="shared" si="1"/>
        <v>-2.2180709777918249E-3</v>
      </c>
      <c r="I34" s="10">
        <f t="shared" si="2"/>
        <v>8.8861468547784997E-2</v>
      </c>
      <c r="J34" s="10">
        <v>0.6859613</v>
      </c>
    </row>
    <row r="35" spans="1:10" x14ac:dyDescent="0.2">
      <c r="A35" t="s">
        <v>47</v>
      </c>
      <c r="B35" t="s">
        <v>12</v>
      </c>
      <c r="C35" t="s">
        <v>16</v>
      </c>
      <c r="D35">
        <v>-3.3E-3</v>
      </c>
      <c r="E35">
        <v>-5.6000000000000001E-2</v>
      </c>
      <c r="F35">
        <v>4.9399999999999999E-2</v>
      </c>
      <c r="G35" s="10">
        <f t="shared" ref="G35:G66" si="3">D35*LN(2)</f>
        <v>-2.2873856958478193E-3</v>
      </c>
      <c r="H35" s="10">
        <f t="shared" ref="H35:H66" si="4">E35*LN(2)</f>
        <v>-3.8816242111356938E-2</v>
      </c>
      <c r="I35" s="10">
        <f t="shared" ref="I35:I66" si="5">F35*LN(2)</f>
        <v>3.4241470719661299E-2</v>
      </c>
      <c r="J35" s="10">
        <v>0.67307760000000005</v>
      </c>
    </row>
    <row r="36" spans="1:10" x14ac:dyDescent="0.2">
      <c r="A36" t="s">
        <v>48</v>
      </c>
      <c r="B36" t="s">
        <v>12</v>
      </c>
      <c r="C36" t="s">
        <v>16</v>
      </c>
      <c r="D36">
        <v>1.9300000000000001E-2</v>
      </c>
      <c r="E36">
        <v>-4.5100000000000001E-2</v>
      </c>
      <c r="F36">
        <v>8.3599999999999994E-2</v>
      </c>
      <c r="G36" s="10">
        <f t="shared" si="3"/>
        <v>1.3377740584806945E-2</v>
      </c>
      <c r="H36" s="10">
        <f t="shared" si="4"/>
        <v>-3.1260937843253532E-2</v>
      </c>
      <c r="I36" s="10">
        <f t="shared" si="5"/>
        <v>5.7947104294811425E-2</v>
      </c>
      <c r="J36" s="10">
        <v>0.67307760000000005</v>
      </c>
    </row>
    <row r="37" spans="1:10" x14ac:dyDescent="0.2">
      <c r="A37" t="s">
        <v>49</v>
      </c>
      <c r="B37" t="s">
        <v>12</v>
      </c>
      <c r="C37" t="s">
        <v>16</v>
      </c>
      <c r="D37">
        <v>-1.7999999999999999E-2</v>
      </c>
      <c r="E37">
        <v>-6.3200000000000006E-2</v>
      </c>
      <c r="F37">
        <v>2.7199999999999998E-2</v>
      </c>
      <c r="G37" s="10">
        <f t="shared" si="3"/>
        <v>-1.2476649250079014E-2</v>
      </c>
      <c r="H37" s="10">
        <f t="shared" si="4"/>
        <v>-4.3806901811388549E-2</v>
      </c>
      <c r="I37" s="10">
        <f t="shared" si="5"/>
        <v>1.885360331123051E-2</v>
      </c>
      <c r="J37" s="10">
        <v>0.67307760000000005</v>
      </c>
    </row>
    <row r="38" spans="1:10" x14ac:dyDescent="0.2">
      <c r="A38" t="s">
        <v>50</v>
      </c>
      <c r="B38" t="s">
        <v>12</v>
      </c>
      <c r="C38" t="s">
        <v>16</v>
      </c>
      <c r="D38">
        <v>-3.5999999999999999E-3</v>
      </c>
      <c r="E38">
        <v>-5.8400000000000001E-2</v>
      </c>
      <c r="F38">
        <v>5.1200000000000002E-2</v>
      </c>
      <c r="G38" s="10">
        <f t="shared" si="3"/>
        <v>-2.4953298500158031E-3</v>
      </c>
      <c r="H38" s="10">
        <f t="shared" si="4"/>
        <v>-4.0479795344700809E-2</v>
      </c>
      <c r="I38" s="10">
        <f t="shared" si="5"/>
        <v>3.5489135644669198E-2</v>
      </c>
      <c r="J38" s="10">
        <v>0.67307760000000005</v>
      </c>
    </row>
    <row r="39" spans="1:10" x14ac:dyDescent="0.2">
      <c r="A39" t="s">
        <v>51</v>
      </c>
      <c r="B39" t="s">
        <v>12</v>
      </c>
      <c r="C39" t="s">
        <v>16</v>
      </c>
      <c r="D39">
        <v>-1.9199999999999998E-2</v>
      </c>
      <c r="E39">
        <v>-7.7700000000000005E-2</v>
      </c>
      <c r="F39">
        <v>3.9399999999999998E-2</v>
      </c>
      <c r="G39" s="10">
        <f t="shared" si="3"/>
        <v>-1.3308425866750948E-2</v>
      </c>
      <c r="H39" s="10">
        <f t="shared" si="4"/>
        <v>-5.3857535929507754E-2</v>
      </c>
      <c r="I39" s="10">
        <f t="shared" si="5"/>
        <v>2.7309998914061842E-2</v>
      </c>
      <c r="J39" s="10">
        <v>0.67307760000000005</v>
      </c>
    </row>
    <row r="40" spans="1:10" x14ac:dyDescent="0.2">
      <c r="A40" t="s">
        <v>52</v>
      </c>
      <c r="B40" t="s">
        <v>12</v>
      </c>
      <c r="C40" t="s">
        <v>16</v>
      </c>
      <c r="D40">
        <v>-1.6E-2</v>
      </c>
      <c r="E40">
        <v>-9.5799999999999996E-2</v>
      </c>
      <c r="F40">
        <v>6.3799999999999996E-2</v>
      </c>
      <c r="G40" s="10">
        <f t="shared" si="3"/>
        <v>-1.1090354888959125E-2</v>
      </c>
      <c r="H40" s="10">
        <f t="shared" si="4"/>
        <v>-6.6403499897642757E-2</v>
      </c>
      <c r="I40" s="10">
        <f t="shared" si="5"/>
        <v>4.4222790119724506E-2</v>
      </c>
      <c r="J40" s="10">
        <v>0.67307760000000005</v>
      </c>
    </row>
    <row r="41" spans="1:10" x14ac:dyDescent="0.2">
      <c r="A41" t="s">
        <v>53</v>
      </c>
      <c r="B41" t="s">
        <v>12</v>
      </c>
      <c r="C41" t="s">
        <v>16</v>
      </c>
      <c r="D41">
        <v>-2.2000000000000001E-3</v>
      </c>
      <c r="E41">
        <v>-5.8299999999999998E-2</v>
      </c>
      <c r="F41">
        <v>5.3900000000000003E-2</v>
      </c>
      <c r="G41" s="10">
        <f t="shared" si="3"/>
        <v>-1.5249237972318798E-3</v>
      </c>
      <c r="H41" s="10">
        <f t="shared" si="4"/>
        <v>-4.0410480626644811E-2</v>
      </c>
      <c r="I41" s="10">
        <f t="shared" si="5"/>
        <v>3.7360633032181054E-2</v>
      </c>
      <c r="J41" s="10">
        <v>0.67307760000000005</v>
      </c>
    </row>
    <row r="42" spans="1:10" x14ac:dyDescent="0.2">
      <c r="A42" t="s">
        <v>54</v>
      </c>
      <c r="B42" t="s">
        <v>12</v>
      </c>
      <c r="C42" t="s">
        <v>16</v>
      </c>
      <c r="D42">
        <v>1.6799999999999999E-2</v>
      </c>
      <c r="E42">
        <v>-2.46E-2</v>
      </c>
      <c r="F42">
        <v>5.8299999999999998E-2</v>
      </c>
      <c r="G42" s="10">
        <f t="shared" si="3"/>
        <v>1.1644872633407081E-2</v>
      </c>
      <c r="H42" s="10">
        <f t="shared" si="4"/>
        <v>-1.7051420641774655E-2</v>
      </c>
      <c r="I42" s="10">
        <f t="shared" si="5"/>
        <v>4.0410480626644811E-2</v>
      </c>
      <c r="J42" s="10">
        <v>0.67307760000000005</v>
      </c>
    </row>
    <row r="43" spans="1:10" x14ac:dyDescent="0.2">
      <c r="A43" t="s">
        <v>55</v>
      </c>
      <c r="B43" t="s">
        <v>12</v>
      </c>
      <c r="C43" t="s">
        <v>16</v>
      </c>
      <c r="D43">
        <v>-1.8800000000000001E-2</v>
      </c>
      <c r="E43">
        <v>-7.4200000000000002E-2</v>
      </c>
      <c r="F43">
        <v>3.6600000000000001E-2</v>
      </c>
      <c r="G43" s="10">
        <f t="shared" si="3"/>
        <v>-1.3031166994526971E-2</v>
      </c>
      <c r="H43" s="10">
        <f t="shared" si="4"/>
        <v>-5.1431520797547939E-2</v>
      </c>
      <c r="I43" s="10">
        <f t="shared" si="5"/>
        <v>2.5369186808493999E-2</v>
      </c>
      <c r="J43" s="10">
        <v>0.67307760000000005</v>
      </c>
    </row>
    <row r="44" spans="1:10" x14ac:dyDescent="0.2">
      <c r="A44" t="s">
        <v>56</v>
      </c>
      <c r="B44" t="s">
        <v>12</v>
      </c>
      <c r="C44" t="s">
        <v>16</v>
      </c>
      <c r="D44">
        <v>1.9300000000000001E-2</v>
      </c>
      <c r="E44">
        <v>-2.75E-2</v>
      </c>
      <c r="F44">
        <v>6.6100000000000006E-2</v>
      </c>
      <c r="G44" s="10">
        <f t="shared" si="3"/>
        <v>1.3377740584806945E-2</v>
      </c>
      <c r="H44" s="10">
        <f t="shared" si="4"/>
        <v>-1.9061547465398496E-2</v>
      </c>
      <c r="I44" s="10">
        <f t="shared" si="5"/>
        <v>4.5817028635012386E-2</v>
      </c>
      <c r="J44" s="10">
        <v>0.67307760000000005</v>
      </c>
    </row>
    <row r="45" spans="1:10" x14ac:dyDescent="0.2">
      <c r="A45" t="s">
        <v>57</v>
      </c>
      <c r="B45" t="s">
        <v>12</v>
      </c>
      <c r="C45" t="s">
        <v>16</v>
      </c>
      <c r="D45">
        <v>-1.0800000000000001E-2</v>
      </c>
      <c r="E45">
        <v>-5.1900000000000002E-2</v>
      </c>
      <c r="F45">
        <v>3.04E-2</v>
      </c>
      <c r="G45" s="10">
        <f t="shared" si="3"/>
        <v>-7.4859895500474097E-3</v>
      </c>
      <c r="H45" s="10">
        <f t="shared" si="4"/>
        <v>-3.597433867106116E-2</v>
      </c>
      <c r="I45" s="10">
        <f t="shared" si="5"/>
        <v>2.1071674289022336E-2</v>
      </c>
      <c r="J45" s="10">
        <v>0.67307760000000005</v>
      </c>
    </row>
    <row r="46" spans="1:10" x14ac:dyDescent="0.2">
      <c r="A46" t="s">
        <v>58</v>
      </c>
      <c r="B46" t="s">
        <v>12</v>
      </c>
      <c r="C46" t="s">
        <v>16</v>
      </c>
      <c r="D46">
        <v>1.4800000000000001E-2</v>
      </c>
      <c r="E46">
        <v>-5.21E-2</v>
      </c>
      <c r="F46">
        <v>8.1699999999999995E-2</v>
      </c>
      <c r="G46" s="10">
        <f t="shared" si="3"/>
        <v>1.025857827228719E-2</v>
      </c>
      <c r="H46" s="10">
        <f t="shared" si="4"/>
        <v>-3.6112968107173148E-2</v>
      </c>
      <c r="I46" s="10">
        <f t="shared" si="5"/>
        <v>5.6630124651747528E-2</v>
      </c>
      <c r="J46" s="10">
        <v>0.67307760000000005</v>
      </c>
    </row>
    <row r="47" spans="1:10" x14ac:dyDescent="0.2">
      <c r="A47" t="s">
        <v>59</v>
      </c>
      <c r="B47" t="s">
        <v>12</v>
      </c>
      <c r="C47" t="s">
        <v>16</v>
      </c>
      <c r="D47">
        <v>-4.8300000000000003E-2</v>
      </c>
      <c r="E47">
        <v>-9.1499999999999998E-2</v>
      </c>
      <c r="F47">
        <v>-5.0000000000000001E-3</v>
      </c>
      <c r="G47" s="10">
        <f t="shared" si="3"/>
        <v>-3.3479008821045361E-2</v>
      </c>
      <c r="H47" s="10">
        <f t="shared" si="4"/>
        <v>-6.3422967021234997E-2</v>
      </c>
      <c r="I47" s="10">
        <f t="shared" si="5"/>
        <v>-3.4657359027997266E-3</v>
      </c>
      <c r="J47" s="10">
        <v>0.19447329999999999</v>
      </c>
    </row>
    <row r="48" spans="1:10" x14ac:dyDescent="0.2">
      <c r="A48" t="s">
        <v>60</v>
      </c>
      <c r="B48" t="s">
        <v>12</v>
      </c>
      <c r="C48" t="s">
        <v>16</v>
      </c>
      <c r="D48">
        <v>-8.9999999999999998E-4</v>
      </c>
      <c r="E48">
        <v>-9.2100000000000001E-2</v>
      </c>
      <c r="F48">
        <v>9.0200000000000002E-2</v>
      </c>
      <c r="G48" s="10">
        <f t="shared" si="3"/>
        <v>-6.2383246250395077E-4</v>
      </c>
      <c r="H48" s="10">
        <f t="shared" si="4"/>
        <v>-6.3838855329570968E-2</v>
      </c>
      <c r="I48" s="10">
        <f t="shared" si="5"/>
        <v>6.2521875686507064E-2</v>
      </c>
      <c r="J48" s="10">
        <v>0.67307760000000005</v>
      </c>
    </row>
    <row r="49" spans="1:10" x14ac:dyDescent="0.2">
      <c r="A49" t="s">
        <v>11</v>
      </c>
      <c r="B49" t="s">
        <v>12</v>
      </c>
      <c r="C49" t="s">
        <v>13</v>
      </c>
      <c r="D49">
        <v>-3.5700000000000003E-2</v>
      </c>
      <c r="E49">
        <v>-0.18410000000000001</v>
      </c>
      <c r="F49">
        <v>0.11269999999999999</v>
      </c>
      <c r="G49" s="10">
        <f t="shared" si="3"/>
        <v>-2.474535434599005E-2</v>
      </c>
      <c r="H49" s="10">
        <f t="shared" si="4"/>
        <v>-0.12760839594108594</v>
      </c>
      <c r="I49" s="10">
        <f t="shared" si="5"/>
        <v>7.8117687249105824E-2</v>
      </c>
      <c r="J49" s="10" t="s">
        <v>16164</v>
      </c>
    </row>
    <row r="50" spans="1:10" x14ac:dyDescent="0.2">
      <c r="A50" t="s">
        <v>17</v>
      </c>
      <c r="B50" t="s">
        <v>12</v>
      </c>
      <c r="C50" t="s">
        <v>13</v>
      </c>
      <c r="D50">
        <v>3.3300000000000003E-2</v>
      </c>
      <c r="E50">
        <v>-3.1899999999999998E-2</v>
      </c>
      <c r="F50">
        <v>9.8500000000000004E-2</v>
      </c>
      <c r="G50" s="10">
        <f t="shared" si="3"/>
        <v>2.308180111264618E-2</v>
      </c>
      <c r="H50" s="10">
        <f t="shared" si="4"/>
        <v>-2.2111395059862253E-2</v>
      </c>
      <c r="I50" s="10">
        <f t="shared" si="5"/>
        <v>6.8274997285154612E-2</v>
      </c>
      <c r="J50" s="10" t="s">
        <v>16164</v>
      </c>
    </row>
    <row r="51" spans="1:10" x14ac:dyDescent="0.2">
      <c r="A51" t="s">
        <v>18</v>
      </c>
      <c r="B51" t="s">
        <v>12</v>
      </c>
      <c r="C51" t="s">
        <v>13</v>
      </c>
      <c r="D51">
        <v>-0.01</v>
      </c>
      <c r="E51">
        <v>-7.3099999999999998E-2</v>
      </c>
      <c r="F51">
        <v>5.3199999999999997E-2</v>
      </c>
      <c r="G51" s="10">
        <f t="shared" si="3"/>
        <v>-6.9314718055994533E-3</v>
      </c>
      <c r="H51" s="10">
        <f t="shared" si="4"/>
        <v>-5.0669058898932001E-2</v>
      </c>
      <c r="I51" s="10">
        <f t="shared" si="5"/>
        <v>3.6875430005789085E-2</v>
      </c>
      <c r="J51" s="10" t="s">
        <v>16164</v>
      </c>
    </row>
    <row r="52" spans="1:10" x14ac:dyDescent="0.2">
      <c r="A52" t="s">
        <v>19</v>
      </c>
      <c r="B52" t="s">
        <v>12</v>
      </c>
      <c r="C52" t="s">
        <v>13</v>
      </c>
      <c r="D52">
        <v>2.86E-2</v>
      </c>
      <c r="E52">
        <v>-4.5199999999999997E-2</v>
      </c>
      <c r="F52">
        <v>0.1024</v>
      </c>
      <c r="G52" s="10">
        <f t="shared" si="3"/>
        <v>1.9824009364014437E-2</v>
      </c>
      <c r="H52" s="10">
        <f t="shared" si="4"/>
        <v>-3.1330252561309523E-2</v>
      </c>
      <c r="I52" s="10">
        <f t="shared" si="5"/>
        <v>7.0978271289338396E-2</v>
      </c>
      <c r="J52" s="10" t="s">
        <v>16164</v>
      </c>
    </row>
    <row r="53" spans="1:10" x14ac:dyDescent="0.2">
      <c r="A53" t="s">
        <v>20</v>
      </c>
      <c r="B53" t="s">
        <v>12</v>
      </c>
      <c r="C53" t="s">
        <v>13</v>
      </c>
      <c r="D53">
        <v>2.0799999999999999E-2</v>
      </c>
      <c r="E53">
        <v>-8.2799999999999999E-2</v>
      </c>
      <c r="F53">
        <v>0.12429999999999999</v>
      </c>
      <c r="G53" s="10">
        <f t="shared" si="3"/>
        <v>1.4417461355646862E-2</v>
      </c>
      <c r="H53" s="10">
        <f t="shared" si="4"/>
        <v>-5.7392586550363466E-2</v>
      </c>
      <c r="I53" s="10">
        <f t="shared" si="5"/>
        <v>8.6158194543601199E-2</v>
      </c>
      <c r="J53" s="10" t="s">
        <v>16164</v>
      </c>
    </row>
    <row r="54" spans="1:10" x14ac:dyDescent="0.2">
      <c r="A54" t="s">
        <v>21</v>
      </c>
      <c r="B54" t="s">
        <v>12</v>
      </c>
      <c r="C54" t="s">
        <v>13</v>
      </c>
      <c r="D54">
        <v>-2.92E-2</v>
      </c>
      <c r="E54">
        <v>-8.5800000000000001E-2</v>
      </c>
      <c r="F54">
        <v>2.7400000000000001E-2</v>
      </c>
      <c r="G54" s="10">
        <f t="shared" si="3"/>
        <v>-2.0239897672350404E-2</v>
      </c>
      <c r="H54" s="10">
        <f t="shared" si="4"/>
        <v>-5.9472028092043307E-2</v>
      </c>
      <c r="I54" s="10">
        <f t="shared" si="5"/>
        <v>1.8992232747342502E-2</v>
      </c>
      <c r="J54" s="10" t="s">
        <v>16164</v>
      </c>
    </row>
    <row r="55" spans="1:10" x14ac:dyDescent="0.2">
      <c r="A55" t="s">
        <v>22</v>
      </c>
      <c r="B55" t="s">
        <v>12</v>
      </c>
      <c r="C55" t="s">
        <v>13</v>
      </c>
      <c r="D55">
        <v>-1.17E-2</v>
      </c>
      <c r="E55">
        <v>-7.5399999999999995E-2</v>
      </c>
      <c r="F55">
        <v>5.21E-2</v>
      </c>
      <c r="G55" s="10">
        <f t="shared" si="3"/>
        <v>-8.1098220125513602E-3</v>
      </c>
      <c r="H55" s="10">
        <f t="shared" si="4"/>
        <v>-5.2263297414219874E-2</v>
      </c>
      <c r="I55" s="10">
        <f t="shared" si="5"/>
        <v>3.6112968107173148E-2</v>
      </c>
      <c r="J55" s="10" t="s">
        <v>16164</v>
      </c>
    </row>
    <row r="56" spans="1:10" x14ac:dyDescent="0.2">
      <c r="A56" t="s">
        <v>16483</v>
      </c>
      <c r="B56" t="s">
        <v>12</v>
      </c>
      <c r="C56" t="s">
        <v>13</v>
      </c>
      <c r="D56">
        <v>-6.7000000000000002E-3</v>
      </c>
      <c r="E56">
        <v>-5.5800000000000002E-2</v>
      </c>
      <c r="F56">
        <v>4.2299999999999997E-2</v>
      </c>
      <c r="G56" s="10">
        <f t="shared" si="3"/>
        <v>-4.6440861097516335E-3</v>
      </c>
      <c r="H56" s="10">
        <f t="shared" si="4"/>
        <v>-3.867761267524495E-2</v>
      </c>
      <c r="I56" s="10">
        <f t="shared" si="5"/>
        <v>2.9320125737685682E-2</v>
      </c>
      <c r="J56" s="10" t="s">
        <v>16164</v>
      </c>
    </row>
    <row r="57" spans="1:10" x14ac:dyDescent="0.2">
      <c r="A57" t="s">
        <v>23</v>
      </c>
      <c r="B57" t="s">
        <v>12</v>
      </c>
      <c r="C57" t="s">
        <v>13</v>
      </c>
      <c r="D57">
        <v>4.9500000000000002E-2</v>
      </c>
      <c r="E57">
        <v>-2.0400000000000001E-2</v>
      </c>
      <c r="F57">
        <v>0.1195</v>
      </c>
      <c r="G57" s="10">
        <f t="shared" si="3"/>
        <v>3.4310785437717296E-2</v>
      </c>
      <c r="H57" s="10">
        <f t="shared" si="4"/>
        <v>-1.4140202483422884E-2</v>
      </c>
      <c r="I57" s="10">
        <f t="shared" si="5"/>
        <v>8.2831088076913459E-2</v>
      </c>
      <c r="J57" s="10" t="s">
        <v>16164</v>
      </c>
    </row>
    <row r="58" spans="1:10" x14ac:dyDescent="0.2">
      <c r="A58" t="s">
        <v>24</v>
      </c>
      <c r="B58" t="s">
        <v>12</v>
      </c>
      <c r="C58" t="s">
        <v>13</v>
      </c>
      <c r="D58">
        <v>-2.58E-2</v>
      </c>
      <c r="E58">
        <v>-0.10639999999999999</v>
      </c>
      <c r="F58">
        <v>5.4800000000000001E-2</v>
      </c>
      <c r="G58" s="10">
        <f t="shared" si="3"/>
        <v>-1.7883197258446587E-2</v>
      </c>
      <c r="H58" s="10">
        <f t="shared" si="4"/>
        <v>-7.375086001157817E-2</v>
      </c>
      <c r="I58" s="10">
        <f t="shared" si="5"/>
        <v>3.7984465494685003E-2</v>
      </c>
      <c r="J58" s="10" t="s">
        <v>16164</v>
      </c>
    </row>
    <row r="59" spans="1:10" x14ac:dyDescent="0.2">
      <c r="A59" t="s">
        <v>16481</v>
      </c>
      <c r="B59" t="s">
        <v>12</v>
      </c>
      <c r="C59" t="s">
        <v>13</v>
      </c>
      <c r="D59">
        <v>6.2700000000000006E-2</v>
      </c>
      <c r="E59">
        <v>-4.7999999999999996E-3</v>
      </c>
      <c r="F59">
        <v>0.13020000000000001</v>
      </c>
      <c r="G59" s="10">
        <f t="shared" si="3"/>
        <v>4.3460328221108575E-2</v>
      </c>
      <c r="H59" s="10">
        <f t="shared" si="4"/>
        <v>-3.3271064666877369E-3</v>
      </c>
      <c r="I59" s="10">
        <f t="shared" si="5"/>
        <v>9.0247762908904877E-2</v>
      </c>
      <c r="J59" s="10" t="s">
        <v>16164</v>
      </c>
    </row>
    <row r="60" spans="1:10" x14ac:dyDescent="0.2">
      <c r="A60" t="s">
        <v>26</v>
      </c>
      <c r="B60" t="s">
        <v>12</v>
      </c>
      <c r="C60" t="s">
        <v>13</v>
      </c>
      <c r="D60">
        <v>-6.8400000000000002E-2</v>
      </c>
      <c r="E60">
        <v>-0.14779999999999999</v>
      </c>
      <c r="F60">
        <v>1.0999999999999999E-2</v>
      </c>
      <c r="G60" s="10">
        <f t="shared" si="3"/>
        <v>-4.7411267150300258E-2</v>
      </c>
      <c r="H60" s="10">
        <f t="shared" si="4"/>
        <v>-0.10244715328675991</v>
      </c>
      <c r="I60" s="10">
        <f t="shared" si="5"/>
        <v>7.6246189861593977E-3</v>
      </c>
      <c r="J60" s="10" t="s">
        <v>16164</v>
      </c>
    </row>
    <row r="61" spans="1:10" x14ac:dyDescent="0.2">
      <c r="A61" t="s">
        <v>27</v>
      </c>
      <c r="B61" t="s">
        <v>12</v>
      </c>
      <c r="C61" t="s">
        <v>13</v>
      </c>
      <c r="D61">
        <v>5.7999999999999996E-3</v>
      </c>
      <c r="E61">
        <v>-6.6699999999999995E-2</v>
      </c>
      <c r="F61">
        <v>7.8299999999999995E-2</v>
      </c>
      <c r="G61" s="10">
        <f t="shared" si="3"/>
        <v>4.0202536472476822E-3</v>
      </c>
      <c r="H61" s="10">
        <f t="shared" si="4"/>
        <v>-4.623291694334835E-2</v>
      </c>
      <c r="I61" s="10">
        <f t="shared" si="5"/>
        <v>5.4273424237843711E-2</v>
      </c>
      <c r="J61" s="10" t="s">
        <v>16164</v>
      </c>
    </row>
    <row r="62" spans="1:10" x14ac:dyDescent="0.2">
      <c r="A62" t="s">
        <v>28</v>
      </c>
      <c r="B62" t="s">
        <v>12</v>
      </c>
      <c r="C62" t="s">
        <v>13</v>
      </c>
      <c r="D62">
        <v>4.2500000000000003E-2</v>
      </c>
      <c r="E62">
        <v>-2.0299999999999999E-2</v>
      </c>
      <c r="F62">
        <v>0.1053</v>
      </c>
      <c r="G62" s="10">
        <f t="shared" si="3"/>
        <v>2.9458755173797677E-2</v>
      </c>
      <c r="H62" s="10">
        <f t="shared" si="4"/>
        <v>-1.4070887765366889E-2</v>
      </c>
      <c r="I62" s="10">
        <f t="shared" si="5"/>
        <v>7.2988398112962247E-2</v>
      </c>
      <c r="J62" s="10" t="s">
        <v>16164</v>
      </c>
    </row>
    <row r="63" spans="1:10" x14ac:dyDescent="0.2">
      <c r="A63" t="s">
        <v>29</v>
      </c>
      <c r="B63" t="s">
        <v>12</v>
      </c>
      <c r="C63" t="s">
        <v>13</v>
      </c>
      <c r="D63">
        <v>-1.43E-2</v>
      </c>
      <c r="E63">
        <v>-6.3E-2</v>
      </c>
      <c r="F63">
        <v>3.4299999999999997E-2</v>
      </c>
      <c r="G63" s="10">
        <f t="shared" si="3"/>
        <v>-9.9120046820072184E-3</v>
      </c>
      <c r="H63" s="10">
        <f t="shared" si="4"/>
        <v>-4.3668272375276554E-2</v>
      </c>
      <c r="I63" s="10">
        <f t="shared" si="5"/>
        <v>2.377494829320612E-2</v>
      </c>
      <c r="J63" s="10" t="s">
        <v>16164</v>
      </c>
    </row>
    <row r="64" spans="1:10" x14ac:dyDescent="0.2">
      <c r="A64" t="s">
        <v>30</v>
      </c>
      <c r="B64" t="s">
        <v>12</v>
      </c>
      <c r="C64" t="s">
        <v>13</v>
      </c>
      <c r="D64">
        <v>1.9800000000000002E-2</v>
      </c>
      <c r="E64">
        <v>-5.79E-2</v>
      </c>
      <c r="F64">
        <v>9.74E-2</v>
      </c>
      <c r="G64" s="10">
        <f t="shared" si="3"/>
        <v>1.3724314175086919E-2</v>
      </c>
      <c r="H64" s="10">
        <f t="shared" si="4"/>
        <v>-4.0133221754420835E-2</v>
      </c>
      <c r="I64" s="10">
        <f t="shared" si="5"/>
        <v>6.7512535386538675E-2</v>
      </c>
      <c r="J64" s="10" t="s">
        <v>16164</v>
      </c>
    </row>
    <row r="65" spans="1:10" x14ac:dyDescent="0.2">
      <c r="A65" t="s">
        <v>31</v>
      </c>
      <c r="B65" t="s">
        <v>12</v>
      </c>
      <c r="C65" t="s">
        <v>13</v>
      </c>
      <c r="D65">
        <v>1.2699999999999999E-2</v>
      </c>
      <c r="E65">
        <v>-8.0299999999999996E-2</v>
      </c>
      <c r="F65">
        <v>0.1057</v>
      </c>
      <c r="G65" s="10">
        <f t="shared" si="3"/>
        <v>8.8029691931113055E-3</v>
      </c>
      <c r="H65" s="10">
        <f t="shared" si="4"/>
        <v>-5.5659718598963605E-2</v>
      </c>
      <c r="I65" s="10">
        <f t="shared" si="5"/>
        <v>7.3265656985186223E-2</v>
      </c>
      <c r="J65" s="10" t="s">
        <v>16164</v>
      </c>
    </row>
    <row r="66" spans="1:10" x14ac:dyDescent="0.2">
      <c r="A66" t="s">
        <v>32</v>
      </c>
      <c r="B66" t="s">
        <v>12</v>
      </c>
      <c r="C66" t="s">
        <v>13</v>
      </c>
      <c r="D66">
        <v>5.2200000000000003E-2</v>
      </c>
      <c r="E66">
        <v>-0.13639999999999999</v>
      </c>
      <c r="F66">
        <v>0.24079999999999999</v>
      </c>
      <c r="G66" s="10">
        <f t="shared" si="3"/>
        <v>3.6182282825229145E-2</v>
      </c>
      <c r="H66" s="10">
        <f t="shared" si="4"/>
        <v>-9.4545275428376527E-2</v>
      </c>
      <c r="I66" s="10">
        <f t="shared" si="5"/>
        <v>0.1669098410788348</v>
      </c>
      <c r="J66" s="10" t="s">
        <v>16164</v>
      </c>
    </row>
    <row r="67" spans="1:10" x14ac:dyDescent="0.2">
      <c r="A67" t="s">
        <v>33</v>
      </c>
      <c r="B67" t="s">
        <v>12</v>
      </c>
      <c r="C67" t="s">
        <v>13</v>
      </c>
      <c r="D67">
        <v>1.4800000000000001E-2</v>
      </c>
      <c r="E67">
        <v>-3.9399999999999998E-2</v>
      </c>
      <c r="F67">
        <v>6.9000000000000006E-2</v>
      </c>
      <c r="G67" s="10">
        <f t="shared" ref="G67:G98" si="6">D67*LN(2)</f>
        <v>1.025857827228719E-2</v>
      </c>
      <c r="H67" s="10">
        <f t="shared" ref="H67:H98" si="7">E67*LN(2)</f>
        <v>-2.7309998914061842E-2</v>
      </c>
      <c r="I67" s="10">
        <f t="shared" ref="I67:I98" si="8">F67*LN(2)</f>
        <v>4.7827155458636229E-2</v>
      </c>
      <c r="J67" s="10" t="s">
        <v>16164</v>
      </c>
    </row>
    <row r="68" spans="1:10" x14ac:dyDescent="0.2">
      <c r="A68" t="s">
        <v>34</v>
      </c>
      <c r="B68" t="s">
        <v>12</v>
      </c>
      <c r="C68" t="s">
        <v>13</v>
      </c>
      <c r="D68">
        <v>-3.5999999999999999E-3</v>
      </c>
      <c r="E68">
        <v>-7.2900000000000006E-2</v>
      </c>
      <c r="F68">
        <v>6.5600000000000006E-2</v>
      </c>
      <c r="G68" s="10">
        <f t="shared" si="6"/>
        <v>-2.4953298500158031E-3</v>
      </c>
      <c r="H68" s="10">
        <f t="shared" si="7"/>
        <v>-5.0530429462820013E-2</v>
      </c>
      <c r="I68" s="10">
        <f t="shared" si="8"/>
        <v>4.5470455044732412E-2</v>
      </c>
      <c r="J68" s="10" t="s">
        <v>16164</v>
      </c>
    </row>
    <row r="69" spans="1:10" x14ac:dyDescent="0.2">
      <c r="A69" t="s">
        <v>35</v>
      </c>
      <c r="B69" t="s">
        <v>12</v>
      </c>
      <c r="C69" t="s">
        <v>13</v>
      </c>
      <c r="D69">
        <v>8.8999999999999999E-3</v>
      </c>
      <c r="E69">
        <v>-6.5199999999999994E-2</v>
      </c>
      <c r="F69">
        <v>8.2900000000000001E-2</v>
      </c>
      <c r="G69" s="10">
        <f t="shared" si="6"/>
        <v>6.1690099069835131E-3</v>
      </c>
      <c r="H69" s="10">
        <f t="shared" si="7"/>
        <v>-4.5193196172508429E-2</v>
      </c>
      <c r="I69" s="10">
        <f t="shared" si="8"/>
        <v>5.7461901268419463E-2</v>
      </c>
      <c r="J69" s="10" t="s">
        <v>16164</v>
      </c>
    </row>
    <row r="70" spans="1:10" x14ac:dyDescent="0.2">
      <c r="A70" t="s">
        <v>36</v>
      </c>
      <c r="B70" t="s">
        <v>12</v>
      </c>
      <c r="C70" t="s">
        <v>13</v>
      </c>
      <c r="D70">
        <v>2.1399999999999999E-2</v>
      </c>
      <c r="E70">
        <v>-4.9099999999999998E-2</v>
      </c>
      <c r="F70">
        <v>9.1899999999999996E-2</v>
      </c>
      <c r="G70" s="10">
        <f t="shared" si="6"/>
        <v>1.4833349663982828E-2</v>
      </c>
      <c r="H70" s="10">
        <f t="shared" si="7"/>
        <v>-3.4033526565493313E-2</v>
      </c>
      <c r="I70" s="10">
        <f t="shared" si="8"/>
        <v>6.3700225893458973E-2</v>
      </c>
      <c r="J70" s="10" t="s">
        <v>16164</v>
      </c>
    </row>
    <row r="71" spans="1:10" x14ac:dyDescent="0.2">
      <c r="A71" t="s">
        <v>37</v>
      </c>
      <c r="B71" t="s">
        <v>12</v>
      </c>
      <c r="C71" t="s">
        <v>13</v>
      </c>
      <c r="D71">
        <v>-6.13E-2</v>
      </c>
      <c r="E71">
        <v>-0.22670000000000001</v>
      </c>
      <c r="F71">
        <v>0.104</v>
      </c>
      <c r="G71" s="10">
        <f t="shared" si="6"/>
        <v>-4.2489922168324645E-2</v>
      </c>
      <c r="H71" s="10">
        <f t="shared" si="7"/>
        <v>-0.15713646583293961</v>
      </c>
      <c r="I71" s="10">
        <f t="shared" si="8"/>
        <v>7.20873067782343E-2</v>
      </c>
      <c r="J71" s="10" t="s">
        <v>16164</v>
      </c>
    </row>
    <row r="72" spans="1:10" x14ac:dyDescent="0.2">
      <c r="A72" t="s">
        <v>38</v>
      </c>
      <c r="B72" t="s">
        <v>12</v>
      </c>
      <c r="C72" t="s">
        <v>13</v>
      </c>
      <c r="D72">
        <v>-2.46E-2</v>
      </c>
      <c r="E72">
        <v>-0.1242</v>
      </c>
      <c r="F72">
        <v>7.4999999999999997E-2</v>
      </c>
      <c r="G72" s="10">
        <f t="shared" si="6"/>
        <v>-1.7051420641774655E-2</v>
      </c>
      <c r="H72" s="10">
        <f t="shared" si="7"/>
        <v>-8.6088879825545209E-2</v>
      </c>
      <c r="I72" s="10">
        <f t="shared" si="8"/>
        <v>5.1986038541995898E-2</v>
      </c>
      <c r="J72" s="10" t="s">
        <v>16164</v>
      </c>
    </row>
    <row r="73" spans="1:10" x14ac:dyDescent="0.2">
      <c r="A73" t="s">
        <v>39</v>
      </c>
      <c r="B73" t="s">
        <v>12</v>
      </c>
      <c r="C73" t="s">
        <v>13</v>
      </c>
      <c r="D73">
        <v>3.1099999999999999E-2</v>
      </c>
      <c r="E73">
        <v>-2.7199999999999998E-2</v>
      </c>
      <c r="F73">
        <v>8.9300000000000004E-2</v>
      </c>
      <c r="G73" s="10">
        <f t="shared" si="6"/>
        <v>2.1556877315414297E-2</v>
      </c>
      <c r="H73" s="10">
        <f t="shared" si="7"/>
        <v>-1.885360331123051E-2</v>
      </c>
      <c r="I73" s="10">
        <f t="shared" si="8"/>
        <v>6.1898043224003114E-2</v>
      </c>
      <c r="J73" s="10" t="s">
        <v>16164</v>
      </c>
    </row>
    <row r="74" spans="1:10" x14ac:dyDescent="0.2">
      <c r="A74" t="s">
        <v>40</v>
      </c>
      <c r="B74" t="s">
        <v>12</v>
      </c>
      <c r="C74" t="s">
        <v>13</v>
      </c>
      <c r="D74">
        <v>1.4E-3</v>
      </c>
      <c r="E74">
        <v>-7.0999999999999994E-2</v>
      </c>
      <c r="F74">
        <v>7.3800000000000004E-2</v>
      </c>
      <c r="G74" s="10">
        <f t="shared" si="6"/>
        <v>9.7040605278392344E-4</v>
      </c>
      <c r="H74" s="10">
        <f t="shared" si="7"/>
        <v>-4.921344981975611E-2</v>
      </c>
      <c r="I74" s="10">
        <f t="shared" si="8"/>
        <v>5.1154261925323963E-2</v>
      </c>
      <c r="J74" s="10" t="s">
        <v>16164</v>
      </c>
    </row>
    <row r="75" spans="1:10" x14ac:dyDescent="0.2">
      <c r="A75" t="s">
        <v>41</v>
      </c>
      <c r="B75" t="s">
        <v>12</v>
      </c>
      <c r="C75" t="s">
        <v>13</v>
      </c>
      <c r="D75">
        <v>-2.0500000000000001E-2</v>
      </c>
      <c r="E75">
        <v>-8.09E-2</v>
      </c>
      <c r="F75">
        <v>0.04</v>
      </c>
      <c r="G75" s="10">
        <f t="shared" si="6"/>
        <v>-1.4209517201478878E-2</v>
      </c>
      <c r="H75" s="10">
        <f t="shared" si="7"/>
        <v>-5.6075606907299576E-2</v>
      </c>
      <c r="I75" s="10">
        <f t="shared" si="8"/>
        <v>2.7725887222397813E-2</v>
      </c>
      <c r="J75" s="10" t="s">
        <v>16164</v>
      </c>
    </row>
    <row r="76" spans="1:10" x14ac:dyDescent="0.2">
      <c r="A76" t="s">
        <v>42</v>
      </c>
      <c r="B76" t="s">
        <v>12</v>
      </c>
      <c r="C76" t="s">
        <v>13</v>
      </c>
      <c r="D76">
        <v>-2.6499999999999999E-2</v>
      </c>
      <c r="E76">
        <v>-0.1042</v>
      </c>
      <c r="F76">
        <v>5.1299999999999998E-2</v>
      </c>
      <c r="G76" s="10">
        <f t="shared" si="6"/>
        <v>-1.8368400284838549E-2</v>
      </c>
      <c r="H76" s="10">
        <f t="shared" si="7"/>
        <v>-7.2225936214346295E-2</v>
      </c>
      <c r="I76" s="10">
        <f t="shared" si="8"/>
        <v>3.5558450362725195E-2</v>
      </c>
      <c r="J76" s="10" t="s">
        <v>16164</v>
      </c>
    </row>
    <row r="77" spans="1:10" x14ac:dyDescent="0.2">
      <c r="A77" t="s">
        <v>43</v>
      </c>
      <c r="B77" t="s">
        <v>12</v>
      </c>
      <c r="C77" t="s">
        <v>13</v>
      </c>
      <c r="D77">
        <v>-7.2300000000000003E-2</v>
      </c>
      <c r="E77">
        <v>-0.1368</v>
      </c>
      <c r="F77">
        <v>-7.7000000000000002E-3</v>
      </c>
      <c r="G77" s="10">
        <f t="shared" si="6"/>
        <v>-5.0114541154484049E-2</v>
      </c>
      <c r="H77" s="10">
        <f t="shared" si="7"/>
        <v>-9.4822534300600517E-2</v>
      </c>
      <c r="I77" s="10">
        <f t="shared" si="8"/>
        <v>-5.3372332903115789E-3</v>
      </c>
      <c r="J77" s="10" t="s">
        <v>16164</v>
      </c>
    </row>
    <row r="78" spans="1:10" x14ac:dyDescent="0.2">
      <c r="A78" t="s">
        <v>44</v>
      </c>
      <c r="B78" t="s">
        <v>12</v>
      </c>
      <c r="C78" t="s">
        <v>13</v>
      </c>
      <c r="D78">
        <v>-6.6E-3</v>
      </c>
      <c r="E78">
        <v>-7.9200000000000007E-2</v>
      </c>
      <c r="F78">
        <v>6.6000000000000003E-2</v>
      </c>
      <c r="G78" s="10">
        <f t="shared" si="6"/>
        <v>-4.5747713916956386E-3</v>
      </c>
      <c r="H78" s="10">
        <f t="shared" si="7"/>
        <v>-5.4897256700347674E-2</v>
      </c>
      <c r="I78" s="10">
        <f t="shared" si="8"/>
        <v>4.5747713916956388E-2</v>
      </c>
      <c r="J78" s="10" t="s">
        <v>16164</v>
      </c>
    </row>
    <row r="79" spans="1:10" x14ac:dyDescent="0.2">
      <c r="A79" t="s">
        <v>45</v>
      </c>
      <c r="B79" t="s">
        <v>12</v>
      </c>
      <c r="C79" t="s">
        <v>13</v>
      </c>
      <c r="D79">
        <v>-3.9899999999999998E-2</v>
      </c>
      <c r="E79">
        <v>-0.1103</v>
      </c>
      <c r="F79">
        <v>3.0499999999999999E-2</v>
      </c>
      <c r="G79" s="10">
        <f t="shared" si="6"/>
        <v>-2.7656572504341816E-2</v>
      </c>
      <c r="H79" s="10">
        <f t="shared" si="7"/>
        <v>-7.6454134015761968E-2</v>
      </c>
      <c r="I79" s="10">
        <f t="shared" si="8"/>
        <v>2.114098900707833E-2</v>
      </c>
      <c r="J79" s="10" t="s">
        <v>16164</v>
      </c>
    </row>
    <row r="80" spans="1:10" x14ac:dyDescent="0.2">
      <c r="A80" t="s">
        <v>46</v>
      </c>
      <c r="B80" t="s">
        <v>12</v>
      </c>
      <c r="C80" t="s">
        <v>13</v>
      </c>
      <c r="D80">
        <v>8.2900000000000001E-2</v>
      </c>
      <c r="E80">
        <v>8.0000000000000002E-3</v>
      </c>
      <c r="F80">
        <v>0.15770000000000001</v>
      </c>
      <c r="G80" s="10">
        <f t="shared" si="6"/>
        <v>5.7461901268419463E-2</v>
      </c>
      <c r="H80" s="10">
        <f t="shared" si="7"/>
        <v>5.5451774444795626E-3</v>
      </c>
      <c r="I80" s="10">
        <f t="shared" si="8"/>
        <v>0.10930931037430337</v>
      </c>
      <c r="J80" s="10" t="s">
        <v>16164</v>
      </c>
    </row>
    <row r="81" spans="1:10" x14ac:dyDescent="0.2">
      <c r="A81" t="s">
        <v>47</v>
      </c>
      <c r="B81" t="s">
        <v>12</v>
      </c>
      <c r="C81" t="s">
        <v>13</v>
      </c>
      <c r="D81">
        <v>4.1999999999999997E-3</v>
      </c>
      <c r="E81">
        <v>-6.1499999999999999E-2</v>
      </c>
      <c r="F81">
        <v>7.0000000000000007E-2</v>
      </c>
      <c r="G81" s="10">
        <f t="shared" si="6"/>
        <v>2.9112181583517702E-3</v>
      </c>
      <c r="H81" s="10">
        <f t="shared" si="7"/>
        <v>-4.2628551604436633E-2</v>
      </c>
      <c r="I81" s="10">
        <f t="shared" si="8"/>
        <v>4.8520302639196176E-2</v>
      </c>
      <c r="J81" s="10" t="s">
        <v>16164</v>
      </c>
    </row>
    <row r="82" spans="1:10" x14ac:dyDescent="0.2">
      <c r="A82" t="s">
        <v>48</v>
      </c>
      <c r="B82" t="s">
        <v>12</v>
      </c>
      <c r="C82" t="s">
        <v>13</v>
      </c>
      <c r="D82">
        <v>1.52E-2</v>
      </c>
      <c r="E82">
        <v>-6.5600000000000006E-2</v>
      </c>
      <c r="F82">
        <v>9.5899999999999999E-2</v>
      </c>
      <c r="G82" s="10">
        <f t="shared" si="6"/>
        <v>1.0535837144511168E-2</v>
      </c>
      <c r="H82" s="10">
        <f t="shared" si="7"/>
        <v>-4.5470455044732412E-2</v>
      </c>
      <c r="I82" s="10">
        <f t="shared" si="8"/>
        <v>6.6472814615698747E-2</v>
      </c>
      <c r="J82" s="10" t="s">
        <v>16164</v>
      </c>
    </row>
    <row r="83" spans="1:10" x14ac:dyDescent="0.2">
      <c r="A83" t="s">
        <v>49</v>
      </c>
      <c r="B83" t="s">
        <v>12</v>
      </c>
      <c r="C83" t="s">
        <v>13</v>
      </c>
      <c r="D83">
        <v>-3.2099999999999997E-2</v>
      </c>
      <c r="E83">
        <v>-8.8800000000000004E-2</v>
      </c>
      <c r="F83">
        <v>2.47E-2</v>
      </c>
      <c r="G83" s="10">
        <f t="shared" si="6"/>
        <v>-2.2250024495974241E-2</v>
      </c>
      <c r="H83" s="10">
        <f t="shared" si="7"/>
        <v>-6.1551469633723141E-2</v>
      </c>
      <c r="I83" s="10">
        <f t="shared" si="8"/>
        <v>1.7120735359830649E-2</v>
      </c>
      <c r="J83" s="10" t="s">
        <v>16164</v>
      </c>
    </row>
    <row r="84" spans="1:10" x14ac:dyDescent="0.2">
      <c r="A84" t="s">
        <v>50</v>
      </c>
      <c r="B84" t="s">
        <v>12</v>
      </c>
      <c r="C84" t="s">
        <v>13</v>
      </c>
      <c r="D84">
        <v>1.89E-2</v>
      </c>
      <c r="E84">
        <v>-5.9299999999999999E-2</v>
      </c>
      <c r="F84">
        <v>9.7000000000000003E-2</v>
      </c>
      <c r="G84" s="10">
        <f t="shared" si="6"/>
        <v>1.3100481712582965E-2</v>
      </c>
      <c r="H84" s="10">
        <f t="shared" si="7"/>
        <v>-4.1103627807204751E-2</v>
      </c>
      <c r="I84" s="10">
        <f t="shared" si="8"/>
        <v>6.7235276514314699E-2</v>
      </c>
      <c r="J84" s="10" t="s">
        <v>16164</v>
      </c>
    </row>
    <row r="85" spans="1:10" x14ac:dyDescent="0.2">
      <c r="A85" t="s">
        <v>51</v>
      </c>
      <c r="B85" t="s">
        <v>12</v>
      </c>
      <c r="C85" t="s">
        <v>13</v>
      </c>
      <c r="D85">
        <v>-3.3300000000000003E-2</v>
      </c>
      <c r="E85">
        <v>-0.1072</v>
      </c>
      <c r="F85">
        <v>4.0500000000000001E-2</v>
      </c>
      <c r="G85" s="10">
        <f t="shared" si="6"/>
        <v>-2.308180111264618E-2</v>
      </c>
      <c r="H85" s="10">
        <f t="shared" si="7"/>
        <v>-7.4305377756026136E-2</v>
      </c>
      <c r="I85" s="10">
        <f t="shared" si="8"/>
        <v>2.8072460812677787E-2</v>
      </c>
      <c r="J85" s="10" t="s">
        <v>16164</v>
      </c>
    </row>
    <row r="86" spans="1:10" x14ac:dyDescent="0.2">
      <c r="A86" t="s">
        <v>52</v>
      </c>
      <c r="B86" t="s">
        <v>12</v>
      </c>
      <c r="C86" t="s">
        <v>13</v>
      </c>
      <c r="D86">
        <v>-2.9399999999999999E-2</v>
      </c>
      <c r="E86">
        <v>-0.1741</v>
      </c>
      <c r="F86">
        <v>0.1152</v>
      </c>
      <c r="G86" s="10">
        <f t="shared" si="6"/>
        <v>-2.0378527108462392E-2</v>
      </c>
      <c r="H86" s="10">
        <f t="shared" si="7"/>
        <v>-0.12067692413548647</v>
      </c>
      <c r="I86" s="10">
        <f t="shared" si="8"/>
        <v>7.9850555200505699E-2</v>
      </c>
      <c r="J86" s="10" t="s">
        <v>16164</v>
      </c>
    </row>
    <row r="87" spans="1:10" x14ac:dyDescent="0.2">
      <c r="A87" t="s">
        <v>53</v>
      </c>
      <c r="B87" t="s">
        <v>12</v>
      </c>
      <c r="C87" t="s">
        <v>13</v>
      </c>
      <c r="D87">
        <v>-1.2999999999999999E-2</v>
      </c>
      <c r="E87">
        <v>-8.1699999999999995E-2</v>
      </c>
      <c r="F87">
        <v>5.5599999999999997E-2</v>
      </c>
      <c r="G87" s="10">
        <f t="shared" si="6"/>
        <v>-9.0109133472792875E-3</v>
      </c>
      <c r="H87" s="10">
        <f t="shared" si="7"/>
        <v>-5.6630124651747528E-2</v>
      </c>
      <c r="I87" s="10">
        <f t="shared" si="8"/>
        <v>3.8538983239132955E-2</v>
      </c>
      <c r="J87" s="10" t="s">
        <v>16164</v>
      </c>
    </row>
    <row r="88" spans="1:10" x14ac:dyDescent="0.2">
      <c r="A88" t="s">
        <v>54</v>
      </c>
      <c r="B88" t="s">
        <v>12</v>
      </c>
      <c r="C88" t="s">
        <v>13</v>
      </c>
      <c r="D88">
        <v>1.34E-2</v>
      </c>
      <c r="E88">
        <v>-3.8300000000000001E-2</v>
      </c>
      <c r="F88">
        <v>6.5100000000000005E-2</v>
      </c>
      <c r="G88" s="10">
        <f t="shared" si="6"/>
        <v>9.288172219503267E-3</v>
      </c>
      <c r="H88" s="10">
        <f t="shared" si="7"/>
        <v>-2.6547537015445904E-2</v>
      </c>
      <c r="I88" s="10">
        <f t="shared" si="8"/>
        <v>4.5123881454452439E-2</v>
      </c>
      <c r="J88" s="10" t="s">
        <v>16164</v>
      </c>
    </row>
    <row r="89" spans="1:10" x14ac:dyDescent="0.2">
      <c r="A89" t="s">
        <v>55</v>
      </c>
      <c r="B89" t="s">
        <v>12</v>
      </c>
      <c r="C89" t="s">
        <v>13</v>
      </c>
      <c r="D89">
        <v>-4.5999999999999999E-3</v>
      </c>
      <c r="E89">
        <v>-7.0999999999999994E-2</v>
      </c>
      <c r="F89">
        <v>6.1800000000000001E-2</v>
      </c>
      <c r="G89" s="10">
        <f t="shared" si="6"/>
        <v>-3.1884770305757484E-3</v>
      </c>
      <c r="H89" s="10">
        <f t="shared" si="7"/>
        <v>-4.921344981975611E-2</v>
      </c>
      <c r="I89" s="10">
        <f t="shared" si="8"/>
        <v>4.2836495758604619E-2</v>
      </c>
      <c r="J89" s="10" t="s">
        <v>16164</v>
      </c>
    </row>
    <row r="90" spans="1:10" x14ac:dyDescent="0.2">
      <c r="A90" t="s">
        <v>56</v>
      </c>
      <c r="B90" t="s">
        <v>12</v>
      </c>
      <c r="C90" t="s">
        <v>13</v>
      </c>
      <c r="D90">
        <v>2.2100000000000002E-2</v>
      </c>
      <c r="E90">
        <v>-3.6299999999999999E-2</v>
      </c>
      <c r="F90">
        <v>8.0500000000000002E-2</v>
      </c>
      <c r="G90" s="10">
        <f t="shared" si="6"/>
        <v>1.5318552690374791E-2</v>
      </c>
      <c r="H90" s="10">
        <f t="shared" si="7"/>
        <v>-2.5161242654326014E-2</v>
      </c>
      <c r="I90" s="10">
        <f t="shared" si="8"/>
        <v>5.57983480350756E-2</v>
      </c>
      <c r="J90" s="10" t="s">
        <v>16164</v>
      </c>
    </row>
    <row r="91" spans="1:10" x14ac:dyDescent="0.2">
      <c r="A91" t="s">
        <v>57</v>
      </c>
      <c r="B91" t="s">
        <v>12</v>
      </c>
      <c r="C91" t="s">
        <v>13</v>
      </c>
      <c r="D91">
        <v>-1.9199999999999998E-2</v>
      </c>
      <c r="E91">
        <v>-8.6900000000000005E-2</v>
      </c>
      <c r="F91">
        <v>4.8599999999999997E-2</v>
      </c>
      <c r="G91" s="10">
        <f t="shared" si="6"/>
        <v>-1.3308425866750948E-2</v>
      </c>
      <c r="H91" s="10">
        <f t="shared" si="7"/>
        <v>-6.0234489990659251E-2</v>
      </c>
      <c r="I91" s="10">
        <f t="shared" si="8"/>
        <v>3.368695297521334E-2</v>
      </c>
      <c r="J91" s="10" t="s">
        <v>16164</v>
      </c>
    </row>
    <row r="92" spans="1:10" x14ac:dyDescent="0.2">
      <c r="A92" t="s">
        <v>58</v>
      </c>
      <c r="B92" t="s">
        <v>12</v>
      </c>
      <c r="C92" t="s">
        <v>13</v>
      </c>
      <c r="D92">
        <v>9.4000000000000004E-3</v>
      </c>
      <c r="E92">
        <v>-7.4999999999999997E-2</v>
      </c>
      <c r="F92">
        <v>9.3799999999999994E-2</v>
      </c>
      <c r="G92" s="10">
        <f t="shared" si="6"/>
        <v>6.5155834972634857E-3</v>
      </c>
      <c r="H92" s="10">
        <f t="shared" si="7"/>
        <v>-5.1986038541995898E-2</v>
      </c>
      <c r="I92" s="10">
        <f t="shared" si="8"/>
        <v>6.5017205536522862E-2</v>
      </c>
      <c r="J92" s="10" t="s">
        <v>16164</v>
      </c>
    </row>
    <row r="93" spans="1:10" x14ac:dyDescent="0.2">
      <c r="A93" t="s">
        <v>59</v>
      </c>
      <c r="B93" t="s">
        <v>12</v>
      </c>
      <c r="C93" t="s">
        <v>13</v>
      </c>
      <c r="D93">
        <v>-5.0900000000000001E-2</v>
      </c>
      <c r="E93">
        <v>-0.10489999999999999</v>
      </c>
      <c r="F93">
        <v>3.0000000000000001E-3</v>
      </c>
      <c r="G93" s="10">
        <f t="shared" si="6"/>
        <v>-3.5281191490501213E-2</v>
      </c>
      <c r="H93" s="10">
        <f t="shared" si="7"/>
        <v>-7.2711139240738257E-2</v>
      </c>
      <c r="I93" s="10">
        <f t="shared" si="8"/>
        <v>2.079441541679836E-3</v>
      </c>
      <c r="J93" s="10" t="s">
        <v>16164</v>
      </c>
    </row>
    <row r="94" spans="1:10" x14ac:dyDescent="0.2">
      <c r="A94" t="s">
        <v>60</v>
      </c>
      <c r="B94" t="s">
        <v>12</v>
      </c>
      <c r="C94" t="s">
        <v>13</v>
      </c>
      <c r="D94">
        <v>-1.7899999999999999E-2</v>
      </c>
      <c r="E94">
        <v>-0.14899999999999999</v>
      </c>
      <c r="F94">
        <v>0.11310000000000001</v>
      </c>
      <c r="G94" s="10">
        <f t="shared" si="6"/>
        <v>-1.240733453202302E-2</v>
      </c>
      <c r="H94" s="10">
        <f t="shared" si="7"/>
        <v>-0.10327892990343185</v>
      </c>
      <c r="I94" s="10">
        <f t="shared" si="8"/>
        <v>7.8394946121329814E-2</v>
      </c>
      <c r="J94" s="10" t="s">
        <v>16164</v>
      </c>
    </row>
    <row r="95" spans="1:10" x14ac:dyDescent="0.2">
      <c r="A95" t="s">
        <v>11</v>
      </c>
      <c r="B95" t="s">
        <v>12</v>
      </c>
      <c r="C95" t="s">
        <v>14</v>
      </c>
      <c r="D95">
        <v>-1.67E-2</v>
      </c>
      <c r="E95">
        <v>-0.16209999999999999</v>
      </c>
      <c r="F95">
        <v>0.12870000000000001</v>
      </c>
      <c r="G95" s="10">
        <f t="shared" si="6"/>
        <v>-1.1575557915351087E-2</v>
      </c>
      <c r="H95" s="10">
        <f t="shared" si="7"/>
        <v>-0.11235915796876712</v>
      </c>
      <c r="I95" s="10">
        <f t="shared" si="8"/>
        <v>8.9208042138064964E-2</v>
      </c>
      <c r="J95" s="10" t="s">
        <v>16164</v>
      </c>
    </row>
    <row r="96" spans="1:10" x14ac:dyDescent="0.2">
      <c r="A96" t="s">
        <v>17</v>
      </c>
      <c r="B96" t="s">
        <v>12</v>
      </c>
      <c r="C96" t="s">
        <v>14</v>
      </c>
      <c r="D96">
        <v>4.1000000000000003E-3</v>
      </c>
      <c r="E96">
        <v>-5.4300000000000001E-2</v>
      </c>
      <c r="F96">
        <v>6.2600000000000003E-2</v>
      </c>
      <c r="G96" s="10">
        <f t="shared" si="6"/>
        <v>2.8419034402957758E-3</v>
      </c>
      <c r="H96" s="10">
        <f t="shared" si="7"/>
        <v>-3.763789190440503E-2</v>
      </c>
      <c r="I96" s="10">
        <f t="shared" si="8"/>
        <v>4.3391013503052578E-2</v>
      </c>
      <c r="J96" s="10" t="s">
        <v>16164</v>
      </c>
    </row>
    <row r="97" spans="1:10" x14ac:dyDescent="0.2">
      <c r="A97" t="s">
        <v>18</v>
      </c>
      <c r="B97" t="s">
        <v>12</v>
      </c>
      <c r="C97" t="s">
        <v>14</v>
      </c>
      <c r="D97">
        <v>3.8999999999999998E-3</v>
      </c>
      <c r="E97">
        <v>-5.8400000000000001E-2</v>
      </c>
      <c r="F97">
        <v>6.6100000000000006E-2</v>
      </c>
      <c r="G97" s="10">
        <f t="shared" si="6"/>
        <v>2.7032740041837864E-3</v>
      </c>
      <c r="H97" s="10">
        <f t="shared" si="7"/>
        <v>-4.0479795344700809E-2</v>
      </c>
      <c r="I97" s="10">
        <f t="shared" si="8"/>
        <v>4.5817028635012386E-2</v>
      </c>
      <c r="J97" s="10" t="s">
        <v>16164</v>
      </c>
    </row>
    <row r="98" spans="1:10" x14ac:dyDescent="0.2">
      <c r="A98" t="s">
        <v>19</v>
      </c>
      <c r="B98" t="s">
        <v>12</v>
      </c>
      <c r="C98" t="s">
        <v>14</v>
      </c>
      <c r="D98">
        <v>1.9400000000000001E-2</v>
      </c>
      <c r="E98">
        <v>-4.24E-2</v>
      </c>
      <c r="F98">
        <v>8.1199999999999994E-2</v>
      </c>
      <c r="G98" s="10">
        <f t="shared" si="6"/>
        <v>1.3447055302862939E-2</v>
      </c>
      <c r="H98" s="10">
        <f t="shared" si="7"/>
        <v>-2.938944045574168E-2</v>
      </c>
      <c r="I98" s="10">
        <f t="shared" si="8"/>
        <v>5.6283551061467554E-2</v>
      </c>
      <c r="J98" s="10" t="s">
        <v>16164</v>
      </c>
    </row>
    <row r="99" spans="1:10" x14ac:dyDescent="0.2">
      <c r="A99" t="s">
        <v>20</v>
      </c>
      <c r="B99" t="s">
        <v>12</v>
      </c>
      <c r="C99" t="s">
        <v>14</v>
      </c>
      <c r="D99">
        <v>4.07E-2</v>
      </c>
      <c r="E99">
        <v>-9.9400000000000002E-2</v>
      </c>
      <c r="F99">
        <v>0.1807</v>
      </c>
      <c r="G99" s="10">
        <f t="shared" ref="G99:G130" si="9">D99*LN(2)</f>
        <v>2.8211090248789775E-2</v>
      </c>
      <c r="H99" s="10">
        <f t="shared" ref="H99:H130" si="10">E99*LN(2)</f>
        <v>-6.8898829747658569E-2</v>
      </c>
      <c r="I99" s="10">
        <f t="shared" ref="I99:I130" si="11">F99*LN(2)</f>
        <v>0.1252516955271821</v>
      </c>
      <c r="J99" s="10" t="s">
        <v>16164</v>
      </c>
    </row>
    <row r="100" spans="1:10" x14ac:dyDescent="0.2">
      <c r="A100" t="s">
        <v>21</v>
      </c>
      <c r="B100" t="s">
        <v>12</v>
      </c>
      <c r="C100" t="s">
        <v>14</v>
      </c>
      <c r="D100">
        <v>-3.2800000000000003E-2</v>
      </c>
      <c r="E100">
        <v>-8.6900000000000005E-2</v>
      </c>
      <c r="F100">
        <v>2.12E-2</v>
      </c>
      <c r="G100" s="10">
        <f t="shared" si="9"/>
        <v>-2.2735227522366206E-2</v>
      </c>
      <c r="H100" s="10">
        <f t="shared" si="10"/>
        <v>-6.0234489990659251E-2</v>
      </c>
      <c r="I100" s="10">
        <f t="shared" si="11"/>
        <v>1.469472022787084E-2</v>
      </c>
      <c r="J100" s="10" t="s">
        <v>16164</v>
      </c>
    </row>
    <row r="101" spans="1:10" x14ac:dyDescent="0.2">
      <c r="A101" t="s">
        <v>22</v>
      </c>
      <c r="B101" t="s">
        <v>12</v>
      </c>
      <c r="C101" t="s">
        <v>14</v>
      </c>
      <c r="D101">
        <v>4.3E-3</v>
      </c>
      <c r="E101">
        <v>-5.7500000000000002E-2</v>
      </c>
      <c r="F101">
        <v>6.6199999999999995E-2</v>
      </c>
      <c r="G101" s="10">
        <f t="shared" si="9"/>
        <v>2.9805328764077646E-3</v>
      </c>
      <c r="H101" s="10">
        <f t="shared" si="10"/>
        <v>-3.9855962882196859E-2</v>
      </c>
      <c r="I101" s="10">
        <f t="shared" si="11"/>
        <v>4.5886343353068376E-2</v>
      </c>
      <c r="J101" s="10" t="s">
        <v>16164</v>
      </c>
    </row>
    <row r="102" spans="1:10" x14ac:dyDescent="0.2">
      <c r="A102" t="s">
        <v>16483</v>
      </c>
      <c r="B102" t="s">
        <v>12</v>
      </c>
      <c r="C102" t="s">
        <v>14</v>
      </c>
      <c r="D102">
        <v>-1.26E-2</v>
      </c>
      <c r="E102">
        <v>-5.6500000000000002E-2</v>
      </c>
      <c r="F102">
        <v>3.1199999999999999E-2</v>
      </c>
      <c r="G102" s="10">
        <f t="shared" si="9"/>
        <v>-8.7336544750553115E-3</v>
      </c>
      <c r="H102" s="10">
        <f t="shared" si="10"/>
        <v>-3.9162815701636912E-2</v>
      </c>
      <c r="I102" s="10">
        <f t="shared" si="11"/>
        <v>2.1626192033470291E-2</v>
      </c>
      <c r="J102" s="10" t="s">
        <v>16164</v>
      </c>
    </row>
    <row r="103" spans="1:10" x14ac:dyDescent="0.2">
      <c r="A103" t="s">
        <v>23</v>
      </c>
      <c r="B103" t="s">
        <v>12</v>
      </c>
      <c r="C103" t="s">
        <v>14</v>
      </c>
      <c r="D103">
        <v>3.8699999999999998E-2</v>
      </c>
      <c r="E103">
        <v>-2.8500000000000001E-2</v>
      </c>
      <c r="F103">
        <v>0.10589999999999999</v>
      </c>
      <c r="G103" s="10">
        <f t="shared" si="9"/>
        <v>2.6824795887669881E-2</v>
      </c>
      <c r="H103" s="10">
        <f t="shared" si="10"/>
        <v>-1.9754694645958443E-2</v>
      </c>
      <c r="I103" s="10">
        <f t="shared" si="11"/>
        <v>7.3404286421298204E-2</v>
      </c>
      <c r="J103" s="10" t="s">
        <v>16164</v>
      </c>
    </row>
    <row r="104" spans="1:10" x14ac:dyDescent="0.2">
      <c r="A104" t="s">
        <v>24</v>
      </c>
      <c r="B104" t="s">
        <v>12</v>
      </c>
      <c r="C104" t="s">
        <v>14</v>
      </c>
      <c r="D104">
        <v>-2.81E-2</v>
      </c>
      <c r="E104">
        <v>-0.10349999999999999</v>
      </c>
      <c r="F104">
        <v>4.7199999999999999E-2</v>
      </c>
      <c r="G104" s="10">
        <f t="shared" si="9"/>
        <v>-1.9477435773734463E-2</v>
      </c>
      <c r="H104" s="10">
        <f t="shared" si="10"/>
        <v>-7.1740733187954334E-2</v>
      </c>
      <c r="I104" s="10">
        <f t="shared" si="11"/>
        <v>3.2716546922429417E-2</v>
      </c>
      <c r="J104" s="10" t="s">
        <v>16164</v>
      </c>
    </row>
    <row r="105" spans="1:10" x14ac:dyDescent="0.2">
      <c r="A105" t="s">
        <v>16481</v>
      </c>
      <c r="B105" t="s">
        <v>12</v>
      </c>
      <c r="C105" t="s">
        <v>14</v>
      </c>
      <c r="D105">
        <v>6.2300000000000001E-2</v>
      </c>
      <c r="E105">
        <v>1.5E-3</v>
      </c>
      <c r="F105">
        <v>0.123</v>
      </c>
      <c r="G105" s="10">
        <f t="shared" si="9"/>
        <v>4.3183069348884592E-2</v>
      </c>
      <c r="H105" s="10">
        <f t="shared" si="10"/>
        <v>1.039720770839918E-3</v>
      </c>
      <c r="I105" s="10">
        <f t="shared" si="11"/>
        <v>8.5257103208873267E-2</v>
      </c>
      <c r="J105" s="10" t="s">
        <v>16164</v>
      </c>
    </row>
    <row r="106" spans="1:10" x14ac:dyDescent="0.2">
      <c r="A106" t="s">
        <v>26</v>
      </c>
      <c r="B106" t="s">
        <v>12</v>
      </c>
      <c r="C106" t="s">
        <v>14</v>
      </c>
      <c r="D106">
        <v>-6.1699999999999998E-2</v>
      </c>
      <c r="E106">
        <v>-0.1298</v>
      </c>
      <c r="F106">
        <v>6.4000000000000003E-3</v>
      </c>
      <c r="G106" s="10">
        <f t="shared" si="9"/>
        <v>-4.2767181040548621E-2</v>
      </c>
      <c r="H106" s="10">
        <f t="shared" si="10"/>
        <v>-8.9970504036680901E-2</v>
      </c>
      <c r="I106" s="10">
        <f t="shared" si="11"/>
        <v>4.4361419555836498E-3</v>
      </c>
      <c r="J106" s="10" t="s">
        <v>16164</v>
      </c>
    </row>
    <row r="107" spans="1:10" x14ac:dyDescent="0.2">
      <c r="A107" t="s">
        <v>27</v>
      </c>
      <c r="B107" t="s">
        <v>12</v>
      </c>
      <c r="C107" t="s">
        <v>14</v>
      </c>
      <c r="D107">
        <v>4.7000000000000002E-3</v>
      </c>
      <c r="E107">
        <v>-5.6000000000000001E-2</v>
      </c>
      <c r="F107">
        <v>6.54E-2</v>
      </c>
      <c r="G107" s="10">
        <f t="shared" si="9"/>
        <v>3.2577917486317429E-3</v>
      </c>
      <c r="H107" s="10">
        <f t="shared" si="10"/>
        <v>-3.8816242111356938E-2</v>
      </c>
      <c r="I107" s="10">
        <f t="shared" si="11"/>
        <v>4.5331825608620424E-2</v>
      </c>
      <c r="J107" s="10" t="s">
        <v>16164</v>
      </c>
    </row>
    <row r="108" spans="1:10" x14ac:dyDescent="0.2">
      <c r="A108" t="s">
        <v>28</v>
      </c>
      <c r="B108" t="s">
        <v>12</v>
      </c>
      <c r="C108" t="s">
        <v>14</v>
      </c>
      <c r="D108">
        <v>5.8200000000000002E-2</v>
      </c>
      <c r="E108">
        <v>-2.7000000000000001E-3</v>
      </c>
      <c r="F108">
        <v>0.1192</v>
      </c>
      <c r="G108" s="10">
        <f t="shared" si="9"/>
        <v>4.0341165908588814E-2</v>
      </c>
      <c r="H108" s="10">
        <f t="shared" si="10"/>
        <v>-1.8714973875118524E-3</v>
      </c>
      <c r="I108" s="10">
        <f t="shared" si="11"/>
        <v>8.2623143922745473E-2</v>
      </c>
      <c r="J108" s="10" t="s">
        <v>16164</v>
      </c>
    </row>
    <row r="109" spans="1:10" x14ac:dyDescent="0.2">
      <c r="A109" t="s">
        <v>29</v>
      </c>
      <c r="B109" t="s">
        <v>12</v>
      </c>
      <c r="C109" t="s">
        <v>14</v>
      </c>
      <c r="D109">
        <v>-1.9800000000000002E-2</v>
      </c>
      <c r="E109">
        <v>-6.9000000000000006E-2</v>
      </c>
      <c r="F109">
        <v>2.93E-2</v>
      </c>
      <c r="G109" s="10">
        <f t="shared" si="9"/>
        <v>-1.3724314175086919E-2</v>
      </c>
      <c r="H109" s="10">
        <f t="shared" si="10"/>
        <v>-4.7827155458636229E-2</v>
      </c>
      <c r="I109" s="10">
        <f t="shared" si="11"/>
        <v>2.0309212390406398E-2</v>
      </c>
      <c r="J109" s="10" t="s">
        <v>16164</v>
      </c>
    </row>
    <row r="110" spans="1:10" x14ac:dyDescent="0.2">
      <c r="A110" t="s">
        <v>30</v>
      </c>
      <c r="B110" t="s">
        <v>12</v>
      </c>
      <c r="C110" t="s">
        <v>14</v>
      </c>
      <c r="D110">
        <v>2.0799999999999999E-2</v>
      </c>
      <c r="E110">
        <v>-4.1300000000000003E-2</v>
      </c>
      <c r="F110">
        <v>8.3000000000000004E-2</v>
      </c>
      <c r="G110" s="10">
        <f t="shared" si="9"/>
        <v>1.4417461355646862E-2</v>
      </c>
      <c r="H110" s="10">
        <f t="shared" si="10"/>
        <v>-2.8626978557125742E-2</v>
      </c>
      <c r="I110" s="10">
        <f t="shared" si="11"/>
        <v>5.753121598647546E-2</v>
      </c>
      <c r="J110" s="10" t="s">
        <v>16164</v>
      </c>
    </row>
    <row r="111" spans="1:10" x14ac:dyDescent="0.2">
      <c r="A111" t="s">
        <v>31</v>
      </c>
      <c r="B111" t="s">
        <v>12</v>
      </c>
      <c r="C111" t="s">
        <v>14</v>
      </c>
      <c r="D111">
        <v>-2.2000000000000001E-3</v>
      </c>
      <c r="E111">
        <v>-0.1085</v>
      </c>
      <c r="F111">
        <v>0.1041</v>
      </c>
      <c r="G111" s="10">
        <f t="shared" si="9"/>
        <v>-1.5249237972318798E-3</v>
      </c>
      <c r="H111" s="10">
        <f t="shared" si="10"/>
        <v>-7.5206469090754069E-2</v>
      </c>
      <c r="I111" s="10">
        <f t="shared" si="11"/>
        <v>7.2156621496290305E-2</v>
      </c>
      <c r="J111" s="10" t="s">
        <v>16164</v>
      </c>
    </row>
    <row r="112" spans="1:10" x14ac:dyDescent="0.2">
      <c r="A112" t="s">
        <v>32</v>
      </c>
      <c r="B112" t="s">
        <v>12</v>
      </c>
      <c r="C112" t="s">
        <v>14</v>
      </c>
      <c r="D112">
        <v>5.6300000000000003E-2</v>
      </c>
      <c r="E112">
        <v>-9.7600000000000006E-2</v>
      </c>
      <c r="F112">
        <v>0.2102</v>
      </c>
      <c r="G112" s="10">
        <f t="shared" si="9"/>
        <v>3.9024186265524924E-2</v>
      </c>
      <c r="H112" s="10">
        <f t="shared" si="10"/>
        <v>-6.765116482265067E-2</v>
      </c>
      <c r="I112" s="10">
        <f t="shared" si="11"/>
        <v>0.1456995373537005</v>
      </c>
      <c r="J112" s="10" t="s">
        <v>16164</v>
      </c>
    </row>
    <row r="113" spans="1:10" x14ac:dyDescent="0.2">
      <c r="A113" t="s">
        <v>33</v>
      </c>
      <c r="B113" t="s">
        <v>12</v>
      </c>
      <c r="C113" t="s">
        <v>14</v>
      </c>
      <c r="D113">
        <v>4.4000000000000003E-3</v>
      </c>
      <c r="E113">
        <v>-4.8899999999999999E-2</v>
      </c>
      <c r="F113">
        <v>5.7700000000000001E-2</v>
      </c>
      <c r="G113" s="10">
        <f t="shared" si="9"/>
        <v>3.0498475944637595E-3</v>
      </c>
      <c r="H113" s="10">
        <f t="shared" si="10"/>
        <v>-3.3894897129381325E-2</v>
      </c>
      <c r="I113" s="10">
        <f t="shared" si="11"/>
        <v>3.9994592318308847E-2</v>
      </c>
      <c r="J113" s="10" t="s">
        <v>16164</v>
      </c>
    </row>
    <row r="114" spans="1:10" x14ac:dyDescent="0.2">
      <c r="A114" t="s">
        <v>34</v>
      </c>
      <c r="B114" t="s">
        <v>12</v>
      </c>
      <c r="C114" t="s">
        <v>14</v>
      </c>
      <c r="D114">
        <v>6.9999999999999999E-4</v>
      </c>
      <c r="E114">
        <v>-5.8900000000000001E-2</v>
      </c>
      <c r="F114">
        <v>6.0299999999999999E-2</v>
      </c>
      <c r="G114" s="10">
        <f t="shared" si="9"/>
        <v>4.8520302639196172E-4</v>
      </c>
      <c r="H114" s="10">
        <f t="shared" si="10"/>
        <v>-4.0826368934980775E-2</v>
      </c>
      <c r="I114" s="10">
        <f t="shared" si="11"/>
        <v>4.1796774987764698E-2</v>
      </c>
      <c r="J114" s="10" t="s">
        <v>16164</v>
      </c>
    </row>
    <row r="115" spans="1:10" x14ac:dyDescent="0.2">
      <c r="A115" t="s">
        <v>35</v>
      </c>
      <c r="B115" t="s">
        <v>12</v>
      </c>
      <c r="C115" t="s">
        <v>14</v>
      </c>
      <c r="D115">
        <v>1.41E-2</v>
      </c>
      <c r="E115">
        <v>-5.9499999999999997E-2</v>
      </c>
      <c r="F115">
        <v>8.7800000000000003E-2</v>
      </c>
      <c r="G115" s="10">
        <f t="shared" si="9"/>
        <v>9.7733752458952286E-3</v>
      </c>
      <c r="H115" s="10">
        <f t="shared" si="10"/>
        <v>-4.1242257243316746E-2</v>
      </c>
      <c r="I115" s="10">
        <f t="shared" si="11"/>
        <v>6.0858322453163201E-2</v>
      </c>
      <c r="J115" s="10" t="s">
        <v>16164</v>
      </c>
    </row>
    <row r="116" spans="1:10" x14ac:dyDescent="0.2">
      <c r="A116" t="s">
        <v>36</v>
      </c>
      <c r="B116" t="s">
        <v>12</v>
      </c>
      <c r="C116" t="s">
        <v>14</v>
      </c>
      <c r="D116">
        <v>2.5000000000000001E-3</v>
      </c>
      <c r="E116">
        <v>-6.7900000000000002E-2</v>
      </c>
      <c r="F116">
        <v>7.2800000000000004E-2</v>
      </c>
      <c r="G116" s="10">
        <f t="shared" si="9"/>
        <v>1.7328679513998633E-3</v>
      </c>
      <c r="H116" s="10">
        <f t="shared" si="10"/>
        <v>-4.7064693560020285E-2</v>
      </c>
      <c r="I116" s="10">
        <f t="shared" si="11"/>
        <v>5.0461114744764023E-2</v>
      </c>
      <c r="J116" s="10" t="s">
        <v>16164</v>
      </c>
    </row>
    <row r="117" spans="1:10" x14ac:dyDescent="0.2">
      <c r="A117" t="s">
        <v>37</v>
      </c>
      <c r="B117" t="s">
        <v>12</v>
      </c>
      <c r="C117" t="s">
        <v>14</v>
      </c>
      <c r="D117">
        <v>-3.9899999999999998E-2</v>
      </c>
      <c r="E117">
        <v>-0.20760000000000001</v>
      </c>
      <c r="F117">
        <v>0.12790000000000001</v>
      </c>
      <c r="G117" s="10">
        <f t="shared" si="9"/>
        <v>-2.7656572504341816E-2</v>
      </c>
      <c r="H117" s="10">
        <f t="shared" si="10"/>
        <v>-0.14389735468424464</v>
      </c>
      <c r="I117" s="10">
        <f t="shared" si="11"/>
        <v>8.8653524393617011E-2</v>
      </c>
      <c r="J117" s="10" t="s">
        <v>16164</v>
      </c>
    </row>
    <row r="118" spans="1:10" x14ac:dyDescent="0.2">
      <c r="A118" t="s">
        <v>38</v>
      </c>
      <c r="B118" t="s">
        <v>12</v>
      </c>
      <c r="C118" t="s">
        <v>14</v>
      </c>
      <c r="D118">
        <v>-2.7E-2</v>
      </c>
      <c r="E118">
        <v>-0.1065</v>
      </c>
      <c r="F118">
        <v>5.2499999999999998E-2</v>
      </c>
      <c r="G118" s="10">
        <f t="shared" si="9"/>
        <v>-1.8714973875118522E-2</v>
      </c>
      <c r="H118" s="10">
        <f t="shared" si="10"/>
        <v>-7.3820174729634175E-2</v>
      </c>
      <c r="I118" s="10">
        <f t="shared" si="11"/>
        <v>3.6390226979397124E-2</v>
      </c>
      <c r="J118" s="10" t="s">
        <v>16164</v>
      </c>
    </row>
    <row r="119" spans="1:10" x14ac:dyDescent="0.2">
      <c r="A119" t="s">
        <v>39</v>
      </c>
      <c r="B119" t="s">
        <v>12</v>
      </c>
      <c r="C119" t="s">
        <v>14</v>
      </c>
      <c r="D119">
        <v>4.1200000000000001E-2</v>
      </c>
      <c r="E119">
        <v>-1.47E-2</v>
      </c>
      <c r="F119">
        <v>9.7000000000000003E-2</v>
      </c>
      <c r="G119" s="10">
        <f t="shared" si="9"/>
        <v>2.8557663839069745E-2</v>
      </c>
      <c r="H119" s="10">
        <f t="shared" si="10"/>
        <v>-1.0189263554231196E-2</v>
      </c>
      <c r="I119" s="10">
        <f t="shared" si="11"/>
        <v>6.7235276514314699E-2</v>
      </c>
      <c r="J119" s="10" t="s">
        <v>16164</v>
      </c>
    </row>
    <row r="120" spans="1:10" x14ac:dyDescent="0.2">
      <c r="A120" t="s">
        <v>40</v>
      </c>
      <c r="B120" t="s">
        <v>12</v>
      </c>
      <c r="C120" t="s">
        <v>14</v>
      </c>
      <c r="D120">
        <v>7.1999999999999998E-3</v>
      </c>
      <c r="E120">
        <v>-5.2999999999999999E-2</v>
      </c>
      <c r="F120">
        <v>6.7400000000000002E-2</v>
      </c>
      <c r="G120" s="10">
        <f t="shared" si="9"/>
        <v>4.9906597000316062E-3</v>
      </c>
      <c r="H120" s="10">
        <f t="shared" si="10"/>
        <v>-3.6736800569677097E-2</v>
      </c>
      <c r="I120" s="10">
        <f t="shared" si="11"/>
        <v>4.6718119969740311E-2</v>
      </c>
      <c r="J120" s="10" t="s">
        <v>16164</v>
      </c>
    </row>
    <row r="121" spans="1:10" x14ac:dyDescent="0.2">
      <c r="A121" t="s">
        <v>41</v>
      </c>
      <c r="B121" t="s">
        <v>12</v>
      </c>
      <c r="C121" t="s">
        <v>14</v>
      </c>
      <c r="D121">
        <v>-2.1499999999999998E-2</v>
      </c>
      <c r="E121">
        <v>-7.4999999999999997E-2</v>
      </c>
      <c r="F121">
        <v>3.2099999999999997E-2</v>
      </c>
      <c r="G121" s="10">
        <f t="shared" si="9"/>
        <v>-1.4902664382038822E-2</v>
      </c>
      <c r="H121" s="10">
        <f t="shared" si="10"/>
        <v>-5.1986038541995898E-2</v>
      </c>
      <c r="I121" s="10">
        <f t="shared" si="11"/>
        <v>2.2250024495974241E-2</v>
      </c>
      <c r="J121" s="10" t="s">
        <v>16164</v>
      </c>
    </row>
    <row r="122" spans="1:10" x14ac:dyDescent="0.2">
      <c r="A122" t="s">
        <v>42</v>
      </c>
      <c r="B122" t="s">
        <v>12</v>
      </c>
      <c r="C122" t="s">
        <v>14</v>
      </c>
      <c r="D122">
        <v>-2.8199999999999999E-2</v>
      </c>
      <c r="E122">
        <v>-0.1046</v>
      </c>
      <c r="F122">
        <v>4.8099999999999997E-2</v>
      </c>
      <c r="G122" s="10">
        <f t="shared" si="9"/>
        <v>-1.9546750491790457E-2</v>
      </c>
      <c r="H122" s="10">
        <f t="shared" si="10"/>
        <v>-7.2503195086570271E-2</v>
      </c>
      <c r="I122" s="10">
        <f t="shared" si="11"/>
        <v>3.3340379384933366E-2</v>
      </c>
      <c r="J122" s="10" t="s">
        <v>16164</v>
      </c>
    </row>
    <row r="123" spans="1:10" x14ac:dyDescent="0.2">
      <c r="A123" t="s">
        <v>43</v>
      </c>
      <c r="B123" t="s">
        <v>12</v>
      </c>
      <c r="C123" t="s">
        <v>14</v>
      </c>
      <c r="D123">
        <v>-3.78E-2</v>
      </c>
      <c r="E123">
        <v>-9.1700000000000004E-2</v>
      </c>
      <c r="F123">
        <v>1.6199999999999999E-2</v>
      </c>
      <c r="G123" s="10">
        <f t="shared" si="9"/>
        <v>-2.6200963425165931E-2</v>
      </c>
      <c r="H123" s="10">
        <f t="shared" si="10"/>
        <v>-6.3561596457346992E-2</v>
      </c>
      <c r="I123" s="10">
        <f t="shared" si="11"/>
        <v>1.1228984325071113E-2</v>
      </c>
      <c r="J123" s="10" t="s">
        <v>16164</v>
      </c>
    </row>
    <row r="124" spans="1:10" x14ac:dyDescent="0.2">
      <c r="A124" t="s">
        <v>44</v>
      </c>
      <c r="B124" t="s">
        <v>12</v>
      </c>
      <c r="C124" t="s">
        <v>14</v>
      </c>
      <c r="D124">
        <v>-8.5000000000000006E-3</v>
      </c>
      <c r="E124">
        <v>-7.1900000000000006E-2</v>
      </c>
      <c r="F124">
        <v>5.4800000000000001E-2</v>
      </c>
      <c r="G124" s="10">
        <f t="shared" si="9"/>
        <v>-5.8917510347595353E-3</v>
      </c>
      <c r="H124" s="10">
        <f t="shared" si="10"/>
        <v>-4.9837282282260073E-2</v>
      </c>
      <c r="I124" s="10">
        <f t="shared" si="11"/>
        <v>3.7984465494685003E-2</v>
      </c>
      <c r="J124" s="10" t="s">
        <v>16164</v>
      </c>
    </row>
    <row r="125" spans="1:10" x14ac:dyDescent="0.2">
      <c r="A125" t="s">
        <v>45</v>
      </c>
      <c r="B125" t="s">
        <v>12</v>
      </c>
      <c r="C125" t="s">
        <v>14</v>
      </c>
      <c r="D125">
        <v>-1.89E-2</v>
      </c>
      <c r="E125">
        <v>-7.4399999999999994E-2</v>
      </c>
      <c r="F125">
        <v>3.6700000000000003E-2</v>
      </c>
      <c r="G125" s="10">
        <f t="shared" si="9"/>
        <v>-1.3100481712582965E-2</v>
      </c>
      <c r="H125" s="10">
        <f t="shared" si="10"/>
        <v>-5.1570150233659927E-2</v>
      </c>
      <c r="I125" s="10">
        <f t="shared" si="11"/>
        <v>2.5438501526549993E-2</v>
      </c>
      <c r="J125" s="10" t="s">
        <v>16164</v>
      </c>
    </row>
    <row r="126" spans="1:10" x14ac:dyDescent="0.2">
      <c r="A126" t="s">
        <v>46</v>
      </c>
      <c r="B126" t="s">
        <v>12</v>
      </c>
      <c r="C126" t="s">
        <v>14</v>
      </c>
      <c r="D126">
        <v>7.5600000000000001E-2</v>
      </c>
      <c r="E126">
        <v>6.9999999999999999E-4</v>
      </c>
      <c r="F126">
        <v>0.15040000000000001</v>
      </c>
      <c r="G126" s="10">
        <f t="shared" si="9"/>
        <v>5.2401926850331862E-2</v>
      </c>
      <c r="H126" s="10">
        <f t="shared" si="10"/>
        <v>4.8520302639196172E-4</v>
      </c>
      <c r="I126" s="10">
        <f t="shared" si="11"/>
        <v>0.10424933595621577</v>
      </c>
      <c r="J126" s="10" t="s">
        <v>16164</v>
      </c>
    </row>
    <row r="127" spans="1:10" x14ac:dyDescent="0.2">
      <c r="A127" t="s">
        <v>47</v>
      </c>
      <c r="B127" t="s">
        <v>12</v>
      </c>
      <c r="C127" t="s">
        <v>14</v>
      </c>
      <c r="D127">
        <v>5.9999999999999995E-4</v>
      </c>
      <c r="E127">
        <v>-5.7500000000000002E-2</v>
      </c>
      <c r="F127">
        <v>5.8700000000000002E-2</v>
      </c>
      <c r="G127" s="10">
        <f t="shared" si="9"/>
        <v>4.1588830833596711E-4</v>
      </c>
      <c r="H127" s="10">
        <f t="shared" si="10"/>
        <v>-3.9855962882196859E-2</v>
      </c>
      <c r="I127" s="10">
        <f t="shared" si="11"/>
        <v>4.0687739498868787E-2</v>
      </c>
      <c r="J127" s="10" t="s">
        <v>16164</v>
      </c>
    </row>
    <row r="128" spans="1:10" x14ac:dyDescent="0.2">
      <c r="A128" t="s">
        <v>48</v>
      </c>
      <c r="B128" t="s">
        <v>12</v>
      </c>
      <c r="C128" t="s">
        <v>14</v>
      </c>
      <c r="D128">
        <v>2.4899999999999999E-2</v>
      </c>
      <c r="E128">
        <v>-4.4200000000000003E-2</v>
      </c>
      <c r="F128">
        <v>9.3899999999999997E-2</v>
      </c>
      <c r="G128" s="10">
        <f t="shared" si="9"/>
        <v>1.7259364795942637E-2</v>
      </c>
      <c r="H128" s="10">
        <f t="shared" si="10"/>
        <v>-3.0637105380749582E-2</v>
      </c>
      <c r="I128" s="10">
        <f t="shared" si="11"/>
        <v>6.5086520254578867E-2</v>
      </c>
      <c r="J128" s="10" t="s">
        <v>16164</v>
      </c>
    </row>
    <row r="129" spans="1:10" x14ac:dyDescent="0.2">
      <c r="A129" t="s">
        <v>49</v>
      </c>
      <c r="B129" t="s">
        <v>12</v>
      </c>
      <c r="C129" t="s">
        <v>14</v>
      </c>
      <c r="D129">
        <v>-2.81E-2</v>
      </c>
      <c r="E129">
        <v>-7.7499999999999999E-2</v>
      </c>
      <c r="F129">
        <v>2.1299999999999999E-2</v>
      </c>
      <c r="G129" s="10">
        <f t="shared" si="9"/>
        <v>-1.9477435773734463E-2</v>
      </c>
      <c r="H129" s="10">
        <f t="shared" si="10"/>
        <v>-5.3718906493395759E-2</v>
      </c>
      <c r="I129" s="10">
        <f t="shared" si="11"/>
        <v>1.4764034945926834E-2</v>
      </c>
      <c r="J129" s="10" t="s">
        <v>16164</v>
      </c>
    </row>
    <row r="130" spans="1:10" x14ac:dyDescent="0.2">
      <c r="A130" t="s">
        <v>50</v>
      </c>
      <c r="B130" t="s">
        <v>12</v>
      </c>
      <c r="C130" t="s">
        <v>14</v>
      </c>
      <c r="D130">
        <v>1.4200000000000001E-2</v>
      </c>
      <c r="E130">
        <v>-5.5E-2</v>
      </c>
      <c r="F130">
        <v>8.3400000000000002E-2</v>
      </c>
      <c r="G130" s="10">
        <f t="shared" si="9"/>
        <v>9.8426899639512243E-3</v>
      </c>
      <c r="H130" s="10">
        <f t="shared" si="10"/>
        <v>-3.8123094930796991E-2</v>
      </c>
      <c r="I130" s="10">
        <f t="shared" si="11"/>
        <v>5.7808474858699437E-2</v>
      </c>
      <c r="J130" s="10" t="s">
        <v>16164</v>
      </c>
    </row>
    <row r="131" spans="1:10" x14ac:dyDescent="0.2">
      <c r="A131" t="s">
        <v>51</v>
      </c>
      <c r="B131" t="s">
        <v>12</v>
      </c>
      <c r="C131" t="s">
        <v>14</v>
      </c>
      <c r="D131">
        <v>-2.1000000000000001E-2</v>
      </c>
      <c r="E131">
        <v>-8.3000000000000004E-2</v>
      </c>
      <c r="F131">
        <v>4.1000000000000002E-2</v>
      </c>
      <c r="G131" s="10">
        <f t="shared" ref="G131:G162" si="12">D131*LN(2)</f>
        <v>-1.4556090791758852E-2</v>
      </c>
      <c r="H131" s="10">
        <f t="shared" ref="H131:H162" si="13">E131*LN(2)</f>
        <v>-5.753121598647546E-2</v>
      </c>
      <c r="I131" s="10">
        <f t="shared" ref="I131:I162" si="14">F131*LN(2)</f>
        <v>2.8419034402957757E-2</v>
      </c>
      <c r="J131" s="10" t="s">
        <v>16164</v>
      </c>
    </row>
    <row r="132" spans="1:10" x14ac:dyDescent="0.2">
      <c r="A132" t="s">
        <v>52</v>
      </c>
      <c r="B132" t="s">
        <v>12</v>
      </c>
      <c r="C132" t="s">
        <v>14</v>
      </c>
      <c r="D132">
        <v>-1.61E-2</v>
      </c>
      <c r="E132">
        <v>-0.1002</v>
      </c>
      <c r="F132">
        <v>6.7900000000000002E-2</v>
      </c>
      <c r="G132" s="10">
        <f t="shared" si="12"/>
        <v>-1.1159669607015119E-2</v>
      </c>
      <c r="H132" s="10">
        <f t="shared" si="13"/>
        <v>-6.9453347492106521E-2</v>
      </c>
      <c r="I132" s="10">
        <f t="shared" si="14"/>
        <v>4.7064693560020285E-2</v>
      </c>
      <c r="J132" s="10" t="s">
        <v>16164</v>
      </c>
    </row>
    <row r="133" spans="1:10" x14ac:dyDescent="0.2">
      <c r="A133" t="s">
        <v>53</v>
      </c>
      <c r="B133" t="s">
        <v>12</v>
      </c>
      <c r="C133" t="s">
        <v>14</v>
      </c>
      <c r="D133">
        <v>-1.72E-2</v>
      </c>
      <c r="E133">
        <v>-6.7500000000000004E-2</v>
      </c>
      <c r="F133">
        <v>3.3000000000000002E-2</v>
      </c>
      <c r="G133" s="10">
        <f t="shared" si="12"/>
        <v>-1.1922131505631059E-2</v>
      </c>
      <c r="H133" s="10">
        <f t="shared" si="13"/>
        <v>-4.6787434687796309E-2</v>
      </c>
      <c r="I133" s="10">
        <f t="shared" si="14"/>
        <v>2.2873856958478194E-2</v>
      </c>
      <c r="J133" s="10" t="s">
        <v>16164</v>
      </c>
    </row>
    <row r="134" spans="1:10" x14ac:dyDescent="0.2">
      <c r="A134" t="s">
        <v>54</v>
      </c>
      <c r="B134" t="s">
        <v>12</v>
      </c>
      <c r="C134" t="s">
        <v>14</v>
      </c>
      <c r="D134">
        <v>1.38E-2</v>
      </c>
      <c r="E134">
        <v>-3.2899999999999999E-2</v>
      </c>
      <c r="F134">
        <v>6.0499999999999998E-2</v>
      </c>
      <c r="G134" s="10">
        <f t="shared" si="12"/>
        <v>9.5654310917272448E-3</v>
      </c>
      <c r="H134" s="10">
        <f t="shared" si="13"/>
        <v>-2.28045422404222E-2</v>
      </c>
      <c r="I134" s="10">
        <f t="shared" si="14"/>
        <v>4.1935404423876686E-2</v>
      </c>
      <c r="J134" s="10" t="s">
        <v>16164</v>
      </c>
    </row>
    <row r="135" spans="1:10" x14ac:dyDescent="0.2">
      <c r="A135" t="s">
        <v>55</v>
      </c>
      <c r="B135" t="s">
        <v>12</v>
      </c>
      <c r="C135" t="s">
        <v>14</v>
      </c>
      <c r="D135">
        <v>-1.04E-2</v>
      </c>
      <c r="E135">
        <v>-8.4000000000000005E-2</v>
      </c>
      <c r="F135">
        <v>6.3100000000000003E-2</v>
      </c>
      <c r="G135" s="10">
        <f t="shared" si="12"/>
        <v>-7.2087306778234311E-3</v>
      </c>
      <c r="H135" s="10">
        <f t="shared" si="13"/>
        <v>-5.8224363167035408E-2</v>
      </c>
      <c r="I135" s="10">
        <f t="shared" si="14"/>
        <v>4.3737587093332551E-2</v>
      </c>
      <c r="J135" s="10" t="s">
        <v>16164</v>
      </c>
    </row>
    <row r="136" spans="1:10" x14ac:dyDescent="0.2">
      <c r="A136" t="s">
        <v>56</v>
      </c>
      <c r="B136" t="s">
        <v>12</v>
      </c>
      <c r="C136" t="s">
        <v>14</v>
      </c>
      <c r="D136">
        <v>2.12E-2</v>
      </c>
      <c r="E136">
        <v>-3.0800000000000001E-2</v>
      </c>
      <c r="F136">
        <v>7.3200000000000001E-2</v>
      </c>
      <c r="G136" s="10">
        <f t="shared" si="12"/>
        <v>1.469472022787084E-2</v>
      </c>
      <c r="H136" s="10">
        <f t="shared" si="13"/>
        <v>-2.1348933161246315E-2</v>
      </c>
      <c r="I136" s="10">
        <f t="shared" si="14"/>
        <v>5.0738373616987999E-2</v>
      </c>
      <c r="J136" s="10" t="s">
        <v>16164</v>
      </c>
    </row>
    <row r="137" spans="1:10" x14ac:dyDescent="0.2">
      <c r="A137" t="s">
        <v>57</v>
      </c>
      <c r="B137" t="s">
        <v>12</v>
      </c>
      <c r="C137" t="s">
        <v>14</v>
      </c>
      <c r="D137">
        <v>-2.7699999999999999E-2</v>
      </c>
      <c r="E137">
        <v>-7.3800000000000004E-2</v>
      </c>
      <c r="F137">
        <v>1.84E-2</v>
      </c>
      <c r="G137" s="10">
        <f t="shared" si="12"/>
        <v>-1.9200176901510484E-2</v>
      </c>
      <c r="H137" s="10">
        <f t="shared" si="13"/>
        <v>-5.1154261925323963E-2</v>
      </c>
      <c r="I137" s="10">
        <f t="shared" si="14"/>
        <v>1.2753908122302994E-2</v>
      </c>
      <c r="J137" s="10" t="s">
        <v>16164</v>
      </c>
    </row>
    <row r="138" spans="1:10" x14ac:dyDescent="0.2">
      <c r="A138" t="s">
        <v>58</v>
      </c>
      <c r="B138" t="s">
        <v>12</v>
      </c>
      <c r="C138" t="s">
        <v>14</v>
      </c>
      <c r="D138">
        <v>-5.5999999999999999E-3</v>
      </c>
      <c r="E138">
        <v>-7.6799999999999993E-2</v>
      </c>
      <c r="F138">
        <v>6.5500000000000003E-2</v>
      </c>
      <c r="G138" s="10">
        <f t="shared" si="12"/>
        <v>-3.8816242111356937E-3</v>
      </c>
      <c r="H138" s="10">
        <f t="shared" si="13"/>
        <v>-5.323370346700379E-2</v>
      </c>
      <c r="I138" s="10">
        <f t="shared" si="14"/>
        <v>4.5401140326676415E-2</v>
      </c>
      <c r="J138" s="10" t="s">
        <v>16164</v>
      </c>
    </row>
    <row r="139" spans="1:10" x14ac:dyDescent="0.2">
      <c r="A139" t="s">
        <v>59</v>
      </c>
      <c r="B139" t="s">
        <v>12</v>
      </c>
      <c r="C139" t="s">
        <v>14</v>
      </c>
      <c r="D139">
        <v>-4.4299999999999999E-2</v>
      </c>
      <c r="E139">
        <v>-9.4200000000000006E-2</v>
      </c>
      <c r="F139">
        <v>5.7000000000000002E-3</v>
      </c>
      <c r="G139" s="10">
        <f t="shared" si="12"/>
        <v>-3.0706420098805576E-2</v>
      </c>
      <c r="H139" s="10">
        <f t="shared" si="13"/>
        <v>-6.5294464408746852E-2</v>
      </c>
      <c r="I139" s="10">
        <f t="shared" si="14"/>
        <v>3.9509389291916882E-3</v>
      </c>
      <c r="J139" s="10" t="s">
        <v>16164</v>
      </c>
    </row>
    <row r="140" spans="1:10" x14ac:dyDescent="0.2">
      <c r="A140" s="39" t="s">
        <v>60</v>
      </c>
      <c r="B140" t="s">
        <v>12</v>
      </c>
      <c r="C140" t="s">
        <v>14</v>
      </c>
      <c r="D140" s="38">
        <v>-9.4999999999999998E-3</v>
      </c>
      <c r="E140" s="38">
        <v>-0.12690000000000001</v>
      </c>
      <c r="F140" s="38">
        <v>0.10780000000000001</v>
      </c>
      <c r="G140" s="10">
        <f t="shared" si="12"/>
        <v>-6.5848982153194797E-3</v>
      </c>
      <c r="H140" s="10">
        <f t="shared" si="13"/>
        <v>-8.7960377213057064E-2</v>
      </c>
      <c r="I140" s="10">
        <f t="shared" si="14"/>
        <v>7.4721266064362107E-2</v>
      </c>
      <c r="J140" s="10" t="s">
        <v>16164</v>
      </c>
    </row>
    <row r="141" spans="1:10" x14ac:dyDescent="0.2">
      <c r="A141" s="39" t="s">
        <v>11</v>
      </c>
      <c r="B141" t="s">
        <v>12</v>
      </c>
      <c r="C141" t="s">
        <v>16166</v>
      </c>
      <c r="D141" s="38">
        <v>-4.3E-3</v>
      </c>
      <c r="E141" s="38">
        <v>-0.18509999999999999</v>
      </c>
      <c r="F141" s="38">
        <v>0.17649999999999999</v>
      </c>
      <c r="G141" s="10">
        <f t="shared" si="12"/>
        <v>-2.9805328764077646E-3</v>
      </c>
      <c r="H141" s="10">
        <f t="shared" si="13"/>
        <v>-0.12830154312164585</v>
      </c>
      <c r="I141" s="10">
        <f t="shared" si="14"/>
        <v>0.12234047736883033</v>
      </c>
      <c r="J141" s="10" t="s">
        <v>16164</v>
      </c>
    </row>
    <row r="142" spans="1:10" x14ac:dyDescent="0.2">
      <c r="A142" s="39" t="s">
        <v>17</v>
      </c>
      <c r="B142" t="s">
        <v>12</v>
      </c>
      <c r="C142" t="s">
        <v>16166</v>
      </c>
      <c r="D142" s="38">
        <v>5.8999999999999999E-3</v>
      </c>
      <c r="E142" s="38">
        <v>-5.5E-2</v>
      </c>
      <c r="F142" s="38">
        <v>6.6799999999999998E-2</v>
      </c>
      <c r="G142" s="10">
        <f t="shared" si="12"/>
        <v>4.0895683653036771E-3</v>
      </c>
      <c r="H142" s="10">
        <f t="shared" si="13"/>
        <v>-3.8123094930796991E-2</v>
      </c>
      <c r="I142" s="10">
        <f t="shared" si="14"/>
        <v>4.6302231661404347E-2</v>
      </c>
      <c r="J142" s="10" t="s">
        <v>16164</v>
      </c>
    </row>
    <row r="143" spans="1:10" x14ac:dyDescent="0.2">
      <c r="A143" s="39" t="s">
        <v>18</v>
      </c>
      <c r="B143" t="s">
        <v>12</v>
      </c>
      <c r="C143" t="s">
        <v>16166</v>
      </c>
      <c r="D143" s="38">
        <v>8.6E-3</v>
      </c>
      <c r="E143" s="38">
        <v>-5.5199999999999999E-2</v>
      </c>
      <c r="F143" s="38">
        <v>7.2400000000000006E-2</v>
      </c>
      <c r="G143" s="10">
        <f t="shared" si="12"/>
        <v>5.9610657528155293E-3</v>
      </c>
      <c r="H143" s="10">
        <f t="shared" si="13"/>
        <v>-3.8261724366908979E-2</v>
      </c>
      <c r="I143" s="10">
        <f t="shared" si="14"/>
        <v>5.018385587254004E-2</v>
      </c>
      <c r="J143" s="10" t="s">
        <v>16164</v>
      </c>
    </row>
    <row r="144" spans="1:10" x14ac:dyDescent="0.2">
      <c r="A144" s="39" t="s">
        <v>19</v>
      </c>
      <c r="B144" t="s">
        <v>12</v>
      </c>
      <c r="C144" t="s">
        <v>16166</v>
      </c>
      <c r="D144" s="38">
        <v>1.6E-2</v>
      </c>
      <c r="E144" s="38">
        <v>-5.0500000000000003E-2</v>
      </c>
      <c r="F144" s="38">
        <v>8.2500000000000004E-2</v>
      </c>
      <c r="G144" s="10">
        <f t="shared" si="12"/>
        <v>1.1090354888959125E-2</v>
      </c>
      <c r="H144" s="10">
        <f t="shared" si="13"/>
        <v>-3.5003932618277236E-2</v>
      </c>
      <c r="I144" s="10">
        <f t="shared" si="14"/>
        <v>5.7184642396195487E-2</v>
      </c>
      <c r="J144" s="10" t="s">
        <v>16164</v>
      </c>
    </row>
    <row r="145" spans="1:10" x14ac:dyDescent="0.2">
      <c r="A145" s="39" t="s">
        <v>20</v>
      </c>
      <c r="B145" t="s">
        <v>12</v>
      </c>
      <c r="C145" t="s">
        <v>16166</v>
      </c>
      <c r="D145" s="38">
        <v>1.14E-2</v>
      </c>
      <c r="E145" s="38">
        <v>-5.79E-2</v>
      </c>
      <c r="F145" s="38">
        <v>8.0799999999999997E-2</v>
      </c>
      <c r="G145" s="10">
        <f t="shared" si="12"/>
        <v>7.9018778583833764E-3</v>
      </c>
      <c r="H145" s="10">
        <f t="shared" si="13"/>
        <v>-4.0133221754420835E-2</v>
      </c>
      <c r="I145" s="10">
        <f t="shared" si="14"/>
        <v>5.6006292189243578E-2</v>
      </c>
      <c r="J145" s="10" t="s">
        <v>16164</v>
      </c>
    </row>
    <row r="146" spans="1:10" x14ac:dyDescent="0.2">
      <c r="A146" s="39" t="s">
        <v>21</v>
      </c>
      <c r="B146" t="s">
        <v>12</v>
      </c>
      <c r="C146" t="s">
        <v>16166</v>
      </c>
      <c r="D146" s="38">
        <v>-3.4200000000000001E-2</v>
      </c>
      <c r="E146" s="38">
        <v>-8.7499999999999994E-2</v>
      </c>
      <c r="F146" s="38">
        <v>1.9099999999999999E-2</v>
      </c>
      <c r="G146" s="10">
        <f t="shared" si="12"/>
        <v>-2.3705633575150129E-2</v>
      </c>
      <c r="H146" s="10">
        <f t="shared" si="13"/>
        <v>-6.0650378298995208E-2</v>
      </c>
      <c r="I146" s="10">
        <f t="shared" si="14"/>
        <v>1.3239111148694954E-2</v>
      </c>
      <c r="J146" s="10" t="s">
        <v>16164</v>
      </c>
    </row>
    <row r="147" spans="1:10" x14ac:dyDescent="0.2">
      <c r="A147" s="39" t="s">
        <v>22</v>
      </c>
      <c r="B147" t="s">
        <v>12</v>
      </c>
      <c r="C147" t="s">
        <v>16166</v>
      </c>
      <c r="D147" s="38">
        <v>8.3000000000000001E-3</v>
      </c>
      <c r="E147" s="38">
        <v>-5.45E-2</v>
      </c>
      <c r="F147" s="38">
        <v>7.0999999999999994E-2</v>
      </c>
      <c r="G147" s="10">
        <f t="shared" si="12"/>
        <v>5.7531215986475455E-3</v>
      </c>
      <c r="H147" s="10">
        <f t="shared" si="13"/>
        <v>-3.7776521340517018E-2</v>
      </c>
      <c r="I147" s="10">
        <f t="shared" si="14"/>
        <v>4.921344981975611E-2</v>
      </c>
      <c r="J147" s="10" t="s">
        <v>16164</v>
      </c>
    </row>
    <row r="148" spans="1:10" x14ac:dyDescent="0.2">
      <c r="A148" s="39" t="s">
        <v>16483</v>
      </c>
      <c r="B148" t="s">
        <v>12</v>
      </c>
      <c r="C148" t="s">
        <v>16166</v>
      </c>
      <c r="D148" s="38">
        <v>-1.1599999999999999E-2</v>
      </c>
      <c r="E148" s="38">
        <v>-5.6800000000000003E-2</v>
      </c>
      <c r="F148" s="38">
        <v>3.3500000000000002E-2</v>
      </c>
      <c r="G148" s="10">
        <f t="shared" si="12"/>
        <v>-8.0405072944953644E-3</v>
      </c>
      <c r="H148" s="10">
        <f t="shared" si="13"/>
        <v>-3.9370759855804897E-2</v>
      </c>
      <c r="I148" s="10">
        <f t="shared" si="14"/>
        <v>2.3220430548758168E-2</v>
      </c>
      <c r="J148" s="10" t="s">
        <v>16164</v>
      </c>
    </row>
    <row r="149" spans="1:10" x14ac:dyDescent="0.2">
      <c r="A149" s="39" t="s">
        <v>23</v>
      </c>
      <c r="B149" t="s">
        <v>12</v>
      </c>
      <c r="C149" t="s">
        <v>16166</v>
      </c>
      <c r="D149" s="38">
        <v>3.7999999999999999E-2</v>
      </c>
      <c r="E149" s="38">
        <v>-3.0700000000000002E-2</v>
      </c>
      <c r="F149" s="38">
        <v>0.1066</v>
      </c>
      <c r="G149" s="10">
        <f t="shared" si="12"/>
        <v>2.6339592861277919E-2</v>
      </c>
      <c r="H149" s="10">
        <f t="shared" si="13"/>
        <v>-2.1279618443190321E-2</v>
      </c>
      <c r="I149" s="10">
        <f t="shared" si="14"/>
        <v>7.3889489447690165E-2</v>
      </c>
      <c r="J149" s="10" t="s">
        <v>16164</v>
      </c>
    </row>
    <row r="150" spans="1:10" x14ac:dyDescent="0.2">
      <c r="A150" s="39" t="s">
        <v>24</v>
      </c>
      <c r="B150" t="s">
        <v>12</v>
      </c>
      <c r="C150" t="s">
        <v>16166</v>
      </c>
      <c r="D150" s="38">
        <v>-3.1699999999999999E-2</v>
      </c>
      <c r="E150" s="38">
        <v>-0.1104</v>
      </c>
      <c r="F150" s="38">
        <v>4.6899999999999997E-2</v>
      </c>
      <c r="G150" s="10">
        <f t="shared" si="12"/>
        <v>-2.1972765623750265E-2</v>
      </c>
      <c r="H150" s="10">
        <f t="shared" si="13"/>
        <v>-7.6523448733817959E-2</v>
      </c>
      <c r="I150" s="10">
        <f t="shared" si="14"/>
        <v>3.2508602768261431E-2</v>
      </c>
      <c r="J150" s="10" t="s">
        <v>16164</v>
      </c>
    </row>
    <row r="151" spans="1:10" x14ac:dyDescent="0.2">
      <c r="A151" s="39" t="s">
        <v>16481</v>
      </c>
      <c r="B151" t="s">
        <v>12</v>
      </c>
      <c r="C151" t="s">
        <v>16166</v>
      </c>
      <c r="D151" s="38">
        <v>5.6899999999999999E-2</v>
      </c>
      <c r="E151" s="38">
        <v>-3.0999999999999999E-3</v>
      </c>
      <c r="F151" s="38">
        <v>0.1168</v>
      </c>
      <c r="G151" s="10">
        <f t="shared" si="12"/>
        <v>3.9440074573860888E-2</v>
      </c>
      <c r="H151" s="10">
        <f t="shared" si="13"/>
        <v>-2.1487562597358304E-3</v>
      </c>
      <c r="I151" s="10">
        <f t="shared" si="14"/>
        <v>8.0959590689401617E-2</v>
      </c>
      <c r="J151" s="10" t="s">
        <v>16164</v>
      </c>
    </row>
    <row r="152" spans="1:10" x14ac:dyDescent="0.2">
      <c r="A152" s="39" t="s">
        <v>26</v>
      </c>
      <c r="B152" t="s">
        <v>12</v>
      </c>
      <c r="C152" t="s">
        <v>16166</v>
      </c>
      <c r="D152" s="38">
        <v>-5.6899999999999999E-2</v>
      </c>
      <c r="E152" s="38">
        <v>-0.14130000000000001</v>
      </c>
      <c r="F152" s="38">
        <v>2.76E-2</v>
      </c>
      <c r="G152" s="10">
        <f t="shared" si="12"/>
        <v>-3.9440074573860888E-2</v>
      </c>
      <c r="H152" s="10">
        <f t="shared" si="13"/>
        <v>-9.7941696613120272E-2</v>
      </c>
      <c r="I152" s="10">
        <f t="shared" si="14"/>
        <v>1.913086218345449E-2</v>
      </c>
      <c r="J152" s="10" t="s">
        <v>16164</v>
      </c>
    </row>
    <row r="153" spans="1:10" x14ac:dyDescent="0.2">
      <c r="A153" s="39" t="s">
        <v>27</v>
      </c>
      <c r="B153" t="s">
        <v>12</v>
      </c>
      <c r="C153" t="s">
        <v>16166</v>
      </c>
      <c r="D153" s="38">
        <v>5.1000000000000004E-3</v>
      </c>
      <c r="E153" s="38">
        <v>-5.7200000000000001E-2</v>
      </c>
      <c r="F153" s="38">
        <v>6.7500000000000004E-2</v>
      </c>
      <c r="G153" s="10">
        <f t="shared" si="12"/>
        <v>3.5350506208557211E-3</v>
      </c>
      <c r="H153" s="10">
        <f t="shared" si="13"/>
        <v>-3.9648018728028873E-2</v>
      </c>
      <c r="I153" s="10">
        <f t="shared" si="14"/>
        <v>4.6787434687796309E-2</v>
      </c>
      <c r="J153" s="10" t="s">
        <v>16164</v>
      </c>
    </row>
    <row r="154" spans="1:10" x14ac:dyDescent="0.2">
      <c r="A154" s="39" t="s">
        <v>28</v>
      </c>
      <c r="B154" t="s">
        <v>12</v>
      </c>
      <c r="C154" t="s">
        <v>16166</v>
      </c>
      <c r="D154" s="38">
        <v>5.8500000000000003E-2</v>
      </c>
      <c r="E154" s="38">
        <v>-2.2000000000000001E-3</v>
      </c>
      <c r="F154" s="38">
        <v>0.1191</v>
      </c>
      <c r="G154" s="10">
        <f t="shared" si="12"/>
        <v>4.0549110062756799E-2</v>
      </c>
      <c r="H154" s="10">
        <f t="shared" si="13"/>
        <v>-1.5249237972318798E-3</v>
      </c>
      <c r="I154" s="10">
        <f t="shared" si="14"/>
        <v>8.2553829204689483E-2</v>
      </c>
      <c r="J154" s="10" t="s">
        <v>16164</v>
      </c>
    </row>
    <row r="155" spans="1:10" x14ac:dyDescent="0.2">
      <c r="A155" s="39" t="s">
        <v>29</v>
      </c>
      <c r="B155" t="s">
        <v>12</v>
      </c>
      <c r="C155" t="s">
        <v>16166</v>
      </c>
      <c r="D155" s="38">
        <v>-1.34E-2</v>
      </c>
      <c r="E155" s="38">
        <v>-6.2799999999999995E-2</v>
      </c>
      <c r="F155" s="38">
        <v>3.5900000000000001E-2</v>
      </c>
      <c r="G155" s="10">
        <f t="shared" si="12"/>
        <v>-9.288172219503267E-3</v>
      </c>
      <c r="H155" s="10">
        <f t="shared" si="13"/>
        <v>-4.3529642939164559E-2</v>
      </c>
      <c r="I155" s="10">
        <f t="shared" si="14"/>
        <v>2.4883983782102038E-2</v>
      </c>
      <c r="J155" s="10" t="s">
        <v>16164</v>
      </c>
    </row>
    <row r="156" spans="1:10" x14ac:dyDescent="0.2">
      <c r="A156" s="39" t="s">
        <v>30</v>
      </c>
      <c r="B156" t="s">
        <v>12</v>
      </c>
      <c r="C156" t="s">
        <v>16166</v>
      </c>
      <c r="D156" s="38">
        <v>1.7399999999999999E-2</v>
      </c>
      <c r="E156" s="38">
        <v>-3.9199999999999999E-2</v>
      </c>
      <c r="F156" s="38">
        <v>7.3999999999999996E-2</v>
      </c>
      <c r="G156" s="10">
        <f t="shared" si="12"/>
        <v>1.2060760941743047E-2</v>
      </c>
      <c r="H156" s="10">
        <f t="shared" si="13"/>
        <v>-2.7171369477949854E-2</v>
      </c>
      <c r="I156" s="10">
        <f t="shared" si="14"/>
        <v>5.1292891361435951E-2</v>
      </c>
      <c r="J156" s="10" t="s">
        <v>16164</v>
      </c>
    </row>
    <row r="157" spans="1:10" x14ac:dyDescent="0.2">
      <c r="A157" s="39" t="s">
        <v>31</v>
      </c>
      <c r="B157" t="s">
        <v>12</v>
      </c>
      <c r="C157" t="s">
        <v>16166</v>
      </c>
      <c r="D157" s="38">
        <v>2.3E-3</v>
      </c>
      <c r="E157" s="38">
        <v>-9.9400000000000002E-2</v>
      </c>
      <c r="F157" s="38">
        <v>0.104</v>
      </c>
      <c r="G157" s="10">
        <f t="shared" si="12"/>
        <v>1.5942385152878742E-3</v>
      </c>
      <c r="H157" s="10">
        <f t="shared" si="13"/>
        <v>-6.8898829747658569E-2</v>
      </c>
      <c r="I157" s="10">
        <f t="shared" si="14"/>
        <v>7.20873067782343E-2</v>
      </c>
      <c r="J157" s="10" t="s">
        <v>16164</v>
      </c>
    </row>
    <row r="158" spans="1:10" x14ac:dyDescent="0.2">
      <c r="A158" s="39" t="s">
        <v>32</v>
      </c>
      <c r="B158" t="s">
        <v>12</v>
      </c>
      <c r="C158" t="s">
        <v>16166</v>
      </c>
      <c r="D158" s="38">
        <v>6.7799999999999999E-2</v>
      </c>
      <c r="E158" s="38">
        <v>-8.3500000000000005E-2</v>
      </c>
      <c r="F158" s="38">
        <v>0.21909999999999999</v>
      </c>
      <c r="G158" s="10">
        <f t="shared" si="12"/>
        <v>4.6995378841964287E-2</v>
      </c>
      <c r="H158" s="10">
        <f t="shared" si="13"/>
        <v>-5.7877789576755434E-2</v>
      </c>
      <c r="I158" s="10">
        <f t="shared" si="14"/>
        <v>0.15186854726068399</v>
      </c>
      <c r="J158" s="10" t="s">
        <v>16164</v>
      </c>
    </row>
    <row r="159" spans="1:10" x14ac:dyDescent="0.2">
      <c r="A159" s="39" t="s">
        <v>33</v>
      </c>
      <c r="B159" t="s">
        <v>12</v>
      </c>
      <c r="C159" t="s">
        <v>16166</v>
      </c>
      <c r="D159" s="38">
        <v>1.0200000000000001E-2</v>
      </c>
      <c r="E159" s="38">
        <v>-4.3099999999999999E-2</v>
      </c>
      <c r="F159" s="38">
        <v>6.3500000000000001E-2</v>
      </c>
      <c r="G159" s="10">
        <f t="shared" si="12"/>
        <v>7.0701012417114422E-3</v>
      </c>
      <c r="H159" s="10">
        <f t="shared" si="13"/>
        <v>-2.9874643482133641E-2</v>
      </c>
      <c r="I159" s="10">
        <f t="shared" si="14"/>
        <v>4.4014845965556527E-2</v>
      </c>
      <c r="J159" s="10" t="s">
        <v>16164</v>
      </c>
    </row>
    <row r="160" spans="1:10" x14ac:dyDescent="0.2">
      <c r="A160" s="39" t="s">
        <v>34</v>
      </c>
      <c r="B160" t="s">
        <v>12</v>
      </c>
      <c r="C160" t="s">
        <v>16166</v>
      </c>
      <c r="D160" s="38">
        <v>8.9999999999999993E-3</v>
      </c>
      <c r="E160" s="38">
        <v>-5.0299999999999997E-2</v>
      </c>
      <c r="F160" s="38">
        <v>6.83E-2</v>
      </c>
      <c r="G160" s="10">
        <f t="shared" si="12"/>
        <v>6.2383246250395071E-3</v>
      </c>
      <c r="H160" s="10">
        <f t="shared" si="13"/>
        <v>-3.4865303182165248E-2</v>
      </c>
      <c r="I160" s="10">
        <f t="shared" si="14"/>
        <v>4.7341952432244261E-2</v>
      </c>
      <c r="J160" s="10" t="s">
        <v>16164</v>
      </c>
    </row>
    <row r="161" spans="1:10" x14ac:dyDescent="0.2">
      <c r="A161" s="39" t="s">
        <v>35</v>
      </c>
      <c r="B161" t="s">
        <v>12</v>
      </c>
      <c r="C161" t="s">
        <v>16166</v>
      </c>
      <c r="D161" s="38">
        <v>9.1000000000000004E-3</v>
      </c>
      <c r="E161" s="38">
        <v>-6.2300000000000001E-2</v>
      </c>
      <c r="F161" s="38">
        <v>8.0600000000000005E-2</v>
      </c>
      <c r="G161" s="10">
        <f t="shared" si="12"/>
        <v>6.3076393430955028E-3</v>
      </c>
      <c r="H161" s="10">
        <f t="shared" si="13"/>
        <v>-4.3183069348884592E-2</v>
      </c>
      <c r="I161" s="10">
        <f t="shared" si="14"/>
        <v>5.586766275313159E-2</v>
      </c>
      <c r="J161" s="10" t="s">
        <v>16164</v>
      </c>
    </row>
    <row r="162" spans="1:10" x14ac:dyDescent="0.2">
      <c r="A162" s="39" t="s">
        <v>36</v>
      </c>
      <c r="B162" t="s">
        <v>12</v>
      </c>
      <c r="C162" t="s">
        <v>16166</v>
      </c>
      <c r="D162" s="38">
        <v>4.3E-3</v>
      </c>
      <c r="E162" s="38">
        <v>-6.5000000000000002E-2</v>
      </c>
      <c r="F162" s="38">
        <v>7.3599999999999999E-2</v>
      </c>
      <c r="G162" s="10">
        <f t="shared" si="12"/>
        <v>2.9805328764077646E-3</v>
      </c>
      <c r="H162" s="10">
        <f t="shared" si="13"/>
        <v>-4.5054566736396448E-2</v>
      </c>
      <c r="I162" s="10">
        <f t="shared" si="14"/>
        <v>5.1015632489211975E-2</v>
      </c>
      <c r="J162" s="10" t="s">
        <v>16164</v>
      </c>
    </row>
    <row r="163" spans="1:10" x14ac:dyDescent="0.2">
      <c r="A163" s="39" t="s">
        <v>37</v>
      </c>
      <c r="B163" t="s">
        <v>12</v>
      </c>
      <c r="C163" t="s">
        <v>16166</v>
      </c>
      <c r="D163" s="38">
        <v>-2.8799999999999999E-2</v>
      </c>
      <c r="E163" s="38">
        <v>-0.17399999999999999</v>
      </c>
      <c r="F163" s="38">
        <v>0.1163</v>
      </c>
      <c r="G163" s="10">
        <f t="shared" ref="G163:G185" si="15">D163*LN(2)</f>
        <v>-1.9962638800126425E-2</v>
      </c>
      <c r="H163" s="10">
        <f t="shared" ref="H163:H185" si="16">E163*LN(2)</f>
        <v>-0.12060760941743047</v>
      </c>
      <c r="I163" s="10">
        <f t="shared" ref="I163:I185" si="17">F163*LN(2)</f>
        <v>8.0613017099121637E-2</v>
      </c>
      <c r="J163" s="10" t="s">
        <v>16164</v>
      </c>
    </row>
    <row r="164" spans="1:10" x14ac:dyDescent="0.2">
      <c r="A164" s="39" t="s">
        <v>38</v>
      </c>
      <c r="B164" t="s">
        <v>12</v>
      </c>
      <c r="C164" t="s">
        <v>16166</v>
      </c>
      <c r="D164" s="38">
        <v>-2.8199999999999999E-2</v>
      </c>
      <c r="E164" s="38">
        <v>-0.10199999999999999</v>
      </c>
      <c r="F164" s="38">
        <v>4.5499999999999999E-2</v>
      </c>
      <c r="G164" s="10">
        <f t="shared" si="15"/>
        <v>-1.9546750491790457E-2</v>
      </c>
      <c r="H164" s="10">
        <f t="shared" si="16"/>
        <v>-7.070101241711442E-2</v>
      </c>
      <c r="I164" s="10">
        <f t="shared" si="17"/>
        <v>3.1538196715477508E-2</v>
      </c>
      <c r="J164" s="10" t="s">
        <v>16164</v>
      </c>
    </row>
    <row r="165" spans="1:10" x14ac:dyDescent="0.2">
      <c r="A165" s="39" t="s">
        <v>39</v>
      </c>
      <c r="B165" t="s">
        <v>12</v>
      </c>
      <c r="C165" t="s">
        <v>16166</v>
      </c>
      <c r="D165" s="38">
        <v>4.2299999999999997E-2</v>
      </c>
      <c r="E165" s="38">
        <v>-1.0500000000000001E-2</v>
      </c>
      <c r="F165" s="38">
        <v>9.5000000000000001E-2</v>
      </c>
      <c r="G165" s="10">
        <f t="shared" si="15"/>
        <v>2.9320125737685682E-2</v>
      </c>
      <c r="H165" s="10">
        <f t="shared" si="16"/>
        <v>-7.2780453958794259E-3</v>
      </c>
      <c r="I165" s="10">
        <f t="shared" si="17"/>
        <v>6.5848982153194804E-2</v>
      </c>
      <c r="J165" s="10" t="s">
        <v>16164</v>
      </c>
    </row>
    <row r="166" spans="1:10" x14ac:dyDescent="0.2">
      <c r="A166" s="39" t="s">
        <v>40</v>
      </c>
      <c r="B166" t="s">
        <v>12</v>
      </c>
      <c r="C166" t="s">
        <v>16166</v>
      </c>
      <c r="D166" s="38">
        <v>9.5999999999999992E-3</v>
      </c>
      <c r="E166" s="38">
        <v>-5.33E-2</v>
      </c>
      <c r="F166" s="38">
        <v>7.2599999999999998E-2</v>
      </c>
      <c r="G166" s="10">
        <f t="shared" si="15"/>
        <v>6.6542129333754738E-3</v>
      </c>
      <c r="H166" s="10">
        <f t="shared" si="16"/>
        <v>-3.6944744723845083E-2</v>
      </c>
      <c r="I166" s="10">
        <f t="shared" si="17"/>
        <v>5.0322485308652028E-2</v>
      </c>
      <c r="J166" s="10" t="s">
        <v>16164</v>
      </c>
    </row>
    <row r="167" spans="1:10" x14ac:dyDescent="0.2">
      <c r="A167" s="39" t="s">
        <v>41</v>
      </c>
      <c r="B167" t="s">
        <v>12</v>
      </c>
      <c r="C167" t="s">
        <v>16166</v>
      </c>
      <c r="D167" s="38">
        <v>-1.5100000000000001E-2</v>
      </c>
      <c r="E167" s="38">
        <v>-6.7500000000000004E-2</v>
      </c>
      <c r="F167" s="38">
        <v>3.73E-2</v>
      </c>
      <c r="G167" s="10">
        <f t="shared" si="15"/>
        <v>-1.0466522426455174E-2</v>
      </c>
      <c r="H167" s="10">
        <f t="shared" si="16"/>
        <v>-4.6787434687796309E-2</v>
      </c>
      <c r="I167" s="10">
        <f t="shared" si="17"/>
        <v>2.5854389834885957E-2</v>
      </c>
      <c r="J167" s="10" t="s">
        <v>16164</v>
      </c>
    </row>
    <row r="168" spans="1:10" x14ac:dyDescent="0.2">
      <c r="A168" s="39" t="s">
        <v>42</v>
      </c>
      <c r="B168" t="s">
        <v>12</v>
      </c>
      <c r="C168" t="s">
        <v>16166</v>
      </c>
      <c r="D168" s="38">
        <v>-2.2100000000000002E-2</v>
      </c>
      <c r="E168" s="38">
        <v>-9.98E-2</v>
      </c>
      <c r="F168" s="38">
        <v>5.5599999999999997E-2</v>
      </c>
      <c r="G168" s="10">
        <f t="shared" si="15"/>
        <v>-1.5318552690374791E-2</v>
      </c>
      <c r="H168" s="10">
        <f t="shared" si="16"/>
        <v>-6.9176088619882545E-2</v>
      </c>
      <c r="I168" s="10">
        <f t="shared" si="17"/>
        <v>3.8538983239132955E-2</v>
      </c>
      <c r="J168" s="10" t="s">
        <v>16164</v>
      </c>
    </row>
    <row r="169" spans="1:10" x14ac:dyDescent="0.2">
      <c r="A169" s="39" t="s">
        <v>43</v>
      </c>
      <c r="B169" t="s">
        <v>12</v>
      </c>
      <c r="C169" t="s">
        <v>16166</v>
      </c>
      <c r="D169" s="38">
        <v>-3.15E-2</v>
      </c>
      <c r="E169" s="38">
        <v>-9.7600000000000006E-2</v>
      </c>
      <c r="F169" s="38">
        <v>3.4500000000000003E-2</v>
      </c>
      <c r="G169" s="10">
        <f t="shared" si="15"/>
        <v>-2.1834136187638277E-2</v>
      </c>
      <c r="H169" s="10">
        <f t="shared" si="16"/>
        <v>-6.765116482265067E-2</v>
      </c>
      <c r="I169" s="10">
        <f t="shared" si="17"/>
        <v>2.3913577729318115E-2</v>
      </c>
      <c r="J169" s="10" t="s">
        <v>16164</v>
      </c>
    </row>
    <row r="170" spans="1:10" x14ac:dyDescent="0.2">
      <c r="A170" s="39" t="s">
        <v>44</v>
      </c>
      <c r="B170" t="s">
        <v>12</v>
      </c>
      <c r="C170" t="s">
        <v>16166</v>
      </c>
      <c r="D170" s="38">
        <v>-2.3E-3</v>
      </c>
      <c r="E170" s="38">
        <v>-6.9699999999999998E-2</v>
      </c>
      <c r="F170" s="38">
        <v>6.5100000000000005E-2</v>
      </c>
      <c r="G170" s="10">
        <f t="shared" si="15"/>
        <v>-1.5942385152878742E-3</v>
      </c>
      <c r="H170" s="10">
        <f t="shared" si="16"/>
        <v>-4.8312358485028184E-2</v>
      </c>
      <c r="I170" s="10">
        <f t="shared" si="17"/>
        <v>4.5123881454452439E-2</v>
      </c>
      <c r="J170" s="10" t="s">
        <v>16164</v>
      </c>
    </row>
    <row r="171" spans="1:10" x14ac:dyDescent="0.2">
      <c r="A171" s="39" t="s">
        <v>45</v>
      </c>
      <c r="B171" t="s">
        <v>12</v>
      </c>
      <c r="C171" t="s">
        <v>16166</v>
      </c>
      <c r="D171" s="38">
        <v>-1.34E-2</v>
      </c>
      <c r="E171" s="38">
        <v>-6.6500000000000004E-2</v>
      </c>
      <c r="F171" s="38">
        <v>3.9699999999999999E-2</v>
      </c>
      <c r="G171" s="10">
        <f t="shared" si="15"/>
        <v>-9.288172219503267E-3</v>
      </c>
      <c r="H171" s="10">
        <f t="shared" si="16"/>
        <v>-4.6094287507236362E-2</v>
      </c>
      <c r="I171" s="10">
        <f t="shared" si="17"/>
        <v>2.7517943068229828E-2</v>
      </c>
      <c r="J171" s="10" t="s">
        <v>16164</v>
      </c>
    </row>
    <row r="172" spans="1:10" x14ac:dyDescent="0.2">
      <c r="A172" s="39" t="s">
        <v>46</v>
      </c>
      <c r="B172" t="s">
        <v>12</v>
      </c>
      <c r="C172" t="s">
        <v>16166</v>
      </c>
      <c r="D172" s="38">
        <v>7.1199999999999999E-2</v>
      </c>
      <c r="E172" s="38">
        <v>-3.8E-3</v>
      </c>
      <c r="F172" s="38">
        <v>0.14630000000000001</v>
      </c>
      <c r="G172" s="10">
        <f t="shared" si="15"/>
        <v>4.9352079255868105E-2</v>
      </c>
      <c r="H172" s="10">
        <f t="shared" si="16"/>
        <v>-2.633959286127792E-3</v>
      </c>
      <c r="I172" s="10">
        <f t="shared" si="17"/>
        <v>0.10140743251592001</v>
      </c>
      <c r="J172" s="10" t="s">
        <v>16164</v>
      </c>
    </row>
    <row r="173" spans="1:10" x14ac:dyDescent="0.2">
      <c r="A173" s="39" t="s">
        <v>47</v>
      </c>
      <c r="B173" t="s">
        <v>12</v>
      </c>
      <c r="C173" t="s">
        <v>16166</v>
      </c>
      <c r="D173" s="38">
        <v>-1.6000000000000001E-3</v>
      </c>
      <c r="E173" s="38">
        <v>-5.8200000000000002E-2</v>
      </c>
      <c r="F173" s="38">
        <v>5.5E-2</v>
      </c>
      <c r="G173" s="10">
        <f t="shared" si="15"/>
        <v>-1.1090354888959124E-3</v>
      </c>
      <c r="H173" s="10">
        <f t="shared" si="16"/>
        <v>-4.0341165908588814E-2</v>
      </c>
      <c r="I173" s="10">
        <f t="shared" si="17"/>
        <v>3.8123094930796991E-2</v>
      </c>
      <c r="J173" s="10" t="s">
        <v>16164</v>
      </c>
    </row>
    <row r="174" spans="1:10" x14ac:dyDescent="0.2">
      <c r="A174" s="39" t="s">
        <v>48</v>
      </c>
      <c r="B174" t="s">
        <v>12</v>
      </c>
      <c r="C174" t="s">
        <v>16166</v>
      </c>
      <c r="D174" s="38">
        <v>2.47E-2</v>
      </c>
      <c r="E174" s="38">
        <v>-4.6600000000000003E-2</v>
      </c>
      <c r="F174" s="38">
        <v>9.5899999999999999E-2</v>
      </c>
      <c r="G174" s="10">
        <f t="shared" si="15"/>
        <v>1.7120735359830649E-2</v>
      </c>
      <c r="H174" s="10">
        <f t="shared" si="16"/>
        <v>-3.2300658614093453E-2</v>
      </c>
      <c r="I174" s="10">
        <f t="shared" si="17"/>
        <v>6.6472814615698747E-2</v>
      </c>
      <c r="J174" s="10" t="s">
        <v>16164</v>
      </c>
    </row>
    <row r="175" spans="1:10" x14ac:dyDescent="0.2">
      <c r="A175" s="39" t="s">
        <v>49</v>
      </c>
      <c r="B175" t="s">
        <v>12</v>
      </c>
      <c r="C175" t="s">
        <v>16166</v>
      </c>
      <c r="D175" s="38">
        <v>-2.7799999999999998E-2</v>
      </c>
      <c r="E175" s="38">
        <v>-7.5499999999999998E-2</v>
      </c>
      <c r="F175" s="38">
        <v>0.02</v>
      </c>
      <c r="G175" s="10">
        <f t="shared" si="15"/>
        <v>-1.9269491619566478E-2</v>
      </c>
      <c r="H175" s="10">
        <f t="shared" si="16"/>
        <v>-5.2332612132275864E-2</v>
      </c>
      <c r="I175" s="10">
        <f t="shared" si="17"/>
        <v>1.3862943611198907E-2</v>
      </c>
      <c r="J175" s="10" t="s">
        <v>16164</v>
      </c>
    </row>
    <row r="176" spans="1:10" x14ac:dyDescent="0.2">
      <c r="A176" s="39" t="s">
        <v>50</v>
      </c>
      <c r="B176" t="s">
        <v>12</v>
      </c>
      <c r="C176" t="s">
        <v>16166</v>
      </c>
      <c r="D176" s="38">
        <v>-2.0999999999999999E-3</v>
      </c>
      <c r="E176" s="38">
        <v>-5.1999999999999998E-2</v>
      </c>
      <c r="F176" s="38">
        <v>4.7800000000000002E-2</v>
      </c>
      <c r="G176" s="10">
        <f t="shared" si="15"/>
        <v>-1.4556090791758851E-3</v>
      </c>
      <c r="H176" s="10">
        <f t="shared" si="16"/>
        <v>-3.604365338911715E-2</v>
      </c>
      <c r="I176" s="10">
        <f t="shared" si="17"/>
        <v>3.3132435230765388E-2</v>
      </c>
      <c r="J176" s="10" t="s">
        <v>16164</v>
      </c>
    </row>
    <row r="177" spans="1:10" x14ac:dyDescent="0.2">
      <c r="A177" s="39" t="s">
        <v>51</v>
      </c>
      <c r="B177" t="s">
        <v>12</v>
      </c>
      <c r="C177" t="s">
        <v>16166</v>
      </c>
      <c r="D177" s="38">
        <v>-2.3800000000000002E-2</v>
      </c>
      <c r="E177" s="38">
        <v>-8.1000000000000003E-2</v>
      </c>
      <c r="F177" s="38">
        <v>3.3300000000000003E-2</v>
      </c>
      <c r="G177" s="10">
        <f t="shared" si="15"/>
        <v>-1.64969028973267E-2</v>
      </c>
      <c r="H177" s="10">
        <f t="shared" si="16"/>
        <v>-5.6144921625355573E-2</v>
      </c>
      <c r="I177" s="10">
        <f t="shared" si="17"/>
        <v>2.308180111264618E-2</v>
      </c>
      <c r="J177" s="10" t="s">
        <v>16164</v>
      </c>
    </row>
    <row r="178" spans="1:10" x14ac:dyDescent="0.2">
      <c r="A178" s="39" t="s">
        <v>52</v>
      </c>
      <c r="B178" t="s">
        <v>12</v>
      </c>
      <c r="C178" t="s">
        <v>16166</v>
      </c>
      <c r="D178" s="38">
        <v>-1.6199999999999999E-2</v>
      </c>
      <c r="E178" s="38">
        <v>-0.1101</v>
      </c>
      <c r="F178" s="38">
        <v>7.7799999999999994E-2</v>
      </c>
      <c r="G178" s="10">
        <f t="shared" si="15"/>
        <v>-1.1228984325071113E-2</v>
      </c>
      <c r="H178" s="10">
        <f t="shared" si="16"/>
        <v>-7.6315504579649973E-2</v>
      </c>
      <c r="I178" s="10">
        <f t="shared" si="17"/>
        <v>5.3926850647563737E-2</v>
      </c>
      <c r="J178" s="10" t="s">
        <v>16164</v>
      </c>
    </row>
    <row r="179" spans="1:10" x14ac:dyDescent="0.2">
      <c r="A179" s="39" t="s">
        <v>53</v>
      </c>
      <c r="B179" t="s">
        <v>12</v>
      </c>
      <c r="C179" t="s">
        <v>16166</v>
      </c>
      <c r="D179" s="38">
        <v>-5.7000000000000002E-3</v>
      </c>
      <c r="E179" s="38">
        <v>-6.3100000000000003E-2</v>
      </c>
      <c r="F179" s="38">
        <v>5.1700000000000003E-2</v>
      </c>
      <c r="G179" s="10">
        <f t="shared" si="15"/>
        <v>-3.9509389291916882E-3</v>
      </c>
      <c r="H179" s="10">
        <f t="shared" si="16"/>
        <v>-4.3737587093332551E-2</v>
      </c>
      <c r="I179" s="10">
        <f t="shared" si="17"/>
        <v>3.5835709234949172E-2</v>
      </c>
      <c r="J179" s="10" t="s">
        <v>16164</v>
      </c>
    </row>
    <row r="180" spans="1:10" x14ac:dyDescent="0.2">
      <c r="A180" s="39" t="s">
        <v>54</v>
      </c>
      <c r="B180" t="s">
        <v>12</v>
      </c>
      <c r="C180" t="s">
        <v>16166</v>
      </c>
      <c r="D180" s="38">
        <v>1.4999999999999999E-2</v>
      </c>
      <c r="E180" s="38">
        <v>-2.92E-2</v>
      </c>
      <c r="F180" s="38">
        <v>5.91E-2</v>
      </c>
      <c r="G180" s="10">
        <f t="shared" si="15"/>
        <v>1.0397207708399178E-2</v>
      </c>
      <c r="H180" s="10">
        <f t="shared" si="16"/>
        <v>-2.0239897672350404E-2</v>
      </c>
      <c r="I180" s="10">
        <f t="shared" si="17"/>
        <v>4.0964998371092763E-2</v>
      </c>
      <c r="J180" s="10" t="s">
        <v>16164</v>
      </c>
    </row>
    <row r="181" spans="1:10" x14ac:dyDescent="0.2">
      <c r="A181" s="39" t="s">
        <v>55</v>
      </c>
      <c r="B181" t="s">
        <v>12</v>
      </c>
      <c r="C181" t="s">
        <v>16166</v>
      </c>
      <c r="D181" s="38">
        <v>-1.3299999999999999E-2</v>
      </c>
      <c r="E181" s="38">
        <v>-8.5400000000000004E-2</v>
      </c>
      <c r="F181" s="38">
        <v>5.8700000000000002E-2</v>
      </c>
      <c r="G181" s="10">
        <f t="shared" si="15"/>
        <v>-9.2188575014472713E-3</v>
      </c>
      <c r="H181" s="10">
        <f t="shared" si="16"/>
        <v>-5.9194769219819331E-2</v>
      </c>
      <c r="I181" s="10">
        <f t="shared" si="17"/>
        <v>4.0687739498868787E-2</v>
      </c>
      <c r="J181" s="10" t="s">
        <v>16164</v>
      </c>
    </row>
    <row r="182" spans="1:10" x14ac:dyDescent="0.2">
      <c r="A182" s="39" t="s">
        <v>56</v>
      </c>
      <c r="B182" t="s">
        <v>12</v>
      </c>
      <c r="C182" t="s">
        <v>16166</v>
      </c>
      <c r="D182" s="38">
        <v>1.7399999999999999E-2</v>
      </c>
      <c r="E182" s="38">
        <v>-3.44E-2</v>
      </c>
      <c r="F182" s="38">
        <v>6.93E-2</v>
      </c>
      <c r="G182" s="10">
        <f t="shared" si="15"/>
        <v>1.2060760941743047E-2</v>
      </c>
      <c r="H182" s="10">
        <f t="shared" si="16"/>
        <v>-2.3844263011262117E-2</v>
      </c>
      <c r="I182" s="10">
        <f t="shared" si="17"/>
        <v>4.8035099612804208E-2</v>
      </c>
      <c r="J182" s="10" t="s">
        <v>16164</v>
      </c>
    </row>
    <row r="183" spans="1:10" x14ac:dyDescent="0.2">
      <c r="A183" s="39" t="s">
        <v>57</v>
      </c>
      <c r="B183" t="s">
        <v>12</v>
      </c>
      <c r="C183" t="s">
        <v>16166</v>
      </c>
      <c r="D183" s="38">
        <v>-1.4800000000000001E-2</v>
      </c>
      <c r="E183" s="38">
        <v>-6.6400000000000001E-2</v>
      </c>
      <c r="F183" s="38">
        <v>3.6700000000000003E-2</v>
      </c>
      <c r="G183" s="10">
        <f t="shared" si="15"/>
        <v>-1.025857827228719E-2</v>
      </c>
      <c r="H183" s="10">
        <f t="shared" si="16"/>
        <v>-4.6024972789180364E-2</v>
      </c>
      <c r="I183" s="10">
        <f t="shared" si="17"/>
        <v>2.5438501526549993E-2</v>
      </c>
      <c r="J183" s="10" t="s">
        <v>16164</v>
      </c>
    </row>
    <row r="184" spans="1:10" x14ac:dyDescent="0.2">
      <c r="A184" s="39" t="s">
        <v>58</v>
      </c>
      <c r="B184" t="s">
        <v>12</v>
      </c>
      <c r="C184" t="s">
        <v>16166</v>
      </c>
      <c r="D184" s="38">
        <v>8.5000000000000006E-3</v>
      </c>
      <c r="E184" s="38">
        <v>-5.9700000000000003E-2</v>
      </c>
      <c r="F184" s="38">
        <v>7.6700000000000004E-2</v>
      </c>
      <c r="G184" s="10">
        <f t="shared" si="15"/>
        <v>5.8917510347595353E-3</v>
      </c>
      <c r="H184" s="10">
        <f t="shared" si="16"/>
        <v>-4.1380886679428734E-2</v>
      </c>
      <c r="I184" s="10">
        <f t="shared" si="17"/>
        <v>5.3164388748947806E-2</v>
      </c>
      <c r="J184" s="10" t="s">
        <v>16164</v>
      </c>
    </row>
    <row r="185" spans="1:10" x14ac:dyDescent="0.2">
      <c r="A185" s="39" t="s">
        <v>59</v>
      </c>
      <c r="B185" t="s">
        <v>12</v>
      </c>
      <c r="C185" t="s">
        <v>16166</v>
      </c>
      <c r="D185" s="38">
        <v>-4.7600000000000003E-2</v>
      </c>
      <c r="E185" s="38">
        <v>-9.5000000000000001E-2</v>
      </c>
      <c r="F185" s="38">
        <v>-2.0000000000000001E-4</v>
      </c>
      <c r="G185" s="10">
        <f t="shared" si="15"/>
        <v>-3.29938057946534E-2</v>
      </c>
      <c r="H185" s="10">
        <f t="shared" si="16"/>
        <v>-6.5848982153194804E-2</v>
      </c>
      <c r="I185" s="10">
        <f t="shared" si="17"/>
        <v>-1.3862943611198905E-4</v>
      </c>
      <c r="J185" s="10" t="s">
        <v>16164</v>
      </c>
    </row>
    <row r="186" spans="1:10" x14ac:dyDescent="0.2">
      <c r="G186" s="10"/>
      <c r="H186" s="10"/>
      <c r="I186" s="10"/>
      <c r="J186" s="10"/>
    </row>
  </sheetData>
  <autoFilter ref="A2:J185" xr:uid="{F5D41A05-6BDF-4189-AF9F-5589CDF2FAD3}">
    <sortState xmlns:xlrd2="http://schemas.microsoft.com/office/spreadsheetml/2017/richdata2" ref="A3:J185">
      <sortCondition ref="C3:C185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B0953-B5F4-4D11-9C36-6AD1FE51C01B}">
  <sheetPr codeName="Sheet7">
    <tabColor rgb="FFFFC000"/>
  </sheetPr>
  <dimension ref="A1:K617"/>
  <sheetViews>
    <sheetView tabSelected="1" workbookViewId="0">
      <selection activeCell="A8" sqref="A8"/>
    </sheetView>
  </sheetViews>
  <sheetFormatPr baseColWidth="10" defaultColWidth="8.83203125" defaultRowHeight="15" x14ac:dyDescent="0.2"/>
  <cols>
    <col min="1" max="1" width="47.5" customWidth="1"/>
    <col min="2" max="2" width="29.1640625" customWidth="1"/>
    <col min="3" max="3" width="24.83203125" bestFit="1" customWidth="1"/>
    <col min="4" max="4" width="13.5" bestFit="1" customWidth="1"/>
    <col min="8" max="10" width="19.1640625" customWidth="1"/>
  </cols>
  <sheetData>
    <row r="1" spans="1:11" x14ac:dyDescent="0.2">
      <c r="A1" s="4" t="s">
        <v>16426</v>
      </c>
    </row>
    <row r="2" spans="1:11" x14ac:dyDescent="0.2">
      <c r="A2" s="4" t="s">
        <v>4</v>
      </c>
      <c r="B2" s="4" t="s">
        <v>5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78</v>
      </c>
      <c r="I2" s="4" t="s">
        <v>69</v>
      </c>
      <c r="J2" s="4" t="s">
        <v>70</v>
      </c>
      <c r="K2" s="4" t="s">
        <v>74</v>
      </c>
    </row>
    <row r="3" spans="1:11" x14ac:dyDescent="0.2">
      <c r="A3" t="s">
        <v>16167</v>
      </c>
      <c r="B3" t="s">
        <v>12</v>
      </c>
      <c r="C3" t="s">
        <v>16</v>
      </c>
      <c r="D3">
        <v>24</v>
      </c>
      <c r="E3" s="9">
        <v>-8.3300881180352102E-2</v>
      </c>
      <c r="F3" s="9">
        <v>1.32258830118999E-2</v>
      </c>
      <c r="G3" s="1">
        <v>3.0088332698137201E-10</v>
      </c>
      <c r="H3" s="9">
        <v>-5.7739770928320097E-2</v>
      </c>
      <c r="I3" s="9">
        <v>-7.5708038627743696E-2</v>
      </c>
      <c r="J3" s="9">
        <v>-3.9771503228896402E-2</v>
      </c>
      <c r="K3" s="20">
        <v>3.97165991615411E-8</v>
      </c>
    </row>
    <row r="4" spans="1:11" x14ac:dyDescent="0.2">
      <c r="A4" t="s">
        <v>16168</v>
      </c>
      <c r="B4" t="s">
        <v>12</v>
      </c>
      <c r="C4" t="s">
        <v>16</v>
      </c>
      <c r="D4">
        <v>24</v>
      </c>
      <c r="E4" s="9">
        <v>-6.0934060006647799E-2</v>
      </c>
      <c r="F4" s="9">
        <v>1.2531809620514599E-2</v>
      </c>
      <c r="G4" s="1">
        <v>1.1599955234987401E-6</v>
      </c>
      <c r="H4" s="9">
        <v>-4.2236271893678401E-2</v>
      </c>
      <c r="I4" s="9">
        <v>-5.9261593364994897E-2</v>
      </c>
      <c r="J4" s="9">
        <v>-2.5210950422361999E-2</v>
      </c>
      <c r="K4" s="20">
        <v>5.2455204053801103E-5</v>
      </c>
    </row>
    <row r="5" spans="1:11" x14ac:dyDescent="0.2">
      <c r="A5" t="s">
        <v>16169</v>
      </c>
      <c r="B5" t="s">
        <v>12</v>
      </c>
      <c r="C5" t="s">
        <v>16</v>
      </c>
      <c r="D5">
        <v>24</v>
      </c>
      <c r="E5" s="9">
        <v>-6.09297901663012E-2</v>
      </c>
      <c r="F5" s="9">
        <v>1.2544903976911799E-2</v>
      </c>
      <c r="G5" s="1">
        <v>1.1921637284954801E-6</v>
      </c>
      <c r="H5" s="9">
        <v>-4.2233312265880799E-2</v>
      </c>
      <c r="I5" s="9">
        <v>-5.9276423316984399E-2</v>
      </c>
      <c r="J5" s="9">
        <v>-2.5190201214777101E-2</v>
      </c>
      <c r="K5" s="20">
        <v>5.2455204053801103E-5</v>
      </c>
    </row>
    <row r="6" spans="1:11" x14ac:dyDescent="0.2">
      <c r="A6" t="s">
        <v>16170</v>
      </c>
      <c r="B6" t="s">
        <v>12</v>
      </c>
      <c r="C6" t="s">
        <v>16</v>
      </c>
      <c r="D6">
        <v>24</v>
      </c>
      <c r="E6" s="9">
        <v>-4.07291845618796E-2</v>
      </c>
      <c r="F6" s="9">
        <v>1.0764465215212101E-2</v>
      </c>
      <c r="G6">
        <v>1.5453266140382299E-4</v>
      </c>
      <c r="H6" s="9">
        <v>-2.82313194455725E-2</v>
      </c>
      <c r="I6" s="9">
        <v>-4.28555825253258E-2</v>
      </c>
      <c r="J6" s="9">
        <v>-1.36070563658191E-2</v>
      </c>
      <c r="K6" s="20">
        <v>5.0995778263261604E-3</v>
      </c>
    </row>
    <row r="7" spans="1:11" x14ac:dyDescent="0.2">
      <c r="A7" t="s">
        <v>16171</v>
      </c>
      <c r="B7" t="s">
        <v>12</v>
      </c>
      <c r="C7" t="s">
        <v>16</v>
      </c>
      <c r="D7">
        <v>24</v>
      </c>
      <c r="E7" s="9">
        <v>-6.4953436350046898E-2</v>
      </c>
      <c r="F7" s="9">
        <v>1.83003013880794E-2</v>
      </c>
      <c r="G7">
        <v>3.8624259636792799E-4</v>
      </c>
      <c r="H7" s="9">
        <v>-4.5022291273714897E-2</v>
      </c>
      <c r="I7" s="9">
        <v>-6.9884503802382106E-2</v>
      </c>
      <c r="J7" s="9">
        <v>-2.0160078745047699E-2</v>
      </c>
      <c r="K7" s="20">
        <v>1.01968045441133E-2</v>
      </c>
    </row>
    <row r="8" spans="1:11" x14ac:dyDescent="0.2">
      <c r="A8" t="s">
        <v>16172</v>
      </c>
      <c r="B8" t="s">
        <v>12</v>
      </c>
      <c r="C8" t="s">
        <v>16</v>
      </c>
      <c r="D8">
        <v>24</v>
      </c>
      <c r="E8" s="9">
        <v>-3.1367309811111299E-2</v>
      </c>
      <c r="F8" s="9">
        <v>9.4243105728925892E-3</v>
      </c>
      <c r="G8">
        <v>8.7365173637959502E-4</v>
      </c>
      <c r="H8" s="9">
        <v>-2.1742162357322101E-2</v>
      </c>
      <c r="I8" s="9">
        <v>-3.4545733589872799E-2</v>
      </c>
      <c r="J8" s="9">
        <v>-8.9385911247714094E-3</v>
      </c>
      <c r="K8" s="20">
        <v>1.92203382003511E-2</v>
      </c>
    </row>
    <row r="9" spans="1:11" x14ac:dyDescent="0.2">
      <c r="A9" t="s">
        <v>16173</v>
      </c>
      <c r="B9" t="s">
        <v>12</v>
      </c>
      <c r="C9" t="s">
        <v>16</v>
      </c>
      <c r="D9">
        <v>24</v>
      </c>
      <c r="E9" s="9">
        <v>-3.0365713009997401E-2</v>
      </c>
      <c r="F9" s="9">
        <v>1.00727420343798E-2</v>
      </c>
      <c r="G9">
        <v>2.5728258967250999E-3</v>
      </c>
      <c r="H9" s="9">
        <v>-2.10479083585721E-2</v>
      </c>
      <c r="I9" s="9">
        <v>-3.4732418132182599E-2</v>
      </c>
      <c r="J9" s="9">
        <v>-7.36339858496166E-3</v>
      </c>
      <c r="K9" s="20">
        <v>4.8516145481101898E-2</v>
      </c>
    </row>
    <row r="10" spans="1:11" x14ac:dyDescent="0.2">
      <c r="A10" t="s">
        <v>16174</v>
      </c>
      <c r="B10" t="s">
        <v>12</v>
      </c>
      <c r="C10" t="s">
        <v>16</v>
      </c>
      <c r="D10">
        <v>24</v>
      </c>
      <c r="E10" s="9">
        <v>2.3171763806675801E-2</v>
      </c>
      <c r="F10" s="9">
        <v>8.2590804068450492E-3</v>
      </c>
      <c r="G10">
        <v>5.0221337793647297E-3</v>
      </c>
      <c r="H10" s="9">
        <v>1.60614427511983E-2</v>
      </c>
      <c r="I10" s="9">
        <v>4.8409164870741499E-3</v>
      </c>
      <c r="J10" s="9">
        <v>2.72819690153225E-2</v>
      </c>
      <c r="K10" s="20">
        <v>8.2865207359517995E-2</v>
      </c>
    </row>
    <row r="11" spans="1:11" x14ac:dyDescent="0.2">
      <c r="A11" t="s">
        <v>16175</v>
      </c>
      <c r="B11" t="s">
        <v>12</v>
      </c>
      <c r="C11" t="s">
        <v>16</v>
      </c>
      <c r="D11">
        <v>24</v>
      </c>
      <c r="E11" s="9">
        <v>-4.5283149728879903E-2</v>
      </c>
      <c r="F11" s="9">
        <v>1.64740178299604E-2</v>
      </c>
      <c r="G11">
        <v>5.9820854469453096E-3</v>
      </c>
      <c r="H11" s="9">
        <v>-3.1387887561447003E-2</v>
      </c>
      <c r="I11" s="9">
        <v>-5.3768968823656303E-2</v>
      </c>
      <c r="J11" s="9">
        <v>-9.0068062992375696E-3</v>
      </c>
      <c r="K11" s="20">
        <v>8.3015001212373096E-2</v>
      </c>
    </row>
    <row r="12" spans="1:11" x14ac:dyDescent="0.2">
      <c r="A12" t="s">
        <v>16176</v>
      </c>
      <c r="B12" t="s">
        <v>12</v>
      </c>
      <c r="C12" t="s">
        <v>16</v>
      </c>
      <c r="D12">
        <v>24</v>
      </c>
      <c r="E12" s="9">
        <v>3.5628839929749599E-2</v>
      </c>
      <c r="F12" s="9">
        <v>1.30397788699821E-2</v>
      </c>
      <c r="G12">
        <v>6.2890152433616002E-3</v>
      </c>
      <c r="H12" s="9">
        <v>2.46960299439275E-2</v>
      </c>
      <c r="I12" s="9">
        <v>6.9805974645751803E-3</v>
      </c>
      <c r="J12" s="9">
        <v>4.2411462423279901E-2</v>
      </c>
      <c r="K12" s="20">
        <v>8.3015001212373096E-2</v>
      </c>
    </row>
    <row r="13" spans="1:11" x14ac:dyDescent="0.2">
      <c r="A13" t="s">
        <v>16177</v>
      </c>
      <c r="B13" t="s">
        <v>12</v>
      </c>
      <c r="C13" t="s">
        <v>16</v>
      </c>
      <c r="D13">
        <v>24</v>
      </c>
      <c r="E13" s="9">
        <v>2.6841846144235099E-2</v>
      </c>
      <c r="F13" s="9">
        <v>9.9664927448177391E-3</v>
      </c>
      <c r="G13">
        <v>7.0767930629377597E-3</v>
      </c>
      <c r="H13" s="9">
        <v>1.8605349975900399E-2</v>
      </c>
      <c r="I13" s="9">
        <v>5.0651871374629296E-3</v>
      </c>
      <c r="J13" s="9">
        <v>3.2145512814337897E-2</v>
      </c>
      <c r="K13" s="20">
        <v>8.4921516755253099E-2</v>
      </c>
    </row>
    <row r="14" spans="1:11" x14ac:dyDescent="0.2">
      <c r="A14" t="s">
        <v>16178</v>
      </c>
      <c r="B14" t="s">
        <v>12</v>
      </c>
      <c r="C14" t="s">
        <v>16</v>
      </c>
      <c r="D14">
        <v>24</v>
      </c>
      <c r="E14" s="9">
        <v>-4.14940872276056E-2</v>
      </c>
      <c r="F14" s="9">
        <v>1.5633361011698099E-2</v>
      </c>
      <c r="G14">
        <v>7.9496385305726901E-3</v>
      </c>
      <c r="H14" s="9">
        <v>-2.8761509571723302E-2</v>
      </c>
      <c r="I14" s="9">
        <v>-5.00005009832745E-2</v>
      </c>
      <c r="J14" s="9">
        <v>-7.5225181601720099E-3</v>
      </c>
      <c r="K14" s="20">
        <v>8.7446023836299597E-2</v>
      </c>
    </row>
    <row r="15" spans="1:11" x14ac:dyDescent="0.2">
      <c r="A15" t="s">
        <v>16179</v>
      </c>
      <c r="B15" t="s">
        <v>12</v>
      </c>
      <c r="C15" t="s">
        <v>16</v>
      </c>
      <c r="D15">
        <v>24</v>
      </c>
      <c r="E15" s="9">
        <v>3.3705402103575199E-2</v>
      </c>
      <c r="F15" s="9">
        <v>1.28937862437384E-2</v>
      </c>
      <c r="G15">
        <v>8.9467813539124193E-3</v>
      </c>
      <c r="H15" s="9">
        <v>2.33628044377324E-2</v>
      </c>
      <c r="I15" s="9">
        <v>5.8457129378162399E-3</v>
      </c>
      <c r="J15" s="9">
        <v>4.0879895937648597E-2</v>
      </c>
      <c r="K15" s="20">
        <v>9.0844241439726095E-2</v>
      </c>
    </row>
    <row r="16" spans="1:11" x14ac:dyDescent="0.2">
      <c r="A16" t="s">
        <v>16180</v>
      </c>
      <c r="B16" t="s">
        <v>12</v>
      </c>
      <c r="C16" t="s">
        <v>16</v>
      </c>
      <c r="D16">
        <v>24</v>
      </c>
      <c r="E16" s="9">
        <v>2.90128662639077E-2</v>
      </c>
      <c r="F16" s="9">
        <v>1.13291463445877E-2</v>
      </c>
      <c r="G16">
        <v>1.04399933070333E-2</v>
      </c>
      <c r="H16" s="9">
        <v>2.01101864507904E-2</v>
      </c>
      <c r="I16" s="9">
        <v>4.7187653908625001E-3</v>
      </c>
      <c r="J16" s="9">
        <v>3.5501607510718201E-2</v>
      </c>
      <c r="K16" s="20">
        <v>9.8434222609171104E-2</v>
      </c>
    </row>
    <row r="17" spans="1:11" x14ac:dyDescent="0.2">
      <c r="A17" t="s">
        <v>16181</v>
      </c>
      <c r="B17" t="s">
        <v>12</v>
      </c>
      <c r="C17" t="s">
        <v>16</v>
      </c>
      <c r="D17">
        <v>24</v>
      </c>
      <c r="E17" s="9">
        <v>3.0015491253690001E-2</v>
      </c>
      <c r="F17" s="9">
        <v>1.18826453160931E-2</v>
      </c>
      <c r="G17">
        <v>1.15371438332012E-2</v>
      </c>
      <c r="H17" s="9">
        <v>2.0805153135616899E-2</v>
      </c>
      <c r="I17" s="9">
        <v>4.6617658226671297E-3</v>
      </c>
      <c r="J17" s="9">
        <v>3.69485404485667E-2</v>
      </c>
      <c r="K17" s="20">
        <v>0.101526865732171</v>
      </c>
    </row>
    <row r="18" spans="1:11" x14ac:dyDescent="0.2">
      <c r="A18" t="s">
        <v>16182</v>
      </c>
      <c r="B18" t="s">
        <v>12</v>
      </c>
      <c r="C18" t="s">
        <v>16</v>
      </c>
      <c r="D18">
        <v>24</v>
      </c>
      <c r="E18" s="9">
        <v>-2.5198348411606501E-2</v>
      </c>
      <c r="F18" s="9">
        <v>1.0087242023811701E-2</v>
      </c>
      <c r="G18">
        <v>1.24881600589253E-2</v>
      </c>
      <c r="H18" s="9">
        <v>-1.7466164156272199E-2</v>
      </c>
      <c r="I18" s="9">
        <v>-3.11703731583967E-2</v>
      </c>
      <c r="J18" s="9">
        <v>-3.7619551541476998E-3</v>
      </c>
      <c r="K18" s="20">
        <v>0.101867124246467</v>
      </c>
    </row>
    <row r="19" spans="1:11" x14ac:dyDescent="0.2">
      <c r="A19" t="s">
        <v>16183</v>
      </c>
      <c r="B19" t="s">
        <v>12</v>
      </c>
      <c r="C19" t="s">
        <v>16</v>
      </c>
      <c r="D19">
        <v>24</v>
      </c>
      <c r="E19" s="9">
        <v>2.8415212850636098E-2</v>
      </c>
      <c r="F19" s="9">
        <v>1.1455365328381401E-2</v>
      </c>
      <c r="G19">
        <v>1.31192508499238E-2</v>
      </c>
      <c r="H19" s="9">
        <v>1.9695924672429099E-2</v>
      </c>
      <c r="I19" s="9">
        <v>4.1330264803117701E-3</v>
      </c>
      <c r="J19" s="9">
        <v>3.5258822864546499E-2</v>
      </c>
      <c r="K19" s="20">
        <v>0.101867124246467</v>
      </c>
    </row>
    <row r="20" spans="1:11" x14ac:dyDescent="0.2">
      <c r="A20" t="s">
        <v>16184</v>
      </c>
      <c r="B20" t="s">
        <v>12</v>
      </c>
      <c r="C20" t="s">
        <v>16</v>
      </c>
      <c r="D20">
        <v>24</v>
      </c>
      <c r="E20" s="9">
        <v>-3.5850030580350897E-2</v>
      </c>
      <c r="F20" s="9">
        <v>1.46970811552303E-2</v>
      </c>
      <c r="G20">
        <v>1.47172963428147E-2</v>
      </c>
      <c r="H20" s="9">
        <v>-2.4849347619757999E-2</v>
      </c>
      <c r="I20" s="9">
        <v>-4.4816338735566903E-2</v>
      </c>
      <c r="J20" s="9">
        <v>-4.8823565039492201E-3</v>
      </c>
      <c r="K20" s="20">
        <v>0.107926839847308</v>
      </c>
    </row>
    <row r="21" spans="1:11" x14ac:dyDescent="0.2">
      <c r="A21" t="s">
        <v>16185</v>
      </c>
      <c r="B21" t="s">
        <v>12</v>
      </c>
      <c r="C21" t="s">
        <v>16</v>
      </c>
      <c r="D21">
        <v>24</v>
      </c>
      <c r="E21" s="9">
        <v>-2.1297945729433401E-2</v>
      </c>
      <c r="F21" s="9">
        <v>9.0752426062008403E-3</v>
      </c>
      <c r="G21">
        <v>1.8934484142623199E-2</v>
      </c>
      <c r="H21" s="9">
        <v>-1.47626110340755E-2</v>
      </c>
      <c r="I21" s="9">
        <v>-2.7091949531831298E-2</v>
      </c>
      <c r="J21" s="9">
        <v>-2.4332725363197102E-3</v>
      </c>
      <c r="K21" s="20">
        <v>0.119093273849392</v>
      </c>
    </row>
    <row r="22" spans="1:11" x14ac:dyDescent="0.2">
      <c r="A22" t="s">
        <v>16186</v>
      </c>
      <c r="B22" t="s">
        <v>12</v>
      </c>
      <c r="C22" t="s">
        <v>16</v>
      </c>
      <c r="D22">
        <v>24</v>
      </c>
      <c r="E22" s="9">
        <v>2.3159274783855099E-2</v>
      </c>
      <c r="F22" s="9">
        <v>9.8344382431460493E-3</v>
      </c>
      <c r="G22">
        <v>1.8526899242234499E-2</v>
      </c>
      <c r="H22" s="9">
        <v>1.60527860202422E-2</v>
      </c>
      <c r="I22" s="9">
        <v>2.6920282646121299E-3</v>
      </c>
      <c r="J22" s="9">
        <v>2.9413543775872301E-2</v>
      </c>
      <c r="K22" s="20">
        <v>0.119093273849392</v>
      </c>
    </row>
    <row r="23" spans="1:11" x14ac:dyDescent="0.2">
      <c r="A23" t="s">
        <v>16187</v>
      </c>
      <c r="B23" t="s">
        <v>12</v>
      </c>
      <c r="C23" t="s">
        <v>16</v>
      </c>
      <c r="D23">
        <v>24</v>
      </c>
      <c r="E23" s="9">
        <v>-4.13198161987045E-2</v>
      </c>
      <c r="F23" s="9">
        <v>1.7608535217937499E-2</v>
      </c>
      <c r="G23">
        <v>1.89466572033123E-2</v>
      </c>
      <c r="H23" s="9">
        <v>-2.8640714099387201E-2</v>
      </c>
      <c r="I23" s="9">
        <v>-5.2563114917990802E-2</v>
      </c>
      <c r="J23" s="9">
        <v>-4.7183132807835796E-3</v>
      </c>
      <c r="K23" s="20">
        <v>0.119093273849392</v>
      </c>
    </row>
    <row r="24" spans="1:11" x14ac:dyDescent="0.2">
      <c r="A24" t="s">
        <v>16188</v>
      </c>
      <c r="B24" t="s">
        <v>12</v>
      </c>
      <c r="C24" t="s">
        <v>16</v>
      </c>
      <c r="D24">
        <v>24</v>
      </c>
      <c r="E24" s="9">
        <v>-1.8519731943518001E-2</v>
      </c>
      <c r="F24" s="9">
        <v>8.2912594162274696E-3</v>
      </c>
      <c r="G24">
        <v>2.5506426199572899E-2</v>
      </c>
      <c r="H24" s="9">
        <v>-1.2836899981375501E-2</v>
      </c>
      <c r="I24" s="9">
        <v>-2.4101143633167801E-2</v>
      </c>
      <c r="J24" s="9">
        <v>-1.57265632958309E-3</v>
      </c>
      <c r="K24" s="20">
        <v>0.146384706884505</v>
      </c>
    </row>
    <row r="25" spans="1:11" x14ac:dyDescent="0.2">
      <c r="A25" t="s">
        <v>16189</v>
      </c>
      <c r="B25" t="s">
        <v>12</v>
      </c>
      <c r="C25" t="s">
        <v>16</v>
      </c>
      <c r="D25">
        <v>24</v>
      </c>
      <c r="E25" s="9">
        <v>2.69792508956045E-2</v>
      </c>
      <c r="F25" s="9">
        <v>1.2016021457163E-2</v>
      </c>
      <c r="G25">
        <v>2.47505996918354E-2</v>
      </c>
      <c r="H25" s="9">
        <v>1.87005916919076E-2</v>
      </c>
      <c r="I25" s="9">
        <v>2.3760037585301699E-3</v>
      </c>
      <c r="J25" s="9">
        <v>3.5025179625285098E-2</v>
      </c>
      <c r="K25" s="20">
        <v>0.146384706884505</v>
      </c>
    </row>
    <row r="26" spans="1:11" x14ac:dyDescent="0.2">
      <c r="A26" t="s">
        <v>16190</v>
      </c>
      <c r="B26" t="s">
        <v>12</v>
      </c>
      <c r="C26" t="s">
        <v>16</v>
      </c>
      <c r="D26">
        <v>24</v>
      </c>
      <c r="E26" s="9">
        <v>-2.7233969372684699E-2</v>
      </c>
      <c r="F26" s="9">
        <v>1.2690683082917299E-2</v>
      </c>
      <c r="G26">
        <v>3.1874465678453798E-2</v>
      </c>
      <c r="H26" s="9">
        <v>-1.8877149086132299E-2</v>
      </c>
      <c r="I26" s="9">
        <v>-3.6118311034807997E-2</v>
      </c>
      <c r="J26" s="9">
        <v>-1.6359871374566201E-3</v>
      </c>
      <c r="K26" s="20">
        <v>0.17530956123149599</v>
      </c>
    </row>
    <row r="27" spans="1:11" x14ac:dyDescent="0.2">
      <c r="A27" t="s">
        <v>16191</v>
      </c>
      <c r="B27" t="s">
        <v>12</v>
      </c>
      <c r="C27" t="s">
        <v>16</v>
      </c>
      <c r="D27">
        <v>24</v>
      </c>
      <c r="E27" s="9">
        <v>2.7442113085368799E-2</v>
      </c>
      <c r="F27" s="9">
        <v>1.32811328629058E-2</v>
      </c>
      <c r="G27">
        <v>3.8805076684215997E-2</v>
      </c>
      <c r="H27" s="9">
        <v>1.90214233137306E-2</v>
      </c>
      <c r="I27" s="9">
        <v>9.7809490854279296E-4</v>
      </c>
      <c r="J27" s="9">
        <v>3.70647517189183E-2</v>
      </c>
      <c r="K27" s="20">
        <v>0.20489080489266001</v>
      </c>
    </row>
    <row r="28" spans="1:11" x14ac:dyDescent="0.2">
      <c r="A28" t="s">
        <v>16192</v>
      </c>
      <c r="B28" t="s">
        <v>12</v>
      </c>
      <c r="C28" t="s">
        <v>16</v>
      </c>
      <c r="D28">
        <v>24</v>
      </c>
      <c r="E28" s="9">
        <v>2.3489113616594899E-2</v>
      </c>
      <c r="F28" s="9">
        <v>1.22303005127053E-2</v>
      </c>
      <c r="G28">
        <v>5.4786297672853403E-2</v>
      </c>
      <c r="H28" s="9">
        <v>1.6281412877194999E-2</v>
      </c>
      <c r="I28" s="9">
        <v>-3.3428782565878798E-4</v>
      </c>
      <c r="J28" s="9">
        <v>3.2897113580048702E-2</v>
      </c>
      <c r="K28" s="20">
        <v>0.27814581895448598</v>
      </c>
    </row>
    <row r="29" spans="1:11" x14ac:dyDescent="0.2">
      <c r="A29" t="s">
        <v>16193</v>
      </c>
      <c r="B29" t="s">
        <v>12</v>
      </c>
      <c r="C29" t="s">
        <v>16</v>
      </c>
      <c r="D29">
        <v>24</v>
      </c>
      <c r="E29" s="9">
        <v>1.91459103541286E-2</v>
      </c>
      <c r="F29" s="9">
        <v>1.01166142134441E-2</v>
      </c>
      <c r="G29">
        <v>5.8421525917398201E-2</v>
      </c>
      <c r="H29" s="9">
        <v>1.32709337812177E-2</v>
      </c>
      <c r="I29" s="9">
        <v>-4.7317935175073201E-4</v>
      </c>
      <c r="J29" s="9">
        <v>2.7015046914186099E-2</v>
      </c>
      <c r="K29" s="20">
        <v>0.285616348929502</v>
      </c>
    </row>
    <row r="30" spans="1:11" x14ac:dyDescent="0.2">
      <c r="A30" t="s">
        <v>16194</v>
      </c>
      <c r="B30" t="s">
        <v>12</v>
      </c>
      <c r="C30" t="s">
        <v>16</v>
      </c>
      <c r="D30">
        <v>24</v>
      </c>
      <c r="E30" s="9">
        <v>-2.2795352769734399E-2</v>
      </c>
      <c r="F30" s="9">
        <v>1.27273620086543E-2</v>
      </c>
      <c r="G30">
        <v>7.3285132491090504E-2</v>
      </c>
      <c r="H30" s="9">
        <v>-1.5800534502210702E-2</v>
      </c>
      <c r="I30" s="9">
        <v>-3.3091527283049101E-2</v>
      </c>
      <c r="J30" s="9">
        <v>1.4904582786276601E-3</v>
      </c>
      <c r="K30" s="20">
        <v>0.34548705317228401</v>
      </c>
    </row>
    <row r="31" spans="1:11" x14ac:dyDescent="0.2">
      <c r="A31" t="s">
        <v>16195</v>
      </c>
      <c r="B31" t="s">
        <v>12</v>
      </c>
      <c r="C31" t="s">
        <v>16</v>
      </c>
      <c r="D31">
        <v>24</v>
      </c>
      <c r="E31" s="9">
        <v>-1.9978129401144702E-2</v>
      </c>
      <c r="F31" s="9">
        <v>1.13480043025912E-2</v>
      </c>
      <c r="G31">
        <v>7.8323547797621101E-2</v>
      </c>
      <c r="H31" s="9">
        <v>-1.38477840672652E-2</v>
      </c>
      <c r="I31" s="9">
        <v>-2.9264824954418699E-2</v>
      </c>
      <c r="J31" s="9">
        <v>1.56925681988831E-3</v>
      </c>
      <c r="K31" s="20">
        <v>0.35650718307882701</v>
      </c>
    </row>
    <row r="32" spans="1:11" x14ac:dyDescent="0.2">
      <c r="A32" t="s">
        <v>16196</v>
      </c>
      <c r="B32" t="s">
        <v>12</v>
      </c>
      <c r="C32" t="s">
        <v>16</v>
      </c>
      <c r="D32">
        <v>24</v>
      </c>
      <c r="E32" s="9">
        <v>-2.1125291553503199E-2</v>
      </c>
      <c r="F32" s="9">
        <v>1.2574209598939901E-2</v>
      </c>
      <c r="G32">
        <v>9.2947731538797401E-2</v>
      </c>
      <c r="H32" s="9">
        <v>-1.46429362788176E-2</v>
      </c>
      <c r="I32" s="9">
        <v>-3.1725861024116599E-2</v>
      </c>
      <c r="J32" s="9">
        <v>2.4399884664814101E-3</v>
      </c>
      <c r="K32" s="20">
        <v>0.40770372383247699</v>
      </c>
    </row>
    <row r="33" spans="1:11" x14ac:dyDescent="0.2">
      <c r="A33" t="s">
        <v>16197</v>
      </c>
      <c r="B33" t="s">
        <v>12</v>
      </c>
      <c r="C33" t="s">
        <v>16</v>
      </c>
      <c r="D33">
        <v>24</v>
      </c>
      <c r="E33" s="9">
        <v>-1.9926439399175998E-2</v>
      </c>
      <c r="F33" s="9">
        <v>1.1961916172350699E-2</v>
      </c>
      <c r="G33">
        <v>9.5748601809142297E-2</v>
      </c>
      <c r="H33" s="9">
        <v>-1.3811955288137501E-2</v>
      </c>
      <c r="I33" s="9">
        <v>-3.00630374872977E-2</v>
      </c>
      <c r="J33" s="9">
        <v>2.43912691102277E-3</v>
      </c>
      <c r="K33" s="20">
        <v>0.40770372383247699</v>
      </c>
    </row>
    <row r="34" spans="1:11" x14ac:dyDescent="0.2">
      <c r="A34" t="s">
        <v>16198</v>
      </c>
      <c r="B34" t="s">
        <v>12</v>
      </c>
      <c r="C34" t="s">
        <v>16</v>
      </c>
      <c r="D34">
        <v>24</v>
      </c>
      <c r="E34" s="9">
        <v>1.6266523406205598E-2</v>
      </c>
      <c r="F34" s="9">
        <v>9.9179189977134097E-3</v>
      </c>
      <c r="G34">
        <v>0.100981348505395</v>
      </c>
      <c r="H34" s="9">
        <v>1.1275094836523799E-2</v>
      </c>
      <c r="I34" s="9">
        <v>-2.19907724043869E-3</v>
      </c>
      <c r="J34" s="9">
        <v>2.4749266913486199E-2</v>
      </c>
      <c r="K34" s="20">
        <v>0.41654806258475402</v>
      </c>
    </row>
    <row r="35" spans="1:11" x14ac:dyDescent="0.2">
      <c r="A35" t="s">
        <v>16199</v>
      </c>
      <c r="B35" t="s">
        <v>12</v>
      </c>
      <c r="C35" t="s">
        <v>16</v>
      </c>
      <c r="D35">
        <v>24</v>
      </c>
      <c r="E35" s="9">
        <v>-2.3670467212952101E-2</v>
      </c>
      <c r="F35" s="9">
        <v>1.4819245868382401E-2</v>
      </c>
      <c r="G35">
        <v>0.110203574959797</v>
      </c>
      <c r="H35" s="9">
        <v>-1.6407117611194399E-2</v>
      </c>
      <c r="I35" s="9">
        <v>-3.65400778549144E-2</v>
      </c>
      <c r="J35" s="9">
        <v>3.72584263252563E-3</v>
      </c>
      <c r="K35" s="20">
        <v>0.44081429983918802</v>
      </c>
    </row>
    <row r="36" spans="1:11" x14ac:dyDescent="0.2">
      <c r="A36" t="s">
        <v>16200</v>
      </c>
      <c r="B36" t="s">
        <v>12</v>
      </c>
      <c r="C36" t="s">
        <v>16</v>
      </c>
      <c r="D36">
        <v>24</v>
      </c>
      <c r="E36" s="9">
        <v>-1.7108533506282199E-2</v>
      </c>
      <c r="F36" s="9">
        <v>1.08624698779329E-2</v>
      </c>
      <c r="G36">
        <v>0.11525339636106099</v>
      </c>
      <c r="H36" s="9">
        <v>-1.18587317633949E-2</v>
      </c>
      <c r="I36" s="9">
        <v>-2.6616140888215602E-2</v>
      </c>
      <c r="J36" s="9">
        <v>2.8986773614259201E-3</v>
      </c>
      <c r="K36" s="20">
        <v>0.447454362342943</v>
      </c>
    </row>
    <row r="37" spans="1:11" x14ac:dyDescent="0.2">
      <c r="A37" t="s">
        <v>16201</v>
      </c>
      <c r="B37" t="s">
        <v>12</v>
      </c>
      <c r="C37" t="s">
        <v>16</v>
      </c>
      <c r="D37">
        <v>24</v>
      </c>
      <c r="E37" s="9">
        <v>-1.9428053106904701E-2</v>
      </c>
      <c r="F37" s="9">
        <v>1.30776151653681E-2</v>
      </c>
      <c r="G37">
        <v>0.13738600708343399</v>
      </c>
      <c r="H37" s="9">
        <v>-1.3466500234819901E-2</v>
      </c>
      <c r="I37" s="9">
        <v>-3.1233335912252701E-2</v>
      </c>
      <c r="J37" s="9">
        <v>4.3003354426129703E-3</v>
      </c>
      <c r="K37" s="20">
        <v>0.51814151242895101</v>
      </c>
    </row>
    <row r="38" spans="1:11" x14ac:dyDescent="0.2">
      <c r="A38" t="s">
        <v>16202</v>
      </c>
      <c r="B38" t="s">
        <v>12</v>
      </c>
      <c r="C38" t="s">
        <v>16</v>
      </c>
      <c r="D38">
        <v>24</v>
      </c>
      <c r="E38" s="9">
        <v>-1.6442388503580201E-2</v>
      </c>
      <c r="F38" s="9">
        <v>1.1684359624075101E-2</v>
      </c>
      <c r="G38">
        <v>0.15936409218955</v>
      </c>
      <c r="H38" s="9">
        <v>-1.1396995232927899E-2</v>
      </c>
      <c r="I38" s="9">
        <v>-2.72709978558771E-2</v>
      </c>
      <c r="J38" s="9">
        <v>4.4770073900213198E-3</v>
      </c>
      <c r="K38" s="20">
        <v>0.550427620624799</v>
      </c>
    </row>
    <row r="39" spans="1:11" x14ac:dyDescent="0.2">
      <c r="A39" t="s">
        <v>16203</v>
      </c>
      <c r="B39" t="s">
        <v>12</v>
      </c>
      <c r="C39" t="s">
        <v>16</v>
      </c>
      <c r="D39">
        <v>24</v>
      </c>
      <c r="E39" s="9">
        <v>-1.56888377354732E-2</v>
      </c>
      <c r="F39" s="9">
        <v>1.1418496107441599E-2</v>
      </c>
      <c r="G39">
        <v>0.16944646535559599</v>
      </c>
      <c r="H39" s="9">
        <v>-1.0874673642605699E-2</v>
      </c>
      <c r="I39" s="9">
        <v>-2.6387482473497099E-2</v>
      </c>
      <c r="J39" s="9">
        <v>4.6381351882856699E-3</v>
      </c>
      <c r="K39" s="20">
        <v>0.550427620624799</v>
      </c>
    </row>
    <row r="40" spans="1:11" x14ac:dyDescent="0.2">
      <c r="A40" t="s">
        <v>16204</v>
      </c>
      <c r="B40" t="s">
        <v>12</v>
      </c>
      <c r="C40" t="s">
        <v>16</v>
      </c>
      <c r="D40">
        <v>24</v>
      </c>
      <c r="E40" s="9">
        <v>-1.58911525963399E-2</v>
      </c>
      <c r="F40" s="9">
        <v>1.1426143410323299E-2</v>
      </c>
      <c r="G40">
        <v>0.16429478148254201</v>
      </c>
      <c r="H40" s="9">
        <v>-1.10149076180009E-2</v>
      </c>
      <c r="I40" s="9">
        <v>-2.6538105833497701E-2</v>
      </c>
      <c r="J40" s="9">
        <v>4.5082905974959597E-3</v>
      </c>
      <c r="K40" s="20">
        <v>0.550427620624799</v>
      </c>
    </row>
    <row r="41" spans="1:11" x14ac:dyDescent="0.2">
      <c r="A41" t="s">
        <v>16205</v>
      </c>
      <c r="B41" t="s">
        <v>12</v>
      </c>
      <c r="C41" t="s">
        <v>16</v>
      </c>
      <c r="D41">
        <v>24</v>
      </c>
      <c r="E41" s="9">
        <v>-1.33586038723249E-2</v>
      </c>
      <c r="F41" s="9">
        <v>9.4873293647469593E-3</v>
      </c>
      <c r="G41">
        <v>0.159117208751579</v>
      </c>
      <c r="H41" s="9">
        <v>-9.25947861031917E-3</v>
      </c>
      <c r="I41" s="9">
        <v>-2.21486651867463E-2</v>
      </c>
      <c r="J41" s="9">
        <v>3.6297079661079699E-3</v>
      </c>
      <c r="K41" s="20">
        <v>0.550427620624799</v>
      </c>
    </row>
    <row r="42" spans="1:11" x14ac:dyDescent="0.2">
      <c r="A42" t="s">
        <v>16206</v>
      </c>
      <c r="B42" t="s">
        <v>12</v>
      </c>
      <c r="C42" t="s">
        <v>16</v>
      </c>
      <c r="D42">
        <v>24</v>
      </c>
      <c r="E42" s="9">
        <v>-2.0062775257713199E-2</v>
      </c>
      <c r="F42" s="9">
        <v>1.43632166218793E-2</v>
      </c>
      <c r="G42">
        <v>0.16246881601038399</v>
      </c>
      <c r="H42" s="9">
        <v>-1.39064561040917E-2</v>
      </c>
      <c r="I42" s="9">
        <v>-3.3419869390337399E-2</v>
      </c>
      <c r="J42" s="9">
        <v>5.60695718215393E-3</v>
      </c>
      <c r="K42" s="20">
        <v>0.550427620624799</v>
      </c>
    </row>
    <row r="43" spans="1:11" x14ac:dyDescent="0.2">
      <c r="A43" t="s">
        <v>16207</v>
      </c>
      <c r="B43" t="s">
        <v>12</v>
      </c>
      <c r="C43" t="s">
        <v>16</v>
      </c>
      <c r="D43">
        <v>24</v>
      </c>
      <c r="E43" s="9">
        <v>-1.38278802890789E-2</v>
      </c>
      <c r="F43" s="9">
        <v>1.0174524227974199E-2</v>
      </c>
      <c r="G43">
        <v>0.17412473057609701</v>
      </c>
      <c r="H43" s="9">
        <v>-9.5847562354954806E-3</v>
      </c>
      <c r="I43" s="9">
        <v>-2.34075440885275E-2</v>
      </c>
      <c r="J43" s="9">
        <v>4.2380316175364896E-3</v>
      </c>
      <c r="K43" s="20">
        <v>0.550427620624799</v>
      </c>
    </row>
    <row r="44" spans="1:11" x14ac:dyDescent="0.2">
      <c r="A44" t="s">
        <v>16208</v>
      </c>
      <c r="B44" t="s">
        <v>12</v>
      </c>
      <c r="C44" t="s">
        <v>16</v>
      </c>
      <c r="D44">
        <v>24</v>
      </c>
      <c r="E44" s="9">
        <v>-1.8376648687846799E-2</v>
      </c>
      <c r="F44" s="9">
        <v>1.36843523388107E-2</v>
      </c>
      <c r="G44">
        <v>0.17930596732474499</v>
      </c>
      <c r="H44" s="9">
        <v>-1.2737722226121601E-2</v>
      </c>
      <c r="I44" s="9">
        <v>-3.1328851899335299E-2</v>
      </c>
      <c r="J44" s="9">
        <v>5.8534074470920098E-3</v>
      </c>
      <c r="K44" s="20">
        <v>0.550427620624799</v>
      </c>
    </row>
    <row r="45" spans="1:11" x14ac:dyDescent="0.2">
      <c r="A45" t="s">
        <v>16209</v>
      </c>
      <c r="B45" t="s">
        <v>12</v>
      </c>
      <c r="C45" t="s">
        <v>16</v>
      </c>
      <c r="D45">
        <v>24</v>
      </c>
      <c r="E45" s="9">
        <v>-9.7024878892495794E-3</v>
      </c>
      <c r="F45" s="9">
        <v>7.1650352665217198E-3</v>
      </c>
      <c r="G45">
        <v>0.17569051333779501</v>
      </c>
      <c r="H45" s="9">
        <v>-6.7252521248503602E-3</v>
      </c>
      <c r="I45" s="9">
        <v>-1.6459443152310502E-2</v>
      </c>
      <c r="J45" s="9">
        <v>3.00893890260977E-3</v>
      </c>
      <c r="K45" s="20">
        <v>0.550427620624799</v>
      </c>
    </row>
    <row r="46" spans="1:11" x14ac:dyDescent="0.2">
      <c r="A46" t="s">
        <v>16210</v>
      </c>
      <c r="B46" t="s">
        <v>12</v>
      </c>
      <c r="C46" t="s">
        <v>16</v>
      </c>
      <c r="D46">
        <v>24</v>
      </c>
      <c r="E46" s="9">
        <v>-1.32099647123961E-2</v>
      </c>
      <c r="F46" s="9">
        <v>1.0488615771413299E-2</v>
      </c>
      <c r="G46">
        <v>0.207865169207513</v>
      </c>
      <c r="H46" s="9">
        <v>-9.1564497956937198E-3</v>
      </c>
      <c r="I46" s="9">
        <v>-2.3405952517559898E-2</v>
      </c>
      <c r="J46" s="9">
        <v>5.0930529261724198E-3</v>
      </c>
      <c r="K46" s="20">
        <v>0.62359550762253901</v>
      </c>
    </row>
    <row r="47" spans="1:11" x14ac:dyDescent="0.2">
      <c r="A47" t="s">
        <v>16211</v>
      </c>
      <c r="B47" t="s">
        <v>12</v>
      </c>
      <c r="C47" t="s">
        <v>16</v>
      </c>
      <c r="D47">
        <v>24</v>
      </c>
      <c r="E47" s="9">
        <v>1.3473204483114599E-2</v>
      </c>
      <c r="F47" s="9">
        <v>1.1322333171871E-2</v>
      </c>
      <c r="G47">
        <v>0.23405930552717599</v>
      </c>
      <c r="H47" s="9">
        <v>9.3389137005785005E-3</v>
      </c>
      <c r="I47" s="9">
        <v>-6.0432511976892403E-3</v>
      </c>
      <c r="J47" s="9">
        <v>2.4721078598846199E-2</v>
      </c>
      <c r="K47" s="20">
        <v>0.657358049565686</v>
      </c>
    </row>
    <row r="48" spans="1:11" x14ac:dyDescent="0.2">
      <c r="A48" t="s">
        <v>16212</v>
      </c>
      <c r="B48" t="s">
        <v>12</v>
      </c>
      <c r="C48" t="s">
        <v>16</v>
      </c>
      <c r="D48">
        <v>24</v>
      </c>
      <c r="E48" s="9">
        <v>-8.6546161696221795E-3</v>
      </c>
      <c r="F48" s="9">
        <v>7.1232045833884696E-3</v>
      </c>
      <c r="G48">
        <v>0.22437023563016301</v>
      </c>
      <c r="H48" s="9">
        <v>-5.9989227968021298E-3</v>
      </c>
      <c r="I48" s="9">
        <v>-1.5676283976915801E-2</v>
      </c>
      <c r="J48" s="9">
        <v>3.67843838331157E-3</v>
      </c>
      <c r="K48" s="20">
        <v>0.657358049565686</v>
      </c>
    </row>
    <row r="49" spans="1:11" x14ac:dyDescent="0.2">
      <c r="A49" t="s">
        <v>16213</v>
      </c>
      <c r="B49" t="s">
        <v>12</v>
      </c>
      <c r="C49" t="s">
        <v>16</v>
      </c>
      <c r="D49">
        <v>24</v>
      </c>
      <c r="E49" s="9">
        <v>-2.5700292577856901E-2</v>
      </c>
      <c r="F49" s="9">
        <v>2.1376484054104299E-2</v>
      </c>
      <c r="G49">
        <v>0.22925917000344501</v>
      </c>
      <c r="H49" s="9">
        <v>-1.78140853399072E-2</v>
      </c>
      <c r="I49" s="9">
        <v>-4.6855502658585797E-2</v>
      </c>
      <c r="J49" s="9">
        <v>1.1227331978771401E-2</v>
      </c>
      <c r="K49" s="20">
        <v>0.657358049565686</v>
      </c>
    </row>
    <row r="50" spans="1:11" x14ac:dyDescent="0.2">
      <c r="A50" t="s">
        <v>16214</v>
      </c>
      <c r="B50" t="s">
        <v>12</v>
      </c>
      <c r="C50" t="s">
        <v>16</v>
      </c>
      <c r="D50">
        <v>24</v>
      </c>
      <c r="E50" s="9">
        <v>-8.4418479828091801E-3</v>
      </c>
      <c r="F50" s="9">
        <v>7.2629430901110298E-3</v>
      </c>
      <c r="G50">
        <v>0.245106401751046</v>
      </c>
      <c r="H50" s="9">
        <v>-5.8514431279998403E-3</v>
      </c>
      <c r="I50" s="9">
        <v>-1.5718648637936299E-2</v>
      </c>
      <c r="J50" s="9">
        <v>4.0157623819366403E-3</v>
      </c>
      <c r="K50" s="20">
        <v>0.67404260481537603</v>
      </c>
    </row>
    <row r="51" spans="1:11" x14ac:dyDescent="0.2">
      <c r="A51" t="s">
        <v>16215</v>
      </c>
      <c r="B51" t="s">
        <v>12</v>
      </c>
      <c r="C51" t="s">
        <v>16</v>
      </c>
      <c r="D51">
        <v>24</v>
      </c>
      <c r="E51" s="9">
        <v>1.29529275889755E-2</v>
      </c>
      <c r="F51" s="9">
        <v>1.13642598284205E-2</v>
      </c>
      <c r="G51">
        <v>0.25437167850972903</v>
      </c>
      <c r="H51" s="9">
        <v>8.9782852382955004E-3</v>
      </c>
      <c r="I51" s="9">
        <v>-6.4608398937763198E-3</v>
      </c>
      <c r="J51" s="9">
        <v>2.44174103703673E-2</v>
      </c>
      <c r="K51" s="20">
        <v>0.68524615435273895</v>
      </c>
    </row>
    <row r="52" spans="1:11" x14ac:dyDescent="0.2">
      <c r="A52" t="s">
        <v>16216</v>
      </c>
      <c r="B52" t="s">
        <v>12</v>
      </c>
      <c r="C52" t="s">
        <v>16</v>
      </c>
      <c r="D52">
        <v>24</v>
      </c>
      <c r="E52" s="9">
        <v>1.2294486105829699E-2</v>
      </c>
      <c r="F52" s="9">
        <v>1.09117509892103E-2</v>
      </c>
      <c r="G52">
        <v>0.25986095999127201</v>
      </c>
      <c r="H52" s="9">
        <v>8.5218883806892805E-3</v>
      </c>
      <c r="I52" s="9">
        <v>-6.30247250827162E-3</v>
      </c>
      <c r="J52" s="9">
        <v>2.3346249269650201E-2</v>
      </c>
      <c r="K52" s="20">
        <v>0.686032934376958</v>
      </c>
    </row>
    <row r="53" spans="1:11" x14ac:dyDescent="0.2">
      <c r="A53" t="s">
        <v>16217</v>
      </c>
      <c r="B53" t="s">
        <v>12</v>
      </c>
      <c r="C53" t="s">
        <v>16</v>
      </c>
      <c r="D53">
        <v>24</v>
      </c>
      <c r="E53" s="9">
        <v>-1.2732094462728299E-2</v>
      </c>
      <c r="F53" s="9">
        <v>1.14355875780046E-2</v>
      </c>
      <c r="G53">
        <v>0.265547514665541</v>
      </c>
      <c r="H53" s="9">
        <v>-8.8252153794630105E-3</v>
      </c>
      <c r="I53" s="9">
        <v>-2.43612441434338E-2</v>
      </c>
      <c r="J53" s="9">
        <v>6.71081338450782E-3</v>
      </c>
      <c r="K53" s="20">
        <v>0.68729944972257695</v>
      </c>
    </row>
    <row r="54" spans="1:11" x14ac:dyDescent="0.2">
      <c r="A54" t="s">
        <v>16218</v>
      </c>
      <c r="B54" t="s">
        <v>12</v>
      </c>
      <c r="C54" t="s">
        <v>16</v>
      </c>
      <c r="D54">
        <v>24</v>
      </c>
      <c r="E54" s="9">
        <v>-1.15802279983723E-2</v>
      </c>
      <c r="F54" s="9">
        <v>1.1027730232315E-2</v>
      </c>
      <c r="G54">
        <v>0.29367178517034598</v>
      </c>
      <c r="H54" s="9">
        <v>-8.0268023873130995E-3</v>
      </c>
      <c r="I54" s="9">
        <v>-2.3008729019582501E-2</v>
      </c>
      <c r="J54" s="9">
        <v>6.9551242449563304E-3</v>
      </c>
      <c r="K54" s="20">
        <v>0.68866080673743602</v>
      </c>
    </row>
    <row r="55" spans="1:11" x14ac:dyDescent="0.2">
      <c r="A55" t="s">
        <v>16219</v>
      </c>
      <c r="B55" t="s">
        <v>12</v>
      </c>
      <c r="C55" t="s">
        <v>16</v>
      </c>
      <c r="D55">
        <v>24</v>
      </c>
      <c r="E55" s="9">
        <v>-1.6938692904134401E-2</v>
      </c>
      <c r="F55" s="9">
        <v>1.6575345990031701E-2</v>
      </c>
      <c r="G55">
        <v>0.30681832790091801</v>
      </c>
      <c r="H55" s="9">
        <v>-1.1741007228871499E-2</v>
      </c>
      <c r="I55" s="9">
        <v>-3.4259749734871801E-2</v>
      </c>
      <c r="J55" s="9">
        <v>1.0777735277128799E-2</v>
      </c>
      <c r="K55" s="20">
        <v>0.68866080673743602</v>
      </c>
    </row>
    <row r="56" spans="1:11" x14ac:dyDescent="0.2">
      <c r="A56" t="s">
        <v>16220</v>
      </c>
      <c r="B56" t="s">
        <v>12</v>
      </c>
      <c r="C56" t="s">
        <v>16</v>
      </c>
      <c r="D56">
        <v>24</v>
      </c>
      <c r="E56" s="9">
        <v>9.2929507836549598E-3</v>
      </c>
      <c r="F56" s="9">
        <v>8.6163411811919395E-3</v>
      </c>
      <c r="G56">
        <v>0.28079894051200299</v>
      </c>
      <c r="H56" s="9">
        <v>6.4413826347727698E-3</v>
      </c>
      <c r="I56" s="9">
        <v>-5.2645068543392803E-3</v>
      </c>
      <c r="J56" s="9">
        <v>1.8147272123884801E-2</v>
      </c>
      <c r="K56" s="20">
        <v>0.68866080673743602</v>
      </c>
    </row>
    <row r="57" spans="1:11" x14ac:dyDescent="0.2">
      <c r="A57" t="s">
        <v>16221</v>
      </c>
      <c r="B57" t="s">
        <v>12</v>
      </c>
      <c r="C57" t="s">
        <v>16</v>
      </c>
      <c r="D57">
        <v>24</v>
      </c>
      <c r="E57" s="9">
        <v>1.29890728878829E-2</v>
      </c>
      <c r="F57" s="9">
        <v>1.2575822780413901E-2</v>
      </c>
      <c r="G57">
        <v>0.30166910120342399</v>
      </c>
      <c r="H57" s="9">
        <v>9.0033392503236602E-3</v>
      </c>
      <c r="I57" s="9">
        <v>-8.0817771124685796E-3</v>
      </c>
      <c r="J57" s="9">
        <v>2.6088455613115898E-2</v>
      </c>
      <c r="K57" s="20">
        <v>0.68866080673743602</v>
      </c>
    </row>
    <row r="58" spans="1:11" x14ac:dyDescent="0.2">
      <c r="A58" t="s">
        <v>16222</v>
      </c>
      <c r="B58" t="s">
        <v>12</v>
      </c>
      <c r="C58" t="s">
        <v>16</v>
      </c>
      <c r="D58">
        <v>24</v>
      </c>
      <c r="E58" s="9">
        <v>1.22648429206428E-2</v>
      </c>
      <c r="F58" s="9">
        <v>1.20263954876188E-2</v>
      </c>
      <c r="G58">
        <v>0.30781051210233901</v>
      </c>
      <c r="H58" s="9">
        <v>8.5013412904541598E-3</v>
      </c>
      <c r="I58" s="9">
        <v>-7.8373404736477997E-3</v>
      </c>
      <c r="J58" s="9">
        <v>2.4840023054556098E-2</v>
      </c>
      <c r="K58" s="20">
        <v>0.68866080673743602</v>
      </c>
    </row>
    <row r="59" spans="1:11" x14ac:dyDescent="0.2">
      <c r="A59" t="s">
        <v>16223</v>
      </c>
      <c r="B59" t="s">
        <v>12</v>
      </c>
      <c r="C59" t="s">
        <v>16</v>
      </c>
      <c r="D59">
        <v>24</v>
      </c>
      <c r="E59" s="9">
        <v>1.1607462719118699E-2</v>
      </c>
      <c r="F59" s="9">
        <v>1.09696525493385E-2</v>
      </c>
      <c r="G59">
        <v>0.28999018403822502</v>
      </c>
      <c r="H59" s="9">
        <v>8.0456800572118008E-3</v>
      </c>
      <c r="I59" s="9">
        <v>-6.8573440659287404E-3</v>
      </c>
      <c r="J59" s="9">
        <v>2.29487041803524E-2</v>
      </c>
      <c r="K59" s="20">
        <v>0.68866080673743602</v>
      </c>
    </row>
    <row r="60" spans="1:11" x14ac:dyDescent="0.2">
      <c r="A60" t="s">
        <v>16224</v>
      </c>
      <c r="B60" t="s">
        <v>12</v>
      </c>
      <c r="C60" t="s">
        <v>16</v>
      </c>
      <c r="D60">
        <v>24</v>
      </c>
      <c r="E60" s="9">
        <v>1.26735708667691E-2</v>
      </c>
      <c r="F60" s="9">
        <v>1.1827807208569499E-2</v>
      </c>
      <c r="G60">
        <v>0.28394180426225701</v>
      </c>
      <c r="H60" s="9">
        <v>8.7846499139276595E-3</v>
      </c>
      <c r="I60" s="9">
        <v>-7.2842360749723603E-3</v>
      </c>
      <c r="J60" s="9">
        <v>2.4853535902827701E-2</v>
      </c>
      <c r="K60" s="20">
        <v>0.68866080673743602</v>
      </c>
    </row>
    <row r="61" spans="1:11" x14ac:dyDescent="0.2">
      <c r="A61" t="s">
        <v>16225</v>
      </c>
      <c r="B61" t="s">
        <v>12</v>
      </c>
      <c r="C61" t="s">
        <v>16</v>
      </c>
      <c r="D61">
        <v>24</v>
      </c>
      <c r="E61" s="9">
        <v>-1.20256527600183E-2</v>
      </c>
      <c r="F61" s="9">
        <v>1.1208248330362901E-2</v>
      </c>
      <c r="G61">
        <v>0.28330304986735499</v>
      </c>
      <c r="H61" s="9">
        <v>-8.3355473049996093E-3</v>
      </c>
      <c r="I61" s="9">
        <v>-2.3562720134244899E-2</v>
      </c>
      <c r="J61" s="9">
        <v>6.8916255242456401E-3</v>
      </c>
      <c r="K61" s="20">
        <v>0.68866080673743602</v>
      </c>
    </row>
    <row r="62" spans="1:11" x14ac:dyDescent="0.2">
      <c r="A62" t="s">
        <v>16226</v>
      </c>
      <c r="B62" t="s">
        <v>12</v>
      </c>
      <c r="C62" t="s">
        <v>16</v>
      </c>
      <c r="D62">
        <v>24</v>
      </c>
      <c r="E62" s="9">
        <v>9.1819177147335097E-3</v>
      </c>
      <c r="F62" s="9">
        <v>9.2135523089560099E-3</v>
      </c>
      <c r="G62">
        <v>0.31897496614278997</v>
      </c>
      <c r="H62" s="9">
        <v>6.3644203761009498E-3</v>
      </c>
      <c r="I62" s="9">
        <v>-6.1528213234521402E-3</v>
      </c>
      <c r="J62" s="9">
        <v>1.8881662075654001E-2</v>
      </c>
      <c r="K62" s="20">
        <v>0.70174492551413803</v>
      </c>
    </row>
    <row r="63" spans="1:11" x14ac:dyDescent="0.2">
      <c r="A63" t="s">
        <v>16227</v>
      </c>
      <c r="B63" t="s">
        <v>12</v>
      </c>
      <c r="C63" t="s">
        <v>16</v>
      </c>
      <c r="D63">
        <v>24</v>
      </c>
      <c r="E63" s="9">
        <v>1.1576269611667999E-2</v>
      </c>
      <c r="F63" s="9">
        <v>1.1996607354726199E-2</v>
      </c>
      <c r="G63">
        <v>0.33456387094356199</v>
      </c>
      <c r="H63" s="9">
        <v>8.0240586427294501E-3</v>
      </c>
      <c r="I63" s="9">
        <v>-8.2741539031283597E-3</v>
      </c>
      <c r="J63" s="9">
        <v>2.4322271188587301E-2</v>
      </c>
      <c r="K63" s="20">
        <v>0.71229727362177697</v>
      </c>
    </row>
    <row r="64" spans="1:11" x14ac:dyDescent="0.2">
      <c r="A64" t="s">
        <v>16228</v>
      </c>
      <c r="B64" t="s">
        <v>12</v>
      </c>
      <c r="C64" t="s">
        <v>16</v>
      </c>
      <c r="D64">
        <v>24</v>
      </c>
      <c r="E64" s="9">
        <v>1.2397440251005599E-2</v>
      </c>
      <c r="F64" s="9">
        <v>1.2719440591283901E-2</v>
      </c>
      <c r="G64">
        <v>0.329716836197882</v>
      </c>
      <c r="H64" s="9">
        <v>8.5932507561449108E-3</v>
      </c>
      <c r="I64" s="9">
        <v>-8.6869802367854805E-3</v>
      </c>
      <c r="J64" s="9">
        <v>2.5873481749075299E-2</v>
      </c>
      <c r="K64" s="20">
        <v>0.71229727362177697</v>
      </c>
    </row>
    <row r="65" spans="1:11" x14ac:dyDescent="0.2">
      <c r="A65" t="s">
        <v>16229</v>
      </c>
      <c r="B65" t="s">
        <v>12</v>
      </c>
      <c r="C65" t="s">
        <v>16</v>
      </c>
      <c r="D65">
        <v>24</v>
      </c>
      <c r="E65" s="9">
        <v>-9.7774403488953207E-3</v>
      </c>
      <c r="F65" s="9">
        <v>1.0713232091935801E-2</v>
      </c>
      <c r="G65">
        <v>0.36142620262265202</v>
      </c>
      <c r="H65" s="9">
        <v>-6.7772052109298401E-3</v>
      </c>
      <c r="I65" s="9">
        <v>-2.1331864584580699E-2</v>
      </c>
      <c r="J65" s="9">
        <v>7.7774541627210203E-3</v>
      </c>
      <c r="K65" s="20">
        <v>0.75727394835222295</v>
      </c>
    </row>
    <row r="66" spans="1:11" x14ac:dyDescent="0.2">
      <c r="A66" t="s">
        <v>16230</v>
      </c>
      <c r="B66" t="s">
        <v>12</v>
      </c>
      <c r="C66" t="s">
        <v>16</v>
      </c>
      <c r="D66">
        <v>24</v>
      </c>
      <c r="E66" s="9">
        <v>-1.15857932948628E-2</v>
      </c>
      <c r="F66" s="9">
        <v>1.3254430829862499E-2</v>
      </c>
      <c r="G66">
        <v>0.38205988199392799</v>
      </c>
      <c r="H66" s="9">
        <v>-8.03065995688447E-3</v>
      </c>
      <c r="I66" s="9">
        <v>-2.6037711821790599E-2</v>
      </c>
      <c r="J66" s="9">
        <v>9.9763919080217006E-3</v>
      </c>
      <c r="K66" s="20">
        <v>0.78799850661247695</v>
      </c>
    </row>
    <row r="67" spans="1:11" x14ac:dyDescent="0.2">
      <c r="A67" t="s">
        <v>16231</v>
      </c>
      <c r="B67" t="s">
        <v>12</v>
      </c>
      <c r="C67" t="s">
        <v>16</v>
      </c>
      <c r="D67">
        <v>24</v>
      </c>
      <c r="E67" s="9">
        <v>1.1495755699684401E-2</v>
      </c>
      <c r="F67" s="9">
        <v>1.5034759884642901E-2</v>
      </c>
      <c r="G67">
        <v>0.44450270556494997</v>
      </c>
      <c r="H67" s="9">
        <v>7.96825065164216E-3</v>
      </c>
      <c r="I67" s="9">
        <v>-1.24575001402524E-2</v>
      </c>
      <c r="J67" s="9">
        <v>2.8394001443536699E-2</v>
      </c>
      <c r="K67" s="20">
        <v>0.79289671803477602</v>
      </c>
    </row>
    <row r="68" spans="1:11" x14ac:dyDescent="0.2">
      <c r="A68" t="s">
        <v>16232</v>
      </c>
      <c r="B68" t="s">
        <v>12</v>
      </c>
      <c r="C68" t="s">
        <v>16</v>
      </c>
      <c r="D68">
        <v>24</v>
      </c>
      <c r="E68" s="9">
        <v>1.27196131909057E-2</v>
      </c>
      <c r="F68" s="9">
        <v>1.5511052656023899E-2</v>
      </c>
      <c r="G68">
        <v>0.41219589301630999</v>
      </c>
      <c r="H68" s="9">
        <v>8.8165640210893792E-3</v>
      </c>
      <c r="I68" s="9">
        <v>-1.2256263114348701E-2</v>
      </c>
      <c r="J68" s="9">
        <v>2.98893911565274E-2</v>
      </c>
      <c r="K68" s="20">
        <v>0.79289671803477602</v>
      </c>
    </row>
    <row r="69" spans="1:11" x14ac:dyDescent="0.2">
      <c r="A69" t="s">
        <v>16233</v>
      </c>
      <c r="B69" t="s">
        <v>12</v>
      </c>
      <c r="C69" t="s">
        <v>16</v>
      </c>
      <c r="D69">
        <v>24</v>
      </c>
      <c r="E69" s="9">
        <v>-1.2736960853078599E-2</v>
      </c>
      <c r="F69" s="9">
        <v>1.5943529651973699E-2</v>
      </c>
      <c r="G69">
        <v>0.424360219334251</v>
      </c>
      <c r="H69" s="9">
        <v>-8.8285885042138305E-3</v>
      </c>
      <c r="I69" s="9">
        <v>-3.0488965252035202E-2</v>
      </c>
      <c r="J69" s="9">
        <v>1.2831788243607501E-2</v>
      </c>
      <c r="K69" s="20">
        <v>0.79289671803477602</v>
      </c>
    </row>
    <row r="70" spans="1:11" x14ac:dyDescent="0.2">
      <c r="A70" t="s">
        <v>16234</v>
      </c>
      <c r="B70" t="s">
        <v>12</v>
      </c>
      <c r="C70" t="s">
        <v>16</v>
      </c>
      <c r="D70">
        <v>24</v>
      </c>
      <c r="E70" s="9">
        <v>-1.14192072374467E-2</v>
      </c>
      <c r="F70" s="9">
        <v>1.43027922970485E-2</v>
      </c>
      <c r="G70">
        <v>0.42464416823072099</v>
      </c>
      <c r="H70" s="9">
        <v>-7.9151913008659001E-3</v>
      </c>
      <c r="I70" s="9">
        <v>-2.7346514004339899E-2</v>
      </c>
      <c r="J70" s="9">
        <v>1.15161314026081E-2</v>
      </c>
      <c r="K70" s="20">
        <v>0.79289671803477602</v>
      </c>
    </row>
    <row r="71" spans="1:11" x14ac:dyDescent="0.2">
      <c r="A71" t="s">
        <v>16235</v>
      </c>
      <c r="B71" t="s">
        <v>12</v>
      </c>
      <c r="C71" t="s">
        <v>16</v>
      </c>
      <c r="D71">
        <v>24</v>
      </c>
      <c r="E71" s="9">
        <v>-8.9229936191352107E-3</v>
      </c>
      <c r="F71" s="9">
        <v>1.08878439920912E-2</v>
      </c>
      <c r="G71">
        <v>0.41247996384599001</v>
      </c>
      <c r="H71" s="9">
        <v>-6.18494786925795E-3</v>
      </c>
      <c r="I71" s="9">
        <v>-2.09768294656273E-2</v>
      </c>
      <c r="J71" s="9">
        <v>8.60693372711137E-3</v>
      </c>
      <c r="K71" s="20">
        <v>0.79289671803477602</v>
      </c>
    </row>
    <row r="72" spans="1:11" x14ac:dyDescent="0.2">
      <c r="A72" t="s">
        <v>16236</v>
      </c>
      <c r="B72" t="s">
        <v>12</v>
      </c>
      <c r="C72" t="s">
        <v>16</v>
      </c>
      <c r="D72">
        <v>24</v>
      </c>
      <c r="E72" s="9">
        <v>9.5057447038784399E-3</v>
      </c>
      <c r="F72" s="9">
        <v>1.21275845075485E-2</v>
      </c>
      <c r="G72">
        <v>0.43315050721778198</v>
      </c>
      <c r="H72" s="9">
        <v>6.5888801406159703E-3</v>
      </c>
      <c r="I72" s="9">
        <v>-9.8872738358670702E-3</v>
      </c>
      <c r="J72" s="9">
        <v>2.3065034117098999E-2</v>
      </c>
      <c r="K72" s="20">
        <v>0.79289671803477602</v>
      </c>
    </row>
    <row r="73" spans="1:11" x14ac:dyDescent="0.2">
      <c r="A73" t="s">
        <v>16237</v>
      </c>
      <c r="B73" t="s">
        <v>12</v>
      </c>
      <c r="C73" t="s">
        <v>16</v>
      </c>
      <c r="D73">
        <v>24</v>
      </c>
      <c r="E73" s="9">
        <v>1.3061620566143101E-2</v>
      </c>
      <c r="F73" s="9">
        <v>1.53296046261921E-2</v>
      </c>
      <c r="G73">
        <v>0.39418522110431697</v>
      </c>
      <c r="H73" s="9">
        <v>9.0536254689658896E-3</v>
      </c>
      <c r="I73" s="9">
        <v>-1.17726920934919E-2</v>
      </c>
      <c r="J73" s="9">
        <v>2.9879943031423599E-2</v>
      </c>
      <c r="K73" s="20">
        <v>0.79289671803477602</v>
      </c>
    </row>
    <row r="74" spans="1:11" x14ac:dyDescent="0.2">
      <c r="A74" t="s">
        <v>16238</v>
      </c>
      <c r="B74" t="s">
        <v>12</v>
      </c>
      <c r="C74" t="s">
        <v>16</v>
      </c>
      <c r="D74">
        <v>24</v>
      </c>
      <c r="E74" s="9">
        <v>-6.9579881707760799E-3</v>
      </c>
      <c r="F74" s="9">
        <v>8.8041833817652897E-3</v>
      </c>
      <c r="G74">
        <v>0.42934979857417699</v>
      </c>
      <c r="H74" s="9">
        <v>-4.82290988294289E-3</v>
      </c>
      <c r="I74" s="9">
        <v>-1.6783995863821399E-2</v>
      </c>
      <c r="J74" s="9">
        <v>7.1381760979356496E-3</v>
      </c>
      <c r="K74" s="20">
        <v>0.79289671803477602</v>
      </c>
    </row>
    <row r="75" spans="1:11" x14ac:dyDescent="0.2">
      <c r="A75" t="s">
        <v>16239</v>
      </c>
      <c r="B75" t="s">
        <v>12</v>
      </c>
      <c r="C75" t="s">
        <v>16</v>
      </c>
      <c r="D75">
        <v>24</v>
      </c>
      <c r="E75" s="9">
        <v>6.0411816655154098E-3</v>
      </c>
      <c r="F75" s="9">
        <v>7.4556578845797203E-3</v>
      </c>
      <c r="G75">
        <v>0.41777840462829202</v>
      </c>
      <c r="H75" s="9">
        <v>4.1874280387024397E-3</v>
      </c>
      <c r="I75" s="9">
        <v>-5.9415937154528404E-3</v>
      </c>
      <c r="J75" s="9">
        <v>1.43164497928577E-2</v>
      </c>
      <c r="K75" s="20">
        <v>0.79289671803477602</v>
      </c>
    </row>
    <row r="76" spans="1:11" x14ac:dyDescent="0.2">
      <c r="A76" t="s">
        <v>16240</v>
      </c>
      <c r="B76" t="s">
        <v>12</v>
      </c>
      <c r="C76" t="s">
        <v>16</v>
      </c>
      <c r="D76">
        <v>24</v>
      </c>
      <c r="E76" s="9">
        <v>6.7689736449930002E-3</v>
      </c>
      <c r="F76" s="9">
        <v>8.7929329212579604E-3</v>
      </c>
      <c r="G76">
        <v>0.441406807550206</v>
      </c>
      <c r="H76" s="9">
        <v>4.6918949973114698E-3</v>
      </c>
      <c r="I76" s="9">
        <v>-7.2539064626049804E-3</v>
      </c>
      <c r="J76" s="9">
        <v>1.6637696457227898E-2</v>
      </c>
      <c r="K76" s="20">
        <v>0.79289671803477602</v>
      </c>
    </row>
    <row r="77" spans="1:11" x14ac:dyDescent="0.2">
      <c r="A77" t="s">
        <v>16241</v>
      </c>
      <c r="B77" t="s">
        <v>12</v>
      </c>
      <c r="C77" t="s">
        <v>16</v>
      </c>
      <c r="D77">
        <v>24</v>
      </c>
      <c r="E77" s="9">
        <v>6.5945779212664502E-3</v>
      </c>
      <c r="F77" s="9">
        <v>8.8925165759716693E-3</v>
      </c>
      <c r="G77">
        <v>0.45833738214074699</v>
      </c>
      <c r="H77" s="9">
        <v>4.5710130931087001E-3</v>
      </c>
      <c r="I77" s="9">
        <v>-7.5100795806172802E-3</v>
      </c>
      <c r="J77" s="9">
        <v>1.66521057668347E-2</v>
      </c>
      <c r="K77" s="20">
        <v>0.80667379256771499</v>
      </c>
    </row>
    <row r="78" spans="1:11" x14ac:dyDescent="0.2">
      <c r="A78" t="s">
        <v>16242</v>
      </c>
      <c r="B78" t="s">
        <v>12</v>
      </c>
      <c r="C78" t="s">
        <v>16</v>
      </c>
      <c r="D78">
        <v>24</v>
      </c>
      <c r="E78" s="9">
        <v>-6.3910370319415098E-3</v>
      </c>
      <c r="F78" s="9">
        <v>9.8414472240760595E-3</v>
      </c>
      <c r="G78">
        <v>0.51607978490877904</v>
      </c>
      <c r="H78" s="9">
        <v>-4.4299292995444604E-3</v>
      </c>
      <c r="I78" s="9">
        <v>-1.78002092357002E-2</v>
      </c>
      <c r="J78" s="9">
        <v>8.9403506366112703E-3</v>
      </c>
      <c r="K78" s="20">
        <v>0.84167828235682396</v>
      </c>
    </row>
    <row r="79" spans="1:11" x14ac:dyDescent="0.2">
      <c r="A79" t="s">
        <v>16243</v>
      </c>
      <c r="B79" t="s">
        <v>12</v>
      </c>
      <c r="C79" t="s">
        <v>16</v>
      </c>
      <c r="D79">
        <v>24</v>
      </c>
      <c r="E79" s="9">
        <v>-6.53430874528786E-3</v>
      </c>
      <c r="F79" s="9">
        <v>9.7484290353482897E-3</v>
      </c>
      <c r="G79">
        <v>0.50267070153998095</v>
      </c>
      <c r="H79" s="9">
        <v>-4.52923768370447E-3</v>
      </c>
      <c r="I79" s="9">
        <v>-1.77731460411556E-2</v>
      </c>
      <c r="J79" s="9">
        <v>8.7146706737466599E-3</v>
      </c>
      <c r="K79" s="20">
        <v>0.84167828235682396</v>
      </c>
    </row>
    <row r="80" spans="1:11" x14ac:dyDescent="0.2">
      <c r="A80" t="s">
        <v>16244</v>
      </c>
      <c r="B80" t="s">
        <v>12</v>
      </c>
      <c r="C80" t="s">
        <v>16</v>
      </c>
      <c r="D80">
        <v>24</v>
      </c>
      <c r="E80" s="9">
        <v>-1.04572254239702E-2</v>
      </c>
      <c r="F80" s="9">
        <v>1.52163908499363E-2</v>
      </c>
      <c r="G80">
        <v>0.49193510500437798</v>
      </c>
      <c r="H80" s="9">
        <v>-7.2483963191047199E-3</v>
      </c>
      <c r="I80" s="9">
        <v>-2.7920905214330501E-2</v>
      </c>
      <c r="J80" s="9">
        <v>1.3424112576121E-2</v>
      </c>
      <c r="K80" s="20">
        <v>0.84167828235682396</v>
      </c>
    </row>
    <row r="81" spans="1:11" x14ac:dyDescent="0.2">
      <c r="A81" t="s">
        <v>16245</v>
      </c>
      <c r="B81" t="s">
        <v>12</v>
      </c>
      <c r="C81" t="s">
        <v>16</v>
      </c>
      <c r="D81">
        <v>24</v>
      </c>
      <c r="E81" s="9">
        <v>8.3142237724207705E-3</v>
      </c>
      <c r="F81" s="9">
        <v>1.3012488640818699E-2</v>
      </c>
      <c r="G81">
        <v>0.52286075116105701</v>
      </c>
      <c r="H81" s="9">
        <v>5.7629807663979304E-3</v>
      </c>
      <c r="I81" s="9">
        <v>-1.19153760679676E-2</v>
      </c>
      <c r="J81" s="9">
        <v>2.34413376007634E-2</v>
      </c>
      <c r="K81" s="20">
        <v>0.84167828235682396</v>
      </c>
    </row>
    <row r="82" spans="1:11" x14ac:dyDescent="0.2">
      <c r="A82" t="s">
        <v>16246</v>
      </c>
      <c r="B82" t="s">
        <v>12</v>
      </c>
      <c r="C82" t="s">
        <v>16</v>
      </c>
      <c r="D82">
        <v>24</v>
      </c>
      <c r="E82" s="9">
        <v>-1.0049854810300801E-2</v>
      </c>
      <c r="F82" s="9">
        <v>1.4481102828493801E-2</v>
      </c>
      <c r="G82">
        <v>0.487683532049008</v>
      </c>
      <c r="H82" s="9">
        <v>-6.9660285267967997E-3</v>
      </c>
      <c r="I82" s="9">
        <v>-2.66395982968563E-2</v>
      </c>
      <c r="J82" s="9">
        <v>1.2707541243262699E-2</v>
      </c>
      <c r="K82" s="20">
        <v>0.84167828235682396</v>
      </c>
    </row>
    <row r="83" spans="1:11" x14ac:dyDescent="0.2">
      <c r="A83" t="s">
        <v>16247</v>
      </c>
      <c r="B83" t="s">
        <v>12</v>
      </c>
      <c r="C83" t="s">
        <v>16</v>
      </c>
      <c r="D83">
        <v>24</v>
      </c>
      <c r="E83" s="9">
        <v>-8.1644808855258003E-3</v>
      </c>
      <c r="F83" s="9">
        <v>1.2274103677933201E-2</v>
      </c>
      <c r="G83">
        <v>0.50593575650852995</v>
      </c>
      <c r="H83" s="9">
        <v>-5.6591869065377703E-3</v>
      </c>
      <c r="I83" s="9">
        <v>-2.23343972087271E-2</v>
      </c>
      <c r="J83" s="9">
        <v>1.1016023395651499E-2</v>
      </c>
      <c r="K83" s="20">
        <v>0.84167828235682396</v>
      </c>
    </row>
    <row r="84" spans="1:11" x14ac:dyDescent="0.2">
      <c r="A84" t="s">
        <v>16248</v>
      </c>
      <c r="B84" t="s">
        <v>12</v>
      </c>
      <c r="C84" t="s">
        <v>16</v>
      </c>
      <c r="D84">
        <v>24</v>
      </c>
      <c r="E84" s="9">
        <v>-5.1311571932147002E-3</v>
      </c>
      <c r="F84" s="9">
        <v>7.9706182403793003E-3</v>
      </c>
      <c r="G84">
        <v>0.51973172710800697</v>
      </c>
      <c r="H84" s="9">
        <v>-3.5566471414866501E-3</v>
      </c>
      <c r="I84" s="9">
        <v>-1.4385277800338299E-2</v>
      </c>
      <c r="J84" s="9">
        <v>7.2719835173649704E-3</v>
      </c>
      <c r="K84" s="20">
        <v>0.84167828235682396</v>
      </c>
    </row>
    <row r="85" spans="1:11" x14ac:dyDescent="0.2">
      <c r="A85" t="s">
        <v>16249</v>
      </c>
      <c r="B85" t="s">
        <v>12</v>
      </c>
      <c r="C85" t="s">
        <v>16</v>
      </c>
      <c r="D85">
        <v>24</v>
      </c>
      <c r="E85" s="9">
        <v>-4.6145638342266699E-3</v>
      </c>
      <c r="F85" s="9">
        <v>7.7381059514098202E-3</v>
      </c>
      <c r="G85">
        <v>0.55094623863581704</v>
      </c>
      <c r="H85" s="9">
        <v>-3.1985719112081101E-3</v>
      </c>
      <c r="I85" s="9">
        <v>-1.3711318704472101E-2</v>
      </c>
      <c r="J85" s="9">
        <v>7.3141748820558404E-3</v>
      </c>
      <c r="K85" s="20">
        <v>0.87620365662563704</v>
      </c>
    </row>
    <row r="86" spans="1:11" x14ac:dyDescent="0.2">
      <c r="A86" t="s">
        <v>16250</v>
      </c>
      <c r="B86" t="s">
        <v>12</v>
      </c>
      <c r="C86" t="s">
        <v>16</v>
      </c>
      <c r="D86">
        <v>24</v>
      </c>
      <c r="E86" s="9">
        <v>1.1317723725109899E-2</v>
      </c>
      <c r="F86" s="9">
        <v>2.0492257957974502E-2</v>
      </c>
      <c r="G86">
        <v>0.58074785637959903</v>
      </c>
      <c r="H86" s="9">
        <v>7.8448482904163296E-3</v>
      </c>
      <c r="I86" s="9">
        <v>-1.99952873302628E-2</v>
      </c>
      <c r="J86" s="9">
        <v>3.5684983911095501E-2</v>
      </c>
      <c r="K86" s="20">
        <v>0.89664283274201595</v>
      </c>
    </row>
    <row r="87" spans="1:11" x14ac:dyDescent="0.2">
      <c r="A87" t="s">
        <v>16251</v>
      </c>
      <c r="B87" t="s">
        <v>12</v>
      </c>
      <c r="C87" t="s">
        <v>16</v>
      </c>
      <c r="D87">
        <v>24</v>
      </c>
      <c r="E87" s="9">
        <v>6.20792572058453E-3</v>
      </c>
      <c r="F87" s="9">
        <v>1.13299096221832E-2</v>
      </c>
      <c r="G87">
        <v>0.58374431164181395</v>
      </c>
      <c r="H87" s="9">
        <v>4.3030062103487296E-3</v>
      </c>
      <c r="I87" s="9">
        <v>-1.10894518144572E-2</v>
      </c>
      <c r="J87" s="9">
        <v>1.9695464235154701E-2</v>
      </c>
      <c r="K87" s="20">
        <v>0.89664283274201595</v>
      </c>
    </row>
    <row r="88" spans="1:11" x14ac:dyDescent="0.2">
      <c r="A88" t="s">
        <v>16252</v>
      </c>
      <c r="B88" t="s">
        <v>12</v>
      </c>
      <c r="C88" t="s">
        <v>16</v>
      </c>
      <c r="D88">
        <v>24</v>
      </c>
      <c r="E88" s="9">
        <v>-6.4712003719106202E-3</v>
      </c>
      <c r="F88" s="9">
        <v>1.18239811319434E-2</v>
      </c>
      <c r="G88">
        <v>0.58417639102888896</v>
      </c>
      <c r="H88" s="9">
        <v>-4.4854942926283196E-3</v>
      </c>
      <c r="I88" s="9">
        <v>-2.0549182294445401E-2</v>
      </c>
      <c r="J88" s="9">
        <v>1.15781937091888E-2</v>
      </c>
      <c r="K88" s="20">
        <v>0.89664283274201595</v>
      </c>
    </row>
    <row r="89" spans="1:11" x14ac:dyDescent="0.2">
      <c r="A89" t="s">
        <v>16253</v>
      </c>
      <c r="B89" t="s">
        <v>12</v>
      </c>
      <c r="C89" t="s">
        <v>16</v>
      </c>
      <c r="D89">
        <v>24</v>
      </c>
      <c r="E89" s="9">
        <v>4.3831242265322404E-3</v>
      </c>
      <c r="F89" s="9">
        <v>8.7549083738817594E-3</v>
      </c>
      <c r="G89">
        <v>0.616619127271267</v>
      </c>
      <c r="H89" s="9">
        <v>3.0381501996648102E-3</v>
      </c>
      <c r="I89" s="9">
        <v>-8.8559923089521105E-3</v>
      </c>
      <c r="J89" s="9">
        <v>1.49322927082817E-2</v>
      </c>
      <c r="K89" s="20">
        <v>0.924928690906901</v>
      </c>
    </row>
    <row r="90" spans="1:11" x14ac:dyDescent="0.2">
      <c r="A90" t="s">
        <v>16254</v>
      </c>
      <c r="B90" t="s">
        <v>12</v>
      </c>
      <c r="C90" t="s">
        <v>16</v>
      </c>
      <c r="D90">
        <v>24</v>
      </c>
      <c r="E90" s="9">
        <v>4.8640950298474896E-3</v>
      </c>
      <c r="F90" s="9">
        <v>9.6736723206738099E-3</v>
      </c>
      <c r="G90">
        <v>0.61509234900420895</v>
      </c>
      <c r="H90" s="9">
        <v>3.3715337559144299E-3</v>
      </c>
      <c r="I90" s="9">
        <v>-9.7708124857677995E-3</v>
      </c>
      <c r="J90" s="9">
        <v>1.6513879997596698E-2</v>
      </c>
      <c r="K90" s="20">
        <v>0.924928690906901</v>
      </c>
    </row>
    <row r="91" spans="1:11" x14ac:dyDescent="0.2">
      <c r="A91" t="s">
        <v>16255</v>
      </c>
      <c r="B91" t="s">
        <v>12</v>
      </c>
      <c r="C91" t="s">
        <v>16</v>
      </c>
      <c r="D91">
        <v>24</v>
      </c>
      <c r="E91" s="9">
        <v>6.6903241498660398E-3</v>
      </c>
      <c r="F91" s="9">
        <v>1.40033518114769E-2</v>
      </c>
      <c r="G91">
        <v>0.63281682566273001</v>
      </c>
      <c r="H91" s="9">
        <v>4.6373793215117604E-3</v>
      </c>
      <c r="I91" s="9">
        <v>-1.43871329784561E-2</v>
      </c>
      <c r="J91" s="9">
        <v>2.3661891621479601E-2</v>
      </c>
      <c r="K91" s="20">
        <v>0.92524103583552397</v>
      </c>
    </row>
    <row r="92" spans="1:11" x14ac:dyDescent="0.2">
      <c r="A92" t="s">
        <v>16256</v>
      </c>
      <c r="B92" t="s">
        <v>12</v>
      </c>
      <c r="C92" t="s">
        <v>16</v>
      </c>
      <c r="D92">
        <v>24</v>
      </c>
      <c r="E92" s="9">
        <v>-6.4106021299557203E-3</v>
      </c>
      <c r="F92" s="9">
        <v>1.31416760112686E-2</v>
      </c>
      <c r="G92">
        <v>0.62568652145568704</v>
      </c>
      <c r="H92" s="9">
        <v>-4.4434907920703898E-3</v>
      </c>
      <c r="I92" s="9">
        <v>-2.2297357515154902E-2</v>
      </c>
      <c r="J92" s="9">
        <v>1.34103759310141E-2</v>
      </c>
      <c r="K92" s="20">
        <v>0.92524103583552397</v>
      </c>
    </row>
    <row r="93" spans="1:11" x14ac:dyDescent="0.2">
      <c r="A93" t="s">
        <v>16257</v>
      </c>
      <c r="B93" t="s">
        <v>12</v>
      </c>
      <c r="C93" t="s">
        <v>16</v>
      </c>
      <c r="D93">
        <v>24</v>
      </c>
      <c r="E93" s="9">
        <v>3.6358447823988402E-3</v>
      </c>
      <c r="F93" s="9">
        <v>7.72434891741335E-3</v>
      </c>
      <c r="G93">
        <v>0.637855562583581</v>
      </c>
      <c r="H93" s="9">
        <v>2.5201755598733399E-3</v>
      </c>
      <c r="I93" s="9">
        <v>-7.9738813607086595E-3</v>
      </c>
      <c r="J93" s="9">
        <v>1.3014232480455299E-2</v>
      </c>
      <c r="K93" s="20">
        <v>0.92524103583552397</v>
      </c>
    </row>
    <row r="94" spans="1:11" x14ac:dyDescent="0.2">
      <c r="A94" t="s">
        <v>16258</v>
      </c>
      <c r="B94" t="s">
        <v>12</v>
      </c>
      <c r="C94" t="s">
        <v>16</v>
      </c>
      <c r="D94">
        <v>24</v>
      </c>
      <c r="E94" s="9">
        <v>4.9311576307116299E-3</v>
      </c>
      <c r="F94" s="9">
        <v>1.1771262688608401E-2</v>
      </c>
      <c r="G94">
        <v>0.67527830871018901</v>
      </c>
      <c r="H94" s="9">
        <v>3.4180180086244298E-3</v>
      </c>
      <c r="I94" s="9">
        <v>-1.25740483780848E-2</v>
      </c>
      <c r="J94" s="9">
        <v>1.94100843953336E-2</v>
      </c>
      <c r="K94" s="20">
        <v>0.95845953494349401</v>
      </c>
    </row>
    <row r="95" spans="1:11" x14ac:dyDescent="0.2">
      <c r="A95" t="s">
        <v>16259</v>
      </c>
      <c r="B95" t="s">
        <v>12</v>
      </c>
      <c r="C95" t="s">
        <v>16</v>
      </c>
      <c r="D95">
        <v>24</v>
      </c>
      <c r="E95" s="9">
        <v>-3.59598810436715E-3</v>
      </c>
      <c r="F95" s="9">
        <v>8.3860213361392297E-3</v>
      </c>
      <c r="G95">
        <v>0.66806338456435099</v>
      </c>
      <c r="H95" s="9">
        <v>-2.4925490158691898E-3</v>
      </c>
      <c r="I95" s="9">
        <v>-1.3885533224579701E-2</v>
      </c>
      <c r="J95" s="9">
        <v>8.9004351928412898E-3</v>
      </c>
      <c r="K95" s="20">
        <v>0.95845953494349401</v>
      </c>
    </row>
    <row r="96" spans="1:11" x14ac:dyDescent="0.2">
      <c r="A96" t="s">
        <v>16260</v>
      </c>
      <c r="B96" t="s">
        <v>12</v>
      </c>
      <c r="C96" t="s">
        <v>16</v>
      </c>
      <c r="D96">
        <v>24</v>
      </c>
      <c r="E96" s="9">
        <v>-4.9794627213553197E-3</v>
      </c>
      <c r="F96" s="9">
        <v>1.2240154069040001E-2</v>
      </c>
      <c r="G96">
        <v>0.68414480245114595</v>
      </c>
      <c r="H96" s="9">
        <v>-3.4515005460107901E-3</v>
      </c>
      <c r="I96" s="9">
        <v>-2.00805879798567E-2</v>
      </c>
      <c r="J96" s="9">
        <v>1.31775868878351E-2</v>
      </c>
      <c r="K96" s="20">
        <v>0.96071397791012003</v>
      </c>
    </row>
    <row r="97" spans="1:11" x14ac:dyDescent="0.2">
      <c r="A97" t="s">
        <v>16261</v>
      </c>
      <c r="B97" t="s">
        <v>12</v>
      </c>
      <c r="C97" t="s">
        <v>16</v>
      </c>
      <c r="D97">
        <v>24</v>
      </c>
      <c r="E97" s="9">
        <v>3.8163350002245501E-3</v>
      </c>
      <c r="F97" s="9">
        <v>9.6918509929374199E-3</v>
      </c>
      <c r="G97">
        <v>0.69375277238493505</v>
      </c>
      <c r="H97" s="9">
        <v>2.6452818454778802E-3</v>
      </c>
      <c r="I97" s="9">
        <v>-1.0521761367239001E-2</v>
      </c>
      <c r="J97" s="9">
        <v>1.5812325058194798E-2</v>
      </c>
      <c r="K97" s="20">
        <v>0.96395122057696203</v>
      </c>
    </row>
    <row r="98" spans="1:11" x14ac:dyDescent="0.2">
      <c r="A98" t="s">
        <v>16262</v>
      </c>
      <c r="B98" t="s">
        <v>12</v>
      </c>
      <c r="C98" t="s">
        <v>16</v>
      </c>
      <c r="D98">
        <v>24</v>
      </c>
      <c r="E98" s="9">
        <v>-5.1725783035936604E-3</v>
      </c>
      <c r="F98" s="9">
        <v>1.3706654700302001E-2</v>
      </c>
      <c r="G98">
        <v>0.70589334448845598</v>
      </c>
      <c r="H98" s="9">
        <v>-3.5853580673614899E-3</v>
      </c>
      <c r="I98" s="9">
        <v>-2.2206787025790702E-2</v>
      </c>
      <c r="J98" s="9">
        <v>1.5036070891067701E-2</v>
      </c>
      <c r="K98" s="20">
        <v>0.97060334867162701</v>
      </c>
    </row>
    <row r="99" spans="1:11" x14ac:dyDescent="0.2">
      <c r="A99" t="s">
        <v>16263</v>
      </c>
      <c r="B99" t="s">
        <v>12</v>
      </c>
      <c r="C99" t="s">
        <v>16</v>
      </c>
      <c r="D99">
        <v>24</v>
      </c>
      <c r="E99" s="9">
        <v>-1.1114555576869801E-3</v>
      </c>
      <c r="F99" s="9">
        <v>1.24291644806822E-2</v>
      </c>
      <c r="G99">
        <v>0.92874559301308701</v>
      </c>
      <c r="H99" s="9">
        <v>-7.7040228612841198E-4</v>
      </c>
      <c r="I99" s="9">
        <v>-1.7656273306469801E-2</v>
      </c>
      <c r="J99" s="9">
        <v>1.61154687342129E-2</v>
      </c>
      <c r="K99" s="20">
        <v>0.98962612826899099</v>
      </c>
    </row>
    <row r="100" spans="1:11" x14ac:dyDescent="0.2">
      <c r="A100" t="s">
        <v>16264</v>
      </c>
      <c r="B100" t="s">
        <v>12</v>
      </c>
      <c r="C100" t="s">
        <v>16</v>
      </c>
      <c r="D100">
        <v>24</v>
      </c>
      <c r="E100" s="9">
        <v>-1.8917871976825301E-3</v>
      </c>
      <c r="F100" s="9">
        <v>1.1360388493999399E-2</v>
      </c>
      <c r="G100">
        <v>0.86774391432268905</v>
      </c>
      <c r="H100" s="9">
        <v>-1.31128696229305E-3</v>
      </c>
      <c r="I100" s="9">
        <v>-1.67451526214684E-2</v>
      </c>
      <c r="J100" s="9">
        <v>1.4122578696882399E-2</v>
      </c>
      <c r="K100" s="20">
        <v>0.98962612826899099</v>
      </c>
    </row>
    <row r="101" spans="1:11" x14ac:dyDescent="0.2">
      <c r="A101" t="s">
        <v>16265</v>
      </c>
      <c r="B101" t="s">
        <v>12</v>
      </c>
      <c r="C101" t="s">
        <v>16</v>
      </c>
      <c r="D101">
        <v>24</v>
      </c>
      <c r="E101" s="9">
        <v>2.0536508634771702E-3</v>
      </c>
      <c r="F101" s="9">
        <v>1.48386804881806E-2</v>
      </c>
      <c r="G101">
        <v>0.88992549617995398</v>
      </c>
      <c r="H101" s="9">
        <v>1.4234823058737001E-3</v>
      </c>
      <c r="I101" s="9">
        <v>-1.87358811996063E-2</v>
      </c>
      <c r="J101" s="9">
        <v>2.1582845811353699E-2</v>
      </c>
      <c r="K101" s="20">
        <v>0.98962612826899099</v>
      </c>
    </row>
    <row r="102" spans="1:11" x14ac:dyDescent="0.2">
      <c r="A102" t="s">
        <v>16266</v>
      </c>
      <c r="B102" t="s">
        <v>12</v>
      </c>
      <c r="C102" t="s">
        <v>16</v>
      </c>
      <c r="D102">
        <v>24</v>
      </c>
      <c r="E102" s="9">
        <v>-2.7758181259538899E-3</v>
      </c>
      <c r="F102" s="9">
        <v>1.3887314345460099E-2</v>
      </c>
      <c r="G102">
        <v>0.84157320844879302</v>
      </c>
      <c r="H102" s="9">
        <v>-1.9240505077521299E-3</v>
      </c>
      <c r="I102" s="9">
        <v>-2.0790917964598601E-2</v>
      </c>
      <c r="J102" s="9">
        <v>1.69428169490944E-2</v>
      </c>
      <c r="K102" s="20">
        <v>0.98962612826899099</v>
      </c>
    </row>
    <row r="103" spans="1:11" x14ac:dyDescent="0.2">
      <c r="A103" t="s">
        <v>16267</v>
      </c>
      <c r="B103" t="s">
        <v>12</v>
      </c>
      <c r="C103" t="s">
        <v>16</v>
      </c>
      <c r="D103">
        <v>24</v>
      </c>
      <c r="E103" s="9">
        <v>-3.97973716192582E-4</v>
      </c>
      <c r="F103" s="9">
        <v>1.18921475861539E-2</v>
      </c>
      <c r="G103">
        <v>0.97330357516236599</v>
      </c>
      <c r="H103" s="9">
        <v>-2.7585435931585199E-4</v>
      </c>
      <c r="I103" s="9">
        <v>-1.64321511568007E-2</v>
      </c>
      <c r="J103" s="9">
        <v>1.5880442438168999E-2</v>
      </c>
      <c r="K103" s="20">
        <v>0.98962612826899099</v>
      </c>
    </row>
    <row r="104" spans="1:11" x14ac:dyDescent="0.2">
      <c r="A104" t="s">
        <v>16268</v>
      </c>
      <c r="B104" t="s">
        <v>12</v>
      </c>
      <c r="C104" t="s">
        <v>16</v>
      </c>
      <c r="D104">
        <v>24</v>
      </c>
      <c r="E104" s="9">
        <v>-6.05859493442151E-4</v>
      </c>
      <c r="F104" s="9">
        <v>1.3873659037769499E-2</v>
      </c>
      <c r="G104">
        <v>0.96516763659754101</v>
      </c>
      <c r="H104" s="9">
        <v>-4.1994979969490402E-4</v>
      </c>
      <c r="I104" s="9">
        <v>-1.92682655860116E-2</v>
      </c>
      <c r="J104" s="9">
        <v>1.84283659866218E-2</v>
      </c>
      <c r="K104" s="20">
        <v>0.98962612826899099</v>
      </c>
    </row>
    <row r="105" spans="1:11" x14ac:dyDescent="0.2">
      <c r="A105" t="s">
        <v>16269</v>
      </c>
      <c r="B105" t="s">
        <v>12</v>
      </c>
      <c r="C105" t="s">
        <v>16</v>
      </c>
      <c r="D105">
        <v>24</v>
      </c>
      <c r="E105" s="9">
        <v>-1.67581936796196E-3</v>
      </c>
      <c r="F105" s="9">
        <v>1.34941755443125E-2</v>
      </c>
      <c r="G105">
        <v>0.90116614779689896</v>
      </c>
      <c r="H105" s="9">
        <v>-1.16158947003058E-3</v>
      </c>
      <c r="I105" s="9">
        <v>-1.94943509457721E-2</v>
      </c>
      <c r="J105" s="9">
        <v>1.7171172005710899E-2</v>
      </c>
      <c r="K105" s="20">
        <v>0.98962612826899099</v>
      </c>
    </row>
    <row r="106" spans="1:11" x14ac:dyDescent="0.2">
      <c r="A106" t="s">
        <v>16270</v>
      </c>
      <c r="B106" t="s">
        <v>12</v>
      </c>
      <c r="C106" t="s">
        <v>16</v>
      </c>
      <c r="D106">
        <v>24</v>
      </c>
      <c r="E106" s="9">
        <v>4.0103973158492898E-4</v>
      </c>
      <c r="F106" s="9">
        <v>1.2611434825669499E-2</v>
      </c>
      <c r="G106">
        <v>0.97463179299218805</v>
      </c>
      <c r="H106" s="9">
        <v>2.7797955924061099E-4</v>
      </c>
      <c r="I106" s="9">
        <v>-1.6855518205526901E-2</v>
      </c>
      <c r="J106" s="9">
        <v>1.74114773240081E-2</v>
      </c>
      <c r="K106" s="20">
        <v>0.98962612826899099</v>
      </c>
    </row>
    <row r="107" spans="1:11" x14ac:dyDescent="0.2">
      <c r="A107" t="s">
        <v>16271</v>
      </c>
      <c r="B107" t="s">
        <v>12</v>
      </c>
      <c r="C107" t="s">
        <v>16</v>
      </c>
      <c r="D107">
        <v>24</v>
      </c>
      <c r="E107" s="9">
        <v>-3.7785121492117301E-3</v>
      </c>
      <c r="F107" s="9">
        <v>1.4664428497944901E-2</v>
      </c>
      <c r="G107">
        <v>0.79666534538510003</v>
      </c>
      <c r="H107" s="9">
        <v>-2.6190650429376099E-3</v>
      </c>
      <c r="I107" s="9">
        <v>-2.2541695287969499E-2</v>
      </c>
      <c r="J107" s="9">
        <v>1.73035652020943E-2</v>
      </c>
      <c r="K107" s="20">
        <v>0.98962612826899099</v>
      </c>
    </row>
    <row r="108" spans="1:11" x14ac:dyDescent="0.2">
      <c r="A108" t="s">
        <v>16272</v>
      </c>
      <c r="B108" t="s">
        <v>12</v>
      </c>
      <c r="C108" t="s">
        <v>16</v>
      </c>
      <c r="D108">
        <v>24</v>
      </c>
      <c r="E108" s="9">
        <v>2.2768764783137299E-3</v>
      </c>
      <c r="F108" s="9">
        <v>1.36807617778868E-2</v>
      </c>
      <c r="G108">
        <v>0.86781929733114505</v>
      </c>
      <c r="H108" s="9">
        <v>1.5782105114264199E-3</v>
      </c>
      <c r="I108" s="9">
        <v>-1.70080411389124E-2</v>
      </c>
      <c r="J108" s="9">
        <v>2.01644621617652E-2</v>
      </c>
      <c r="K108" s="20">
        <v>0.98962612826899099</v>
      </c>
    </row>
    <row r="109" spans="1:11" x14ac:dyDescent="0.2">
      <c r="A109" t="s">
        <v>16273</v>
      </c>
      <c r="B109" t="s">
        <v>12</v>
      </c>
      <c r="C109" t="s">
        <v>16</v>
      </c>
      <c r="D109">
        <v>24</v>
      </c>
      <c r="E109" s="9">
        <v>2.9996214692789799E-3</v>
      </c>
      <c r="F109" s="9">
        <v>1.3346546710102899E-2</v>
      </c>
      <c r="G109">
        <v>0.82217463388498602</v>
      </c>
      <c r="H109" s="9">
        <v>2.0791791641778098E-3</v>
      </c>
      <c r="I109" s="9">
        <v>-1.6053018431568301E-2</v>
      </c>
      <c r="J109" s="9">
        <v>2.0211376759923901E-2</v>
      </c>
      <c r="K109" s="20">
        <v>0.98962612826899099</v>
      </c>
    </row>
    <row r="110" spans="1:11" x14ac:dyDescent="0.2">
      <c r="A110" t="s">
        <v>16274</v>
      </c>
      <c r="B110" t="s">
        <v>12</v>
      </c>
      <c r="C110" t="s">
        <v>16</v>
      </c>
      <c r="D110">
        <v>24</v>
      </c>
      <c r="E110" s="9">
        <v>4.7190484205777497E-3</v>
      </c>
      <c r="F110" s="9">
        <v>1.7068582105084499E-2</v>
      </c>
      <c r="G110">
        <v>0.78218271056378397</v>
      </c>
      <c r="H110" s="9">
        <v>3.2709951076493301E-3</v>
      </c>
      <c r="I110" s="9">
        <v>-1.9917842434449402E-2</v>
      </c>
      <c r="J110" s="9">
        <v>2.6459832649748001E-2</v>
      </c>
      <c r="K110" s="20">
        <v>0.98962612826899099</v>
      </c>
    </row>
    <row r="111" spans="1:11" x14ac:dyDescent="0.2">
      <c r="A111" t="s">
        <v>16275</v>
      </c>
      <c r="B111" t="s">
        <v>12</v>
      </c>
      <c r="C111" t="s">
        <v>16</v>
      </c>
      <c r="D111">
        <v>24</v>
      </c>
      <c r="E111" s="9">
        <v>-1.9268168582850501E-3</v>
      </c>
      <c r="F111" s="9">
        <v>1.14183101582634E-2</v>
      </c>
      <c r="G111">
        <v>0.865994871536927</v>
      </c>
      <c r="H111" s="9">
        <v>-1.33556767277565E-3</v>
      </c>
      <c r="I111" s="9">
        <v>-1.6848123878975801E-2</v>
      </c>
      <c r="J111" s="9">
        <v>1.41769885334245E-2</v>
      </c>
      <c r="K111" s="20">
        <v>0.98962612826899099</v>
      </c>
    </row>
    <row r="112" spans="1:11" x14ac:dyDescent="0.2">
      <c r="A112" t="s">
        <v>16276</v>
      </c>
      <c r="B112" t="s">
        <v>12</v>
      </c>
      <c r="C112" t="s">
        <v>16</v>
      </c>
      <c r="D112">
        <v>24</v>
      </c>
      <c r="E112" s="9">
        <v>4.7109955920406101E-3</v>
      </c>
      <c r="F112" s="9">
        <v>1.3915763005042501E-2</v>
      </c>
      <c r="G112">
        <v>0.73495882375224297</v>
      </c>
      <c r="H112" s="9">
        <v>3.2654133122532801E-3</v>
      </c>
      <c r="I112" s="9">
        <v>-1.5640103596626501E-2</v>
      </c>
      <c r="J112" s="9">
        <v>2.21709302211331E-2</v>
      </c>
      <c r="K112" s="20">
        <v>0.98962612826899099</v>
      </c>
    </row>
    <row r="113" spans="1:11" x14ac:dyDescent="0.2">
      <c r="A113" t="s">
        <v>16277</v>
      </c>
      <c r="B113" t="s">
        <v>12</v>
      </c>
      <c r="C113" t="s">
        <v>16</v>
      </c>
      <c r="D113">
        <v>24</v>
      </c>
      <c r="E113" s="9">
        <v>1.82169065825892E-3</v>
      </c>
      <c r="F113" s="9">
        <v>1.2394498001531E-2</v>
      </c>
      <c r="G113">
        <v>0.88315115994226401</v>
      </c>
      <c r="H113" s="9">
        <v>1.2626997436245601E-3</v>
      </c>
      <c r="I113" s="9">
        <v>-1.5576074491040899E-2</v>
      </c>
      <c r="J113" s="9">
        <v>1.8101473978290102E-2</v>
      </c>
      <c r="K113" s="20">
        <v>0.98962612826899099</v>
      </c>
    </row>
    <row r="114" spans="1:11" x14ac:dyDescent="0.2">
      <c r="A114" t="s">
        <v>16278</v>
      </c>
      <c r="B114" t="s">
        <v>12</v>
      </c>
      <c r="C114" t="s">
        <v>16</v>
      </c>
      <c r="D114">
        <v>24</v>
      </c>
      <c r="E114" s="9">
        <v>6.3535276028612805E-4</v>
      </c>
      <c r="F114" s="9">
        <v>1.1834150594594601E-2</v>
      </c>
      <c r="G114">
        <v>0.957183684167074</v>
      </c>
      <c r="H114" s="9">
        <v>4.4039297445330798E-4</v>
      </c>
      <c r="I114" s="9">
        <v>-1.56371109387182E-2</v>
      </c>
      <c r="J114" s="9">
        <v>1.6517896887624801E-2</v>
      </c>
      <c r="K114" s="20">
        <v>0.98962612826899099</v>
      </c>
    </row>
    <row r="115" spans="1:11" x14ac:dyDescent="0.2">
      <c r="A115" t="s">
        <v>16279</v>
      </c>
      <c r="B115" t="s">
        <v>12</v>
      </c>
      <c r="C115" t="s">
        <v>16</v>
      </c>
      <c r="D115">
        <v>24</v>
      </c>
      <c r="E115" s="9">
        <v>1.43703769712152E-3</v>
      </c>
      <c r="F115" s="9">
        <v>1.5876087447208701E-2</v>
      </c>
      <c r="G115">
        <v>0.92787729181040401</v>
      </c>
      <c r="H115" s="9">
        <v>9.9607862811813808E-4</v>
      </c>
      <c r="I115" s="9">
        <v>-2.0572673266499301E-2</v>
      </c>
      <c r="J115" s="9">
        <v>2.2564830522735599E-2</v>
      </c>
      <c r="K115" s="20">
        <v>0.98962612826899099</v>
      </c>
    </row>
    <row r="116" spans="1:11" x14ac:dyDescent="0.2">
      <c r="A116" t="s">
        <v>16280</v>
      </c>
      <c r="B116" t="s">
        <v>12</v>
      </c>
      <c r="C116" t="s">
        <v>16</v>
      </c>
      <c r="D116">
        <v>24</v>
      </c>
      <c r="E116" s="9">
        <v>-8.4954044706358697E-4</v>
      </c>
      <c r="F116" s="9">
        <v>9.1024707320879403E-3</v>
      </c>
      <c r="G116">
        <v>0.92564080138632998</v>
      </c>
      <c r="H116" s="9">
        <v>-5.8885656565376104E-4</v>
      </c>
      <c r="I116" s="9">
        <v>-1.2955186336843101E-2</v>
      </c>
      <c r="J116" s="9">
        <v>1.17774732055355E-2</v>
      </c>
      <c r="K116" s="20">
        <v>0.98962612826899099</v>
      </c>
    </row>
    <row r="117" spans="1:11" x14ac:dyDescent="0.2">
      <c r="A117" t="s">
        <v>16281</v>
      </c>
      <c r="B117" t="s">
        <v>12</v>
      </c>
      <c r="C117" t="s">
        <v>16</v>
      </c>
      <c r="D117">
        <v>24</v>
      </c>
      <c r="E117" s="9">
        <v>-2.1697235202227999E-3</v>
      </c>
      <c r="F117" s="9">
        <v>9.6005328089424791E-3</v>
      </c>
      <c r="G117">
        <v>0.82120116875063998</v>
      </c>
      <c r="H117" s="9">
        <v>-1.5039377406370299E-3</v>
      </c>
      <c r="I117" s="9">
        <v>-1.45469189474848E-2</v>
      </c>
      <c r="J117" s="9">
        <v>1.15390434662108E-2</v>
      </c>
      <c r="K117" s="20">
        <v>0.98962612826899099</v>
      </c>
    </row>
    <row r="118" spans="1:11" x14ac:dyDescent="0.2">
      <c r="A118" t="s">
        <v>16282</v>
      </c>
      <c r="B118" t="s">
        <v>12</v>
      </c>
      <c r="C118" t="s">
        <v>16</v>
      </c>
      <c r="D118">
        <v>24</v>
      </c>
      <c r="E118" s="9">
        <v>2.62308957704216E-3</v>
      </c>
      <c r="F118" s="9">
        <v>9.0927715435150103E-3</v>
      </c>
      <c r="G118">
        <v>0.77297876185208803</v>
      </c>
      <c r="H118" s="9">
        <v>1.8181871446829501E-3</v>
      </c>
      <c r="I118" s="9">
        <v>-1.05349656146888E-2</v>
      </c>
      <c r="J118" s="9">
        <v>1.4171339904054701E-2</v>
      </c>
      <c r="K118" s="20">
        <v>0.98962612826899099</v>
      </c>
    </row>
    <row r="119" spans="1:11" x14ac:dyDescent="0.2">
      <c r="A119" t="s">
        <v>16283</v>
      </c>
      <c r="B119" t="s">
        <v>12</v>
      </c>
      <c r="C119" t="s">
        <v>16</v>
      </c>
      <c r="D119">
        <v>24</v>
      </c>
      <c r="E119" s="9">
        <v>3.5555028018143301E-4</v>
      </c>
      <c r="F119" s="9">
        <v>1.0634496197966701E-2</v>
      </c>
      <c r="G119">
        <v>0.97332875661077201</v>
      </c>
      <c r="H119" s="9">
        <v>2.4644867425505898E-4</v>
      </c>
      <c r="I119" s="9">
        <v>-1.42012425960852E-2</v>
      </c>
      <c r="J119" s="9">
        <v>1.46941399445954E-2</v>
      </c>
      <c r="K119" s="20">
        <v>0.98962612826899099</v>
      </c>
    </row>
    <row r="120" spans="1:11" x14ac:dyDescent="0.2">
      <c r="A120" t="s">
        <v>16284</v>
      </c>
      <c r="B120" t="s">
        <v>12</v>
      </c>
      <c r="C120" t="s">
        <v>16</v>
      </c>
      <c r="D120">
        <v>24</v>
      </c>
      <c r="E120" s="9">
        <v>-3.5038438880523499E-3</v>
      </c>
      <c r="F120" s="9">
        <v>1.24261891849154E-2</v>
      </c>
      <c r="G120">
        <v>0.77796458094784604</v>
      </c>
      <c r="H120" s="9">
        <v>-2.42867951212568E-3</v>
      </c>
      <c r="I120" s="9">
        <v>-1.9310508389437701E-2</v>
      </c>
      <c r="J120" s="9">
        <v>1.44531493651864E-2</v>
      </c>
      <c r="K120" s="20">
        <v>0.98962612826899099</v>
      </c>
    </row>
    <row r="121" spans="1:11" x14ac:dyDescent="0.2">
      <c r="A121" t="s">
        <v>16285</v>
      </c>
      <c r="B121" t="s">
        <v>12</v>
      </c>
      <c r="C121" t="s">
        <v>16</v>
      </c>
      <c r="D121">
        <v>24</v>
      </c>
      <c r="E121" s="9">
        <v>1.81354505489259E-3</v>
      </c>
      <c r="F121" s="9">
        <v>8.2559408303648496E-3</v>
      </c>
      <c r="G121">
        <v>0.82613170517089796</v>
      </c>
      <c r="H121" s="9">
        <v>1.25705364161723E-3</v>
      </c>
      <c r="I121" s="9">
        <v>-9.9592072928795395E-3</v>
      </c>
      <c r="J121" s="9">
        <v>1.2473314576113999E-2</v>
      </c>
      <c r="K121" s="20">
        <v>0.98962612826899099</v>
      </c>
    </row>
    <row r="122" spans="1:11" x14ac:dyDescent="0.2">
      <c r="A122" t="s">
        <v>16286</v>
      </c>
      <c r="B122" t="s">
        <v>12</v>
      </c>
      <c r="C122" t="s">
        <v>16</v>
      </c>
      <c r="D122">
        <v>24</v>
      </c>
      <c r="E122" s="9">
        <v>-3.6388934285163001E-4</v>
      </c>
      <c r="F122" s="9">
        <v>9.0622667604175807E-3</v>
      </c>
      <c r="G122">
        <v>0.96797007945648195</v>
      </c>
      <c r="H122" s="9">
        <v>-2.5222887203341901E-4</v>
      </c>
      <c r="I122" s="9">
        <v>-1.25639387947859E-2</v>
      </c>
      <c r="J122" s="9">
        <v>1.2059481050719099E-2</v>
      </c>
      <c r="K122" s="20">
        <v>0.98962612826899099</v>
      </c>
    </row>
    <row r="123" spans="1:11" x14ac:dyDescent="0.2">
      <c r="A123" t="s">
        <v>16287</v>
      </c>
      <c r="B123" t="s">
        <v>12</v>
      </c>
      <c r="C123" t="s">
        <v>16</v>
      </c>
      <c r="D123">
        <v>24</v>
      </c>
      <c r="E123" s="9">
        <v>-1.1755830945027401E-3</v>
      </c>
      <c r="F123" s="9">
        <v>8.8765360740069906E-3</v>
      </c>
      <c r="G123">
        <v>0.89463853601640897</v>
      </c>
      <c r="H123" s="9">
        <v>-8.1485210746851003E-4</v>
      </c>
      <c r="I123" s="9">
        <v>-1.28742341750282E-2</v>
      </c>
      <c r="J123" s="9">
        <v>1.1244529960091201E-2</v>
      </c>
      <c r="K123" s="20">
        <v>0.98962612826899099</v>
      </c>
    </row>
    <row r="124" spans="1:11" x14ac:dyDescent="0.2">
      <c r="A124" t="s">
        <v>16288</v>
      </c>
      <c r="B124" t="s">
        <v>12</v>
      </c>
      <c r="C124" t="s">
        <v>16</v>
      </c>
      <c r="D124">
        <v>24</v>
      </c>
      <c r="E124" s="9">
        <v>-2.92515182780016E-3</v>
      </c>
      <c r="F124" s="9">
        <v>1.0030150128838299E-2</v>
      </c>
      <c r="G124">
        <v>0.77056502625802803</v>
      </c>
      <c r="H124" s="9">
        <v>-2.0275607421494498E-3</v>
      </c>
      <c r="I124" s="9">
        <v>-1.5654206495647999E-2</v>
      </c>
      <c r="J124" s="9">
        <v>1.1599085011349101E-2</v>
      </c>
      <c r="K124" s="20">
        <v>0.98962612826899099</v>
      </c>
    </row>
    <row r="125" spans="1:11" x14ac:dyDescent="0.2">
      <c r="A125" t="s">
        <v>16289</v>
      </c>
      <c r="B125" t="s">
        <v>12</v>
      </c>
      <c r="C125" t="s">
        <v>16</v>
      </c>
      <c r="D125">
        <v>24</v>
      </c>
      <c r="E125" s="9">
        <v>-2.6297133359197301E-3</v>
      </c>
      <c r="F125" s="9">
        <v>1.33677727103123E-2</v>
      </c>
      <c r="G125">
        <v>0.84404636028618096</v>
      </c>
      <c r="H125" s="9">
        <v>-1.8227783844736499E-3</v>
      </c>
      <c r="I125" s="9">
        <v>-1.99838129549312E-2</v>
      </c>
      <c r="J125" s="9">
        <v>1.6338256185983901E-2</v>
      </c>
      <c r="K125" s="20">
        <v>0.98962612826899099</v>
      </c>
    </row>
    <row r="126" spans="1:11" x14ac:dyDescent="0.2">
      <c r="A126" t="s">
        <v>16290</v>
      </c>
      <c r="B126" t="s">
        <v>12</v>
      </c>
      <c r="C126" t="s">
        <v>16</v>
      </c>
      <c r="D126">
        <v>24</v>
      </c>
      <c r="E126" s="9">
        <v>-3.8010536165102101E-3</v>
      </c>
      <c r="F126" s="9">
        <v>1.30969734822998E-2</v>
      </c>
      <c r="G126">
        <v>0.77164501772365401</v>
      </c>
      <c r="H126" s="9">
        <v>-2.6346895974412401E-3</v>
      </c>
      <c r="I126" s="9">
        <v>-2.0427824873965199E-2</v>
      </c>
      <c r="J126" s="9">
        <v>1.5158445679082699E-2</v>
      </c>
      <c r="K126" s="20">
        <v>0.98962612826899099</v>
      </c>
    </row>
    <row r="127" spans="1:11" x14ac:dyDescent="0.2">
      <c r="A127" t="s">
        <v>16291</v>
      </c>
      <c r="B127" t="s">
        <v>12</v>
      </c>
      <c r="C127" t="s">
        <v>16</v>
      </c>
      <c r="D127">
        <v>24</v>
      </c>
      <c r="E127" s="9">
        <v>3.3228794880026498E-4</v>
      </c>
      <c r="F127" s="9">
        <v>8.0967862507972197E-3</v>
      </c>
      <c r="G127">
        <v>0.96726441681106001</v>
      </c>
      <c r="H127" s="9">
        <v>2.30324454844951E-4</v>
      </c>
      <c r="I127" s="9">
        <v>-1.0769714085374801E-2</v>
      </c>
      <c r="J127" s="9">
        <v>1.12303629950647E-2</v>
      </c>
      <c r="K127" s="20">
        <v>0.98962612826899099</v>
      </c>
    </row>
    <row r="128" spans="1:11" x14ac:dyDescent="0.2">
      <c r="A128" t="s">
        <v>16292</v>
      </c>
      <c r="B128" t="s">
        <v>12</v>
      </c>
      <c r="C128" t="s">
        <v>16</v>
      </c>
      <c r="D128">
        <v>24</v>
      </c>
      <c r="E128" s="9">
        <v>-1.8865746482276801E-3</v>
      </c>
      <c r="F128" s="9">
        <v>8.7443698673580691E-3</v>
      </c>
      <c r="G128">
        <v>0.829184688355875</v>
      </c>
      <c r="H128" s="9">
        <v>-1.3076738983348901E-3</v>
      </c>
      <c r="I128" s="9">
        <v>-1.3187499124226801E-2</v>
      </c>
      <c r="J128" s="9">
        <v>1.0572151327557001E-2</v>
      </c>
      <c r="K128" s="20">
        <v>0.98962612826899099</v>
      </c>
    </row>
    <row r="129" spans="1:11" x14ac:dyDescent="0.2">
      <c r="A129" t="s">
        <v>16293</v>
      </c>
      <c r="B129" t="s">
        <v>12</v>
      </c>
      <c r="C129" t="s">
        <v>16</v>
      </c>
      <c r="D129">
        <v>24</v>
      </c>
      <c r="E129" s="9">
        <v>-7.0697082495294397E-4</v>
      </c>
      <c r="F129" s="9">
        <v>9.8763070589777402E-3</v>
      </c>
      <c r="G129">
        <v>0.942934161284534</v>
      </c>
      <c r="H129" s="9">
        <v>-4.9003483405427202E-4</v>
      </c>
      <c r="I129" s="9">
        <v>-1.39076742429127E-2</v>
      </c>
      <c r="J129" s="9">
        <v>1.29276045748042E-2</v>
      </c>
      <c r="K129" s="20">
        <v>0.98962612826899099</v>
      </c>
    </row>
    <row r="130" spans="1:11" x14ac:dyDescent="0.2">
      <c r="A130" t="s">
        <v>16294</v>
      </c>
      <c r="B130" t="s">
        <v>12</v>
      </c>
      <c r="C130" t="s">
        <v>16</v>
      </c>
      <c r="D130">
        <v>24</v>
      </c>
      <c r="E130" s="9">
        <v>1.5047227359465099E-3</v>
      </c>
      <c r="F130" s="9">
        <v>8.76813113761153E-3</v>
      </c>
      <c r="G130">
        <v>0.86374201548395302</v>
      </c>
      <c r="H130" s="9">
        <v>1.04299432194577E-3</v>
      </c>
      <c r="I130" s="9">
        <v>-1.0869112216612201E-2</v>
      </c>
      <c r="J130" s="9">
        <v>1.2955100860503801E-2</v>
      </c>
      <c r="K130" s="20">
        <v>0.98962612826899099</v>
      </c>
    </row>
    <row r="131" spans="1:11" x14ac:dyDescent="0.2">
      <c r="A131" t="s">
        <v>16295</v>
      </c>
      <c r="B131" t="s">
        <v>12</v>
      </c>
      <c r="C131" t="s">
        <v>16</v>
      </c>
      <c r="D131">
        <v>24</v>
      </c>
      <c r="E131" s="9">
        <v>-2.4256413254468102E-3</v>
      </c>
      <c r="F131" s="9">
        <v>8.0775131130769295E-3</v>
      </c>
      <c r="G131">
        <v>0.76395171948947305</v>
      </c>
      <c r="H131" s="9">
        <v>-1.6813264457831501E-3</v>
      </c>
      <c r="I131" s="9">
        <v>-1.26551811087031E-2</v>
      </c>
      <c r="J131" s="9">
        <v>9.2925282171367595E-3</v>
      </c>
      <c r="K131" s="20">
        <v>0.98962612826899099</v>
      </c>
    </row>
    <row r="132" spans="1:11" x14ac:dyDescent="0.2">
      <c r="A132" t="s">
        <v>16296</v>
      </c>
      <c r="B132" t="s">
        <v>12</v>
      </c>
      <c r="C132" t="s">
        <v>16</v>
      </c>
      <c r="D132">
        <v>24</v>
      </c>
      <c r="E132" s="9">
        <v>2.8783745598711498E-3</v>
      </c>
      <c r="F132" s="9">
        <v>1.17731363046579E-2</v>
      </c>
      <c r="G132">
        <v>0.80685394634091601</v>
      </c>
      <c r="H132" s="9">
        <v>1.9951372107701601E-3</v>
      </c>
      <c r="I132" s="9">
        <v>-1.3999474611636101E-2</v>
      </c>
      <c r="J132" s="9">
        <v>1.7989749033176398E-2</v>
      </c>
      <c r="K132" s="20">
        <v>0.98962612826899099</v>
      </c>
    </row>
    <row r="133" spans="1:11" x14ac:dyDescent="0.2">
      <c r="A133" t="s">
        <v>16297</v>
      </c>
      <c r="B133" t="s">
        <v>12</v>
      </c>
      <c r="C133" t="s">
        <v>16</v>
      </c>
      <c r="D133">
        <v>24</v>
      </c>
      <c r="E133" s="9">
        <v>-1.13730971457036E-4</v>
      </c>
      <c r="F133" s="9">
        <v>1.0936540722049699E-2</v>
      </c>
      <c r="G133">
        <v>0.99170281051489795</v>
      </c>
      <c r="H133" s="9">
        <v>-7.8832302207788098E-5</v>
      </c>
      <c r="I133" s="9">
        <v>-1.4936871740680599E-2</v>
      </c>
      <c r="J133" s="9">
        <v>1.4779207136265101E-2</v>
      </c>
      <c r="K133" s="20">
        <v>0.99457195222291395</v>
      </c>
    </row>
    <row r="134" spans="1:11" x14ac:dyDescent="0.2">
      <c r="A134" t="s">
        <v>16298</v>
      </c>
      <c r="B134" t="s">
        <v>12</v>
      </c>
      <c r="C134" t="s">
        <v>16</v>
      </c>
      <c r="D134">
        <v>24</v>
      </c>
      <c r="E134" s="9">
        <v>6.5690284619124604E-5</v>
      </c>
      <c r="F134" s="9">
        <v>9.6559318833382007E-3</v>
      </c>
      <c r="G134">
        <v>0.99457195222291395</v>
      </c>
      <c r="H134" s="9">
        <v>4.5533035573926603E-5</v>
      </c>
      <c r="I134" s="9">
        <v>-1.3072711607231001E-2</v>
      </c>
      <c r="J134" s="9">
        <v>1.3163777678378801E-2</v>
      </c>
      <c r="K134" s="20">
        <v>0.99457195222291395</v>
      </c>
    </row>
    <row r="135" spans="1:11" x14ac:dyDescent="0.2">
      <c r="A135" t="s">
        <v>16196</v>
      </c>
      <c r="B135" t="s">
        <v>12</v>
      </c>
      <c r="C135" t="s">
        <v>13</v>
      </c>
      <c r="D135">
        <v>24</v>
      </c>
      <c r="E135" s="9">
        <v>-1.7234963029545001E-2</v>
      </c>
      <c r="F135" s="9">
        <v>1.56324063579487E-2</v>
      </c>
      <c r="G135">
        <v>0.28215310012952999</v>
      </c>
      <c r="H135" s="9">
        <f>LN(2)*Table30[[#This Row],[Beta]]</f>
        <v>-1.194636603098401E-2</v>
      </c>
      <c r="I135" s="9">
        <f>(Table30[[#This Row],[Beta]]-1.96*Table30[[#This Row],[se]])*LN(2)</f>
        <v>-3.3184060480047836E-2</v>
      </c>
      <c r="J135" s="9">
        <f>(Table30[[#This Row],[Beta]]+1.96*Table30[[#This Row],[se]])*LN(2)</f>
        <v>9.291328418079817E-3</v>
      </c>
      <c r="K135" s="20" t="s">
        <v>16164</v>
      </c>
    </row>
    <row r="136" spans="1:11" x14ac:dyDescent="0.2">
      <c r="A136" t="s">
        <v>16196</v>
      </c>
      <c r="B136" t="s">
        <v>12</v>
      </c>
      <c r="C136" t="s">
        <v>14</v>
      </c>
      <c r="D136">
        <v>24</v>
      </c>
      <c r="E136" s="9">
        <v>-1.5813102839796801E-2</v>
      </c>
      <c r="F136" s="9">
        <v>1.45240994698698E-2</v>
      </c>
      <c r="G136">
        <v>0.27626446373607499</v>
      </c>
      <c r="H136" s="9">
        <f>LN(2)*Table30[[#This Row],[Beta]]</f>
        <v>-1.0960807649309616E-2</v>
      </c>
      <c r="I136" s="9">
        <f>(Table30[[#This Row],[Beta]]-1.96*Table30[[#This Row],[se]])*LN(2)</f>
        <v>-3.0692791300826014E-2</v>
      </c>
      <c r="J136" s="9">
        <f>(Table30[[#This Row],[Beta]]+1.96*Table30[[#This Row],[se]])*LN(2)</f>
        <v>8.7711760022067802E-3</v>
      </c>
      <c r="K136" s="20" t="s">
        <v>16164</v>
      </c>
    </row>
    <row r="137" spans="1:11" x14ac:dyDescent="0.2">
      <c r="A137" t="s">
        <v>16196</v>
      </c>
      <c r="B137" t="s">
        <v>12</v>
      </c>
      <c r="C137" t="s">
        <v>15</v>
      </c>
      <c r="D137">
        <v>24</v>
      </c>
      <c r="E137" s="9">
        <v>-1.52224309596564E-2</v>
      </c>
      <c r="F137" s="9">
        <v>1.4631164176248899E-2</v>
      </c>
      <c r="G137">
        <v>0.30896275129259598</v>
      </c>
      <c r="H137" s="9">
        <f>LN(2)*Table30[[#This Row],[Beta]]</f>
        <v>-1.0551385100954255E-2</v>
      </c>
      <c r="I137" s="9">
        <f>(Table30[[#This Row],[Beta]]-1.96*Table30[[#This Row],[se]])*LN(2)</f>
        <v>-3.042882348722439E-2</v>
      </c>
      <c r="J137" s="9">
        <f>(Table30[[#This Row],[Beta]]+1.96*Table30[[#This Row],[se]])*LN(2)</f>
        <v>9.3260532853158776E-3</v>
      </c>
      <c r="K137" s="20" t="s">
        <v>16164</v>
      </c>
    </row>
    <row r="138" spans="1:11" x14ac:dyDescent="0.2">
      <c r="A138" t="s">
        <v>16178</v>
      </c>
      <c r="B138" t="s">
        <v>12</v>
      </c>
      <c r="C138" t="s">
        <v>13</v>
      </c>
      <c r="D138">
        <v>24</v>
      </c>
      <c r="E138" s="9">
        <v>-3.7647329202514297E-2</v>
      </c>
      <c r="F138" s="9">
        <v>1.9804518316444399E-2</v>
      </c>
      <c r="G138">
        <v>7.0489494534335298E-2</v>
      </c>
      <c r="H138" s="9">
        <f>LN(2)*Table30[[#This Row],[Beta]]</f>
        <v>-2.6095140092334879E-2</v>
      </c>
      <c r="I138" s="9">
        <f>(Table30[[#This Row],[Beta]]-1.96*Table30[[#This Row],[se]])*LN(2)</f>
        <v>-5.3000934317781689E-2</v>
      </c>
      <c r="J138" s="9">
        <f>(Table30[[#This Row],[Beta]]+1.96*Table30[[#This Row],[se]])*LN(2)</f>
        <v>8.1065413311192909E-4</v>
      </c>
      <c r="K138" s="20" t="s">
        <v>16164</v>
      </c>
    </row>
    <row r="139" spans="1:11" x14ac:dyDescent="0.2">
      <c r="A139" t="s">
        <v>16178</v>
      </c>
      <c r="B139" t="s">
        <v>12</v>
      </c>
      <c r="C139" t="s">
        <v>14</v>
      </c>
      <c r="D139">
        <v>24</v>
      </c>
      <c r="E139" s="9">
        <v>-3.5582661579235599E-2</v>
      </c>
      <c r="F139" s="9">
        <v>1.37624059341982E-2</v>
      </c>
      <c r="G139">
        <v>9.7238671397227392E-3</v>
      </c>
      <c r="H139" s="9">
        <f>LN(2)*Table30[[#This Row],[Beta]]</f>
        <v>-2.4664021550465844E-2</v>
      </c>
      <c r="I139" s="9">
        <f>(Table30[[#This Row],[Beta]]-1.96*Table30[[#This Row],[se]])*LN(2)</f>
        <v>-4.3361192377647288E-2</v>
      </c>
      <c r="J139" s="9">
        <f>(Table30[[#This Row],[Beta]]+1.96*Table30[[#This Row],[se]])*LN(2)</f>
        <v>-5.9668507232843995E-3</v>
      </c>
      <c r="K139" s="20" t="s">
        <v>16164</v>
      </c>
    </row>
    <row r="140" spans="1:11" x14ac:dyDescent="0.2">
      <c r="A140" t="s">
        <v>16178</v>
      </c>
      <c r="B140" t="s">
        <v>12</v>
      </c>
      <c r="C140" t="s">
        <v>15</v>
      </c>
      <c r="D140">
        <v>24</v>
      </c>
      <c r="E140" s="9">
        <v>-3.87262133467677E-2</v>
      </c>
      <c r="F140" s="9">
        <v>1.40473552193501E-2</v>
      </c>
      <c r="G140">
        <v>1.1227505540864101E-2</v>
      </c>
      <c r="H140" s="9">
        <f>LN(2)*Table30[[#This Row],[Beta]]</f>
        <v>-2.6842965595074954E-2</v>
      </c>
      <c r="I140" s="9">
        <f>(Table30[[#This Row],[Beta]]-1.96*Table30[[#This Row],[se]])*LN(2)</f>
        <v>-4.5927259537723399E-2</v>
      </c>
      <c r="J140" s="9">
        <f>(Table30[[#This Row],[Beta]]+1.96*Table30[[#This Row],[se]])*LN(2)</f>
        <v>-7.7586716524265104E-3</v>
      </c>
      <c r="K140" s="20" t="s">
        <v>16164</v>
      </c>
    </row>
    <row r="141" spans="1:11" x14ac:dyDescent="0.2">
      <c r="A141" t="s">
        <v>16167</v>
      </c>
      <c r="B141" t="s">
        <v>12</v>
      </c>
      <c r="C141" t="s">
        <v>13</v>
      </c>
      <c r="D141">
        <v>24</v>
      </c>
      <c r="E141" s="9">
        <v>-9.64419699081977E-2</v>
      </c>
      <c r="F141" s="9">
        <v>1.6563388679149402E-2</v>
      </c>
      <c r="G141" s="1">
        <v>7.3823464150086803E-6</v>
      </c>
      <c r="H141" s="9">
        <f>LN(2)*Table30[[#This Row],[Beta]]</f>
        <v>-6.6848479529514324E-2</v>
      </c>
      <c r="I141" s="9">
        <f>(Table30[[#This Row],[Beta]]-1.96*Table30[[#This Row],[se]])*LN(2)</f>
        <v>-8.9350977209917332E-2</v>
      </c>
      <c r="J141" s="9">
        <f>(Table30[[#This Row],[Beta]]+1.96*Table30[[#This Row],[se]])*LN(2)</f>
        <v>-4.4345981849111309E-2</v>
      </c>
      <c r="K141" s="20" t="s">
        <v>16164</v>
      </c>
    </row>
    <row r="142" spans="1:11" x14ac:dyDescent="0.2">
      <c r="A142" t="s">
        <v>16167</v>
      </c>
      <c r="B142" t="s">
        <v>12</v>
      </c>
      <c r="C142" t="s">
        <v>14</v>
      </c>
      <c r="D142">
        <v>24</v>
      </c>
      <c r="E142" s="9">
        <v>-9.19113965538913E-2</v>
      </c>
      <c r="F142" s="9">
        <v>1.43753240666532E-2</v>
      </c>
      <c r="G142" s="1">
        <v>1.6192728965656299E-10</v>
      </c>
      <c r="H142" s="9">
        <f>LN(2)*Table30[[#This Row],[Beta]]</f>
        <v>-6.3708125382656827E-2</v>
      </c>
      <c r="I142" s="9">
        <f>(Table30[[#This Row],[Beta]]-1.96*Table30[[#This Row],[se]])*LN(2)</f>
        <v>-8.3237987461671756E-2</v>
      </c>
      <c r="J142" s="9">
        <f>(Table30[[#This Row],[Beta]]+1.96*Table30[[#This Row],[se]])*LN(2)</f>
        <v>-4.4178263303641892E-2</v>
      </c>
      <c r="K142" s="20" t="s">
        <v>16164</v>
      </c>
    </row>
    <row r="143" spans="1:11" x14ac:dyDescent="0.2">
      <c r="A143" t="s">
        <v>16167</v>
      </c>
      <c r="B143" t="s">
        <v>12</v>
      </c>
      <c r="C143" t="s">
        <v>15</v>
      </c>
      <c r="D143">
        <v>24</v>
      </c>
      <c r="E143" s="9">
        <v>-9.1208820819675504E-2</v>
      </c>
      <c r="F143" s="9">
        <v>1.52126725515842E-2</v>
      </c>
      <c r="G143" s="1">
        <v>4.1000511336056603E-6</v>
      </c>
      <c r="H143" s="9">
        <f>LN(2)*Table30[[#This Row],[Beta]]</f>
        <v>-6.3221136993355312E-2</v>
      </c>
      <c r="I143" s="9">
        <f>(Table30[[#This Row],[Beta]]-1.96*Table30[[#This Row],[se]])*LN(2)</f>
        <v>-8.388859432566334E-2</v>
      </c>
      <c r="J143" s="9">
        <f>(Table30[[#This Row],[Beta]]+1.96*Table30[[#This Row],[se]])*LN(2)</f>
        <v>-4.255367966104729E-2</v>
      </c>
      <c r="K143" s="20" t="s">
        <v>16164</v>
      </c>
    </row>
    <row r="144" spans="1:11" x14ac:dyDescent="0.2">
      <c r="A144" t="s">
        <v>16216</v>
      </c>
      <c r="B144" t="s">
        <v>12</v>
      </c>
      <c r="C144" t="s">
        <v>13</v>
      </c>
      <c r="D144">
        <v>24</v>
      </c>
      <c r="E144" s="9">
        <v>3.22444578150391E-3</v>
      </c>
      <c r="F144" s="9">
        <v>1.35651520440166E-2</v>
      </c>
      <c r="G144">
        <v>0.81431302353172696</v>
      </c>
      <c r="H144" s="9">
        <f>LN(2)*Table30[[#This Row],[Beta]]</f>
        <v>2.2350155023178448E-3</v>
      </c>
      <c r="I144" s="9">
        <f>(Table30[[#This Row],[Beta]]-1.96*Table30[[#This Row],[se]])*LN(2)</f>
        <v>-1.619417240830924E-2</v>
      </c>
      <c r="J144" s="9">
        <f>(Table30[[#This Row],[Beta]]+1.96*Table30[[#This Row],[se]])*LN(2)</f>
        <v>2.0664203412944931E-2</v>
      </c>
      <c r="K144" s="20" t="s">
        <v>16164</v>
      </c>
    </row>
    <row r="145" spans="1:11" x14ac:dyDescent="0.2">
      <c r="A145" t="s">
        <v>16216</v>
      </c>
      <c r="B145" t="s">
        <v>12</v>
      </c>
      <c r="C145" t="s">
        <v>14</v>
      </c>
      <c r="D145">
        <v>24</v>
      </c>
      <c r="E145" s="9">
        <v>7.35029762323915E-3</v>
      </c>
      <c r="F145" s="9">
        <v>1.2498148497183999E-2</v>
      </c>
      <c r="G145">
        <v>0.55645784324578296</v>
      </c>
      <c r="H145" s="9">
        <f>LN(2)*Table30[[#This Row],[Beta]]</f>
        <v>5.0948380738246842E-3</v>
      </c>
      <c r="I145" s="9">
        <f>(Table30[[#This Row],[Beta]]-1.96*Table30[[#This Row],[se]])*LN(2)</f>
        <v>-1.1884752456538824E-2</v>
      </c>
      <c r="J145" s="9">
        <f>(Table30[[#This Row],[Beta]]+1.96*Table30[[#This Row],[se]])*LN(2)</f>
        <v>2.2074428604188196E-2</v>
      </c>
      <c r="K145" s="20" t="s">
        <v>16164</v>
      </c>
    </row>
    <row r="146" spans="1:11" x14ac:dyDescent="0.2">
      <c r="A146" t="s">
        <v>16216</v>
      </c>
      <c r="B146" t="s">
        <v>12</v>
      </c>
      <c r="C146" t="s">
        <v>15</v>
      </c>
      <c r="D146">
        <v>24</v>
      </c>
      <c r="E146" s="9">
        <v>8.0267326488798803E-3</v>
      </c>
      <c r="F146" s="9">
        <v>1.1114123484917899E-2</v>
      </c>
      <c r="G146">
        <v>0.47744468653191402</v>
      </c>
      <c r="H146" s="9">
        <f>LN(2)*Table30[[#This Row],[Beta]]</f>
        <v>5.56370710467955E-3</v>
      </c>
      <c r="I146" s="9">
        <f>(Table30[[#This Row],[Beta]]-1.96*Table30[[#This Row],[se]])*LN(2)</f>
        <v>-9.5355906769336446E-3</v>
      </c>
      <c r="J146" s="9">
        <f>(Table30[[#This Row],[Beta]]+1.96*Table30[[#This Row],[se]])*LN(2)</f>
        <v>2.0663004886292743E-2</v>
      </c>
      <c r="K146" s="20" t="s">
        <v>16164</v>
      </c>
    </row>
    <row r="147" spans="1:11" x14ac:dyDescent="0.2">
      <c r="A147" t="s">
        <v>16263</v>
      </c>
      <c r="B147" t="s">
        <v>12</v>
      </c>
      <c r="C147" t="s">
        <v>13</v>
      </c>
      <c r="D147">
        <v>24</v>
      </c>
      <c r="E147" s="9">
        <v>9.1068629684379395E-3</v>
      </c>
      <c r="F147" s="9">
        <v>1.53507228476962E-2</v>
      </c>
      <c r="G147">
        <v>0.55906208809736202</v>
      </c>
      <c r="H147" s="9">
        <f>LN(2)*Table30[[#This Row],[Beta]]</f>
        <v>6.3123963903185315E-3</v>
      </c>
      <c r="I147" s="9">
        <f>(Table30[[#This Row],[Beta]]-1.96*Table30[[#This Row],[se]])*LN(2)</f>
        <v>-1.4542611722099471E-2</v>
      </c>
      <c r="J147" s="9">
        <f>(Table30[[#This Row],[Beta]]+1.96*Table30[[#This Row],[se]])*LN(2)</f>
        <v>2.7167404502736532E-2</v>
      </c>
      <c r="K147" s="20" t="s">
        <v>16164</v>
      </c>
    </row>
    <row r="148" spans="1:11" x14ac:dyDescent="0.2">
      <c r="A148" t="s">
        <v>16263</v>
      </c>
      <c r="B148" t="s">
        <v>12</v>
      </c>
      <c r="C148" t="s">
        <v>14</v>
      </c>
      <c r="D148">
        <v>24</v>
      </c>
      <c r="E148" s="9">
        <v>1.1757978605273899E-3</v>
      </c>
      <c r="F148" s="9">
        <v>1.22339601785904E-2</v>
      </c>
      <c r="G148">
        <v>0.92343373196239698</v>
      </c>
      <c r="H148" s="9">
        <f>LN(2)*Table30[[#This Row],[Beta]]</f>
        <v>8.1500097193297613E-4</v>
      </c>
      <c r="I148" s="9">
        <f>(Table30[[#This Row],[Beta]]-1.96*Table30[[#This Row],[se]])*LN(2)</f>
        <v>-1.5805671637617279E-2</v>
      </c>
      <c r="J148" s="9">
        <f>(Table30[[#This Row],[Beta]]+1.96*Table30[[#This Row],[se]])*LN(2)</f>
        <v>1.7435673581483235E-2</v>
      </c>
      <c r="K148" s="20" t="s">
        <v>16164</v>
      </c>
    </row>
    <row r="149" spans="1:11" x14ac:dyDescent="0.2">
      <c r="A149" t="s">
        <v>16263</v>
      </c>
      <c r="B149" t="s">
        <v>12</v>
      </c>
      <c r="C149" t="s">
        <v>15</v>
      </c>
      <c r="D149">
        <v>24</v>
      </c>
      <c r="E149" s="9">
        <v>3.9911488754015801E-3</v>
      </c>
      <c r="F149" s="9">
        <v>1.24699962653665E-2</v>
      </c>
      <c r="G149">
        <v>0.75181216688291497</v>
      </c>
      <c r="H149" s="9">
        <f>LN(2)*Table30[[#This Row],[Beta]]</f>
        <v>2.7664535901796017E-3</v>
      </c>
      <c r="I149" s="9">
        <f>(Table30[[#This Row],[Beta]]-1.96*Table30[[#This Row],[se]])*LN(2)</f>
        <v>-1.4174890205566799E-2</v>
      </c>
      <c r="J149" s="9">
        <f>(Table30[[#This Row],[Beta]]+1.96*Table30[[#This Row],[se]])*LN(2)</f>
        <v>1.9707797385926002E-2</v>
      </c>
      <c r="K149" s="20" t="s">
        <v>16164</v>
      </c>
    </row>
    <row r="150" spans="1:11" x14ac:dyDescent="0.2">
      <c r="A150" t="s">
        <v>16168</v>
      </c>
      <c r="B150" t="s">
        <v>12</v>
      </c>
      <c r="C150" t="s">
        <v>13</v>
      </c>
      <c r="D150">
        <v>24</v>
      </c>
      <c r="E150" s="9">
        <v>-6.8044149072861895E-2</v>
      </c>
      <c r="F150" s="9">
        <v>1.5850484152576901E-2</v>
      </c>
      <c r="G150">
        <v>2.9504188986540099E-4</v>
      </c>
      <c r="H150" s="9">
        <f>LN(2)*Table30[[#This Row],[Beta]]</f>
        <v>-4.7164610083454836E-2</v>
      </c>
      <c r="I150" s="9">
        <f>(Table30[[#This Row],[Beta]]-1.96*Table30[[#This Row],[se]])*LN(2)</f>
        <v>-6.8698578149157627E-2</v>
      </c>
      <c r="J150" s="9">
        <f>(Table30[[#This Row],[Beta]]+1.96*Table30[[#This Row],[se]])*LN(2)</f>
        <v>-2.5630642017752045E-2</v>
      </c>
      <c r="K150" s="20" t="s">
        <v>16164</v>
      </c>
    </row>
    <row r="151" spans="1:11" x14ac:dyDescent="0.2">
      <c r="A151" t="s">
        <v>16168</v>
      </c>
      <c r="B151" t="s">
        <v>12</v>
      </c>
      <c r="C151" t="s">
        <v>14</v>
      </c>
      <c r="D151">
        <v>24</v>
      </c>
      <c r="E151" s="9">
        <v>-6.23398906387444E-2</v>
      </c>
      <c r="F151" s="9">
        <v>1.4062689496820401E-2</v>
      </c>
      <c r="G151" s="1">
        <v>9.2931230963228305E-6</v>
      </c>
      <c r="H151" s="9">
        <f>LN(2)*Table30[[#This Row],[Beta]]</f>
        <v>-4.3210719432661006E-2</v>
      </c>
      <c r="I151" s="9">
        <f>(Table30[[#This Row],[Beta]]-1.96*Table30[[#This Row],[se]])*LN(2)</f>
        <v>-6.2315846041250594E-2</v>
      </c>
      <c r="J151" s="9">
        <f>(Table30[[#This Row],[Beta]]+1.96*Table30[[#This Row],[se]])*LN(2)</f>
        <v>-2.4105592824071417E-2</v>
      </c>
      <c r="K151" s="20" t="s">
        <v>16164</v>
      </c>
    </row>
    <row r="152" spans="1:11" x14ac:dyDescent="0.2">
      <c r="A152" t="s">
        <v>16168</v>
      </c>
      <c r="B152" t="s">
        <v>12</v>
      </c>
      <c r="C152" t="s">
        <v>15</v>
      </c>
      <c r="D152">
        <v>24</v>
      </c>
      <c r="E152" s="9">
        <v>-6.1657410179776002E-2</v>
      </c>
      <c r="F152" s="9">
        <v>1.26608826175609E-2</v>
      </c>
      <c r="G152" s="1">
        <v>6.4419803951745299E-5</v>
      </c>
      <c r="H152" s="9">
        <f>LN(2)*Table30[[#This Row],[Beta]]</f>
        <v>-4.2737660026739809E-2</v>
      </c>
      <c r="I152" s="9">
        <f>(Table30[[#This Row],[Beta]]-1.96*Table30[[#This Row],[se]])*LN(2)</f>
        <v>-5.9938336002674814E-2</v>
      </c>
      <c r="J152" s="9">
        <f>(Table30[[#This Row],[Beta]]+1.96*Table30[[#This Row],[se]])*LN(2)</f>
        <v>-2.55369840508048E-2</v>
      </c>
      <c r="K152" s="20" t="s">
        <v>16164</v>
      </c>
    </row>
    <row r="153" spans="1:11" x14ac:dyDescent="0.2">
      <c r="A153" t="s">
        <v>16264</v>
      </c>
      <c r="B153" t="s">
        <v>12</v>
      </c>
      <c r="C153" t="s">
        <v>13</v>
      </c>
      <c r="D153">
        <v>24</v>
      </c>
      <c r="E153" s="9">
        <v>3.1183135370988599E-3</v>
      </c>
      <c r="F153" s="9">
        <v>1.4329739808320601E-2</v>
      </c>
      <c r="G153">
        <v>0.82973761315059003</v>
      </c>
      <c r="H153" s="9">
        <f>LN(2)*Table30[[#This Row],[Beta]]</f>
        <v>2.1614502363419851E-3</v>
      </c>
      <c r="I153" s="9">
        <f>(Table30[[#This Row],[Beta]]-1.96*Table30[[#This Row],[se]])*LN(2)</f>
        <v>-1.7306482506396284E-2</v>
      </c>
      <c r="J153" s="9">
        <f>(Table30[[#This Row],[Beta]]+1.96*Table30[[#This Row],[se]])*LN(2)</f>
        <v>2.1629382979080253E-2</v>
      </c>
      <c r="K153" s="20" t="s">
        <v>16164</v>
      </c>
    </row>
    <row r="154" spans="1:11" x14ac:dyDescent="0.2">
      <c r="A154" t="s">
        <v>16264</v>
      </c>
      <c r="B154" t="s">
        <v>12</v>
      </c>
      <c r="C154" t="s">
        <v>14</v>
      </c>
      <c r="D154">
        <v>24</v>
      </c>
      <c r="E154" s="9">
        <v>2.94120812899649E-3</v>
      </c>
      <c r="F154" s="9">
        <v>1.23402525026721E-2</v>
      </c>
      <c r="G154">
        <v>0.81161536663184397</v>
      </c>
      <c r="H154" s="9">
        <f>LN(2)*Table30[[#This Row],[Beta]]</f>
        <v>2.0386901220539088E-3</v>
      </c>
      <c r="I154" s="9">
        <f>(Table30[[#This Row],[Beta]]-1.96*Table30[[#This Row],[se]])*LN(2)</f>
        <v>-1.472638788801104E-2</v>
      </c>
      <c r="J154" s="9">
        <f>(Table30[[#This Row],[Beta]]+1.96*Table30[[#This Row],[se]])*LN(2)</f>
        <v>1.8803768132118859E-2</v>
      </c>
      <c r="K154" s="20" t="s">
        <v>16164</v>
      </c>
    </row>
    <row r="155" spans="1:11" x14ac:dyDescent="0.2">
      <c r="A155" t="s">
        <v>16264</v>
      </c>
      <c r="B155" t="s">
        <v>12</v>
      </c>
      <c r="C155" t="s">
        <v>15</v>
      </c>
      <c r="D155">
        <v>24</v>
      </c>
      <c r="E155" s="9">
        <v>3.67446231790702E-3</v>
      </c>
      <c r="F155" s="9">
        <v>1.29033199712061E-2</v>
      </c>
      <c r="G155">
        <v>0.77836967786865296</v>
      </c>
      <c r="H155" s="9">
        <f>LN(2)*Table30[[#This Row],[Beta]]</f>
        <v>2.5469431957310124E-3</v>
      </c>
      <c r="I155" s="9">
        <f>(Table30[[#This Row],[Beta]]-1.96*Table30[[#This Row],[se]])*LN(2)</f>
        <v>-1.49831005257615E-2</v>
      </c>
      <c r="J155" s="9">
        <f>(Table30[[#This Row],[Beta]]+1.96*Table30[[#This Row],[se]])*LN(2)</f>
        <v>2.0076986917223524E-2</v>
      </c>
      <c r="K155" s="20" t="s">
        <v>16164</v>
      </c>
    </row>
    <row r="156" spans="1:11" x14ac:dyDescent="0.2">
      <c r="A156" t="s">
        <v>16218</v>
      </c>
      <c r="B156" t="s">
        <v>12</v>
      </c>
      <c r="C156" t="s">
        <v>13</v>
      </c>
      <c r="D156">
        <v>24</v>
      </c>
      <c r="E156" s="9">
        <v>-6.6220414576174504E-3</v>
      </c>
      <c r="F156" s="9">
        <v>1.3696663083598799E-2</v>
      </c>
      <c r="G156">
        <v>0.63353322194371997</v>
      </c>
      <c r="H156" s="9">
        <f>LN(2)*Table30[[#This Row],[Beta]]</f>
        <v>-4.5900493658986062E-3</v>
      </c>
      <c r="I156" s="9">
        <f>(Table30[[#This Row],[Beta]]-1.96*Table30[[#This Row],[se]])*LN(2)</f>
        <v>-2.3197904028871556E-2</v>
      </c>
      <c r="J156" s="9">
        <f>(Table30[[#This Row],[Beta]]+1.96*Table30[[#This Row],[se]])*LN(2)</f>
        <v>1.4017805297074342E-2</v>
      </c>
      <c r="K156" s="20" t="s">
        <v>16164</v>
      </c>
    </row>
    <row r="157" spans="1:11" x14ac:dyDescent="0.2">
      <c r="A157" t="s">
        <v>16218</v>
      </c>
      <c r="B157" t="s">
        <v>12</v>
      </c>
      <c r="C157" t="s">
        <v>14</v>
      </c>
      <c r="D157">
        <v>24</v>
      </c>
      <c r="E157" s="9">
        <v>-8.9344374044945506E-3</v>
      </c>
      <c r="F157" s="9">
        <v>1.21656731825849E-2</v>
      </c>
      <c r="G157">
        <v>0.46270663856710698</v>
      </c>
      <c r="H157" s="9">
        <f>LN(2)*Table30[[#This Row],[Beta]]</f>
        <v>-6.1928800968147129E-3</v>
      </c>
      <c r="I157" s="9">
        <f>(Table30[[#This Row],[Beta]]-1.96*Table30[[#This Row],[se]])*LN(2)</f>
        <v>-2.2720780146414734E-2</v>
      </c>
      <c r="J157" s="9">
        <f>(Table30[[#This Row],[Beta]]+1.96*Table30[[#This Row],[se]])*LN(2)</f>
        <v>1.0335019952785308E-2</v>
      </c>
      <c r="K157" s="20" t="s">
        <v>16164</v>
      </c>
    </row>
    <row r="158" spans="1:11" x14ac:dyDescent="0.2">
      <c r="A158" t="s">
        <v>16218</v>
      </c>
      <c r="B158" t="s">
        <v>12</v>
      </c>
      <c r="C158" t="s">
        <v>15</v>
      </c>
      <c r="D158">
        <v>24</v>
      </c>
      <c r="E158" s="9">
        <v>-1.0003949774314E-2</v>
      </c>
      <c r="F158" s="9">
        <v>1.2465954981388E-2</v>
      </c>
      <c r="G158">
        <v>0.430477529775254</v>
      </c>
      <c r="H158" s="9">
        <f>LN(2)*Table30[[#This Row],[Beta]]</f>
        <v>-6.9342095805290504E-3</v>
      </c>
      <c r="I158" s="9">
        <f>(Table30[[#This Row],[Beta]]-1.96*Table30[[#This Row],[se]])*LN(2)</f>
        <v>-2.387006301526819E-2</v>
      </c>
      <c r="J158" s="9">
        <f>(Table30[[#This Row],[Beta]]+1.96*Table30[[#This Row],[se]])*LN(2)</f>
        <v>1.0001643854210093E-2</v>
      </c>
      <c r="K158" s="20" t="s">
        <v>16164</v>
      </c>
    </row>
    <row r="159" spans="1:11" x14ac:dyDescent="0.2">
      <c r="A159" t="s">
        <v>16231</v>
      </c>
      <c r="B159" t="s">
        <v>12</v>
      </c>
      <c r="C159" t="s">
        <v>13</v>
      </c>
      <c r="D159">
        <v>24</v>
      </c>
      <c r="E159" s="9">
        <v>-1.9512918286176101E-2</v>
      </c>
      <c r="F159" s="9">
        <v>1.5825137785445899E-2</v>
      </c>
      <c r="G159">
        <v>0.23057691802455901</v>
      </c>
      <c r="H159" s="9">
        <f>LN(2)*Table30[[#This Row],[Beta]]</f>
        <v>-1.3525324294559564E-2</v>
      </c>
      <c r="I159" s="9">
        <f>(Table30[[#This Row],[Beta]]-1.96*Table30[[#This Row],[se]])*LN(2)</f>
        <v>-3.5024857584950345E-2</v>
      </c>
      <c r="J159" s="9">
        <f>(Table30[[#This Row],[Beta]]+1.96*Table30[[#This Row],[se]])*LN(2)</f>
        <v>7.9742089958312178E-3</v>
      </c>
      <c r="K159" s="20" t="s">
        <v>16164</v>
      </c>
    </row>
    <row r="160" spans="1:11" x14ac:dyDescent="0.2">
      <c r="A160" t="s">
        <v>16231</v>
      </c>
      <c r="B160" t="s">
        <v>12</v>
      </c>
      <c r="C160" t="s">
        <v>14</v>
      </c>
      <c r="D160">
        <v>24</v>
      </c>
      <c r="E160" s="9">
        <v>-2.6781687942831101E-3</v>
      </c>
      <c r="F160" s="9">
        <v>1.3468888283398799E-2</v>
      </c>
      <c r="G160">
        <v>0.84238703123291703</v>
      </c>
      <c r="H160" s="9">
        <f>LN(2)*Table30[[#This Row],[Beta]]</f>
        <v>-1.8563651488209658E-3</v>
      </c>
      <c r="I160" s="9">
        <f>(Table30[[#This Row],[Beta]]-1.96*Table30[[#This Row],[se]])*LN(2)</f>
        <v>-2.0154772149093891E-2</v>
      </c>
      <c r="J160" s="9">
        <f>(Table30[[#This Row],[Beta]]+1.96*Table30[[#This Row],[se]])*LN(2)</f>
        <v>1.6442041851451962E-2</v>
      </c>
      <c r="K160" s="20" t="s">
        <v>16164</v>
      </c>
    </row>
    <row r="161" spans="1:11" x14ac:dyDescent="0.2">
      <c r="A161" t="s">
        <v>16231</v>
      </c>
      <c r="B161" t="s">
        <v>12</v>
      </c>
      <c r="C161" t="s">
        <v>15</v>
      </c>
      <c r="D161">
        <v>24</v>
      </c>
      <c r="E161" s="9">
        <v>-4.7843135506074903E-3</v>
      </c>
      <c r="F161" s="9">
        <v>1.32675717151115E-2</v>
      </c>
      <c r="G161">
        <v>0.72168769885125705</v>
      </c>
      <c r="H161" s="9">
        <f>LN(2)*Table30[[#This Row],[Beta]]</f>
        <v>-3.3162334485183228E-3</v>
      </c>
      <c r="I161" s="9">
        <f>(Table30[[#This Row],[Beta]]-1.96*Table30[[#This Row],[se]])*LN(2)</f>
        <v>-2.1341138105842893E-2</v>
      </c>
      <c r="J161" s="9">
        <f>(Table30[[#This Row],[Beta]]+1.96*Table30[[#This Row],[se]])*LN(2)</f>
        <v>1.470867120880625E-2</v>
      </c>
      <c r="K161" s="20" t="s">
        <v>16164</v>
      </c>
    </row>
    <row r="162" spans="1:11" x14ac:dyDescent="0.2">
      <c r="A162" t="s">
        <v>16217</v>
      </c>
      <c r="B162" t="s">
        <v>12</v>
      </c>
      <c r="C162" t="s">
        <v>13</v>
      </c>
      <c r="D162">
        <v>24</v>
      </c>
      <c r="E162" s="9">
        <v>-2.31940116511332E-2</v>
      </c>
      <c r="F162" s="9">
        <v>1.4042809603755001E-2</v>
      </c>
      <c r="G162">
        <v>0.112806304016831</v>
      </c>
      <c r="H162" s="9">
        <f>LN(2)*Table30[[#This Row],[Beta]]</f>
        <v>-1.6076863781857499E-2</v>
      </c>
      <c r="I162" s="9">
        <f>(Table30[[#This Row],[Beta]]-1.96*Table30[[#This Row],[se]])*LN(2)</f>
        <v>-3.5154982194463988E-2</v>
      </c>
      <c r="J162" s="9">
        <f>(Table30[[#This Row],[Beta]]+1.96*Table30[[#This Row],[se]])*LN(2)</f>
        <v>3.0012546307489874E-3</v>
      </c>
      <c r="K162" s="20" t="s">
        <v>16164</v>
      </c>
    </row>
    <row r="163" spans="1:11" x14ac:dyDescent="0.2">
      <c r="A163" t="s">
        <v>16217</v>
      </c>
      <c r="B163" t="s">
        <v>12</v>
      </c>
      <c r="C163" t="s">
        <v>14</v>
      </c>
      <c r="D163">
        <v>24</v>
      </c>
      <c r="E163" s="9">
        <v>-1.8019959018698999E-2</v>
      </c>
      <c r="F163" s="9">
        <v>1.15541984024307E-2</v>
      </c>
      <c r="G163">
        <v>0.11885379819922</v>
      </c>
      <c r="H163" s="9">
        <f>LN(2)*Table30[[#This Row],[Beta]]</f>
        <v>-1.249048378761697E-2</v>
      </c>
      <c r="I163" s="9">
        <f>(Table30[[#This Row],[Beta]]-1.96*Table30[[#This Row],[se]])*LN(2)</f>
        <v>-2.8187653478316095E-2</v>
      </c>
      <c r="J163" s="9">
        <f>(Table30[[#This Row],[Beta]]+1.96*Table30[[#This Row],[se]])*LN(2)</f>
        <v>3.2066859030821558E-3</v>
      </c>
      <c r="K163" s="20" t="s">
        <v>16164</v>
      </c>
    </row>
    <row r="164" spans="1:11" x14ac:dyDescent="0.2">
      <c r="A164" t="s">
        <v>16217</v>
      </c>
      <c r="B164" t="s">
        <v>12</v>
      </c>
      <c r="C164" t="s">
        <v>15</v>
      </c>
      <c r="D164">
        <v>24</v>
      </c>
      <c r="E164" s="9">
        <v>-1.78367519746216E-2</v>
      </c>
      <c r="F164" s="9">
        <v>1.0764704813724499E-2</v>
      </c>
      <c r="G164">
        <v>0.111106328798392</v>
      </c>
      <c r="H164" s="9">
        <f>LN(2)*Table30[[#This Row],[Beta]]</f>
        <v>-1.2363494341556E-2</v>
      </c>
      <c r="I164" s="9">
        <f>(Table30[[#This Row],[Beta]]-1.96*Table30[[#This Row],[se]])*LN(2)</f>
        <v>-2.6988082932294686E-2</v>
      </c>
      <c r="J164" s="9">
        <f>(Table30[[#This Row],[Beta]]+1.96*Table30[[#This Row],[se]])*LN(2)</f>
        <v>2.2610942491826883E-3</v>
      </c>
      <c r="K164" s="20" t="s">
        <v>16164</v>
      </c>
    </row>
    <row r="165" spans="1:11" x14ac:dyDescent="0.2">
      <c r="A165" t="s">
        <v>16195</v>
      </c>
      <c r="B165" t="s">
        <v>12</v>
      </c>
      <c r="C165" t="s">
        <v>13</v>
      </c>
      <c r="D165">
        <v>24</v>
      </c>
      <c r="E165" s="9">
        <v>-7.43367405884569E-3</v>
      </c>
      <c r="F165" s="9">
        <v>1.36879301221982E-2</v>
      </c>
      <c r="G165">
        <v>0.59253350271955396</v>
      </c>
      <c r="H165" s="9">
        <f>LN(2)*Table30[[#This Row],[Beta]]</f>
        <v>-5.152630215090495E-3</v>
      </c>
      <c r="I165" s="9">
        <f>(Table30[[#This Row],[Beta]]-1.96*Table30[[#This Row],[se]])*LN(2)</f>
        <v>-2.3748620552020826E-2</v>
      </c>
      <c r="J165" s="9">
        <f>(Table30[[#This Row],[Beta]]+1.96*Table30[[#This Row],[se]])*LN(2)</f>
        <v>1.3443360121839837E-2</v>
      </c>
      <c r="K165" s="20" t="s">
        <v>16164</v>
      </c>
    </row>
    <row r="166" spans="1:11" x14ac:dyDescent="0.2">
      <c r="A166" t="s">
        <v>16195</v>
      </c>
      <c r="B166" t="s">
        <v>12</v>
      </c>
      <c r="C166" t="s">
        <v>14</v>
      </c>
      <c r="D166">
        <v>24</v>
      </c>
      <c r="E166" s="9">
        <v>-1.0922973250517399E-2</v>
      </c>
      <c r="F166" s="9">
        <v>1.1703989762895099E-2</v>
      </c>
      <c r="G166">
        <v>0.350680989610127</v>
      </c>
      <c r="H166" s="9">
        <f>LN(2)*Table30[[#This Row],[Beta]]</f>
        <v>-7.5712281119278361E-3</v>
      </c>
      <c r="I166" s="9">
        <f>(Table30[[#This Row],[Beta]]-1.96*Table30[[#This Row],[se]])*LN(2)</f>
        <v>-2.3471899622616109E-2</v>
      </c>
      <c r="J166" s="9">
        <f>(Table30[[#This Row],[Beta]]+1.96*Table30[[#This Row],[se]])*LN(2)</f>
        <v>8.329443398760435E-3</v>
      </c>
      <c r="K166" s="20" t="s">
        <v>16164</v>
      </c>
    </row>
    <row r="167" spans="1:11" x14ac:dyDescent="0.2">
      <c r="A167" t="s">
        <v>16195</v>
      </c>
      <c r="B167" t="s">
        <v>12</v>
      </c>
      <c r="C167" t="s">
        <v>15</v>
      </c>
      <c r="D167">
        <v>24</v>
      </c>
      <c r="E167" s="9">
        <v>-1.1753341742243901E-2</v>
      </c>
      <c r="F167" s="9">
        <v>1.10378883907388E-2</v>
      </c>
      <c r="G167">
        <v>0.29800986212071101</v>
      </c>
      <c r="H167" s="9">
        <f>LN(2)*Table30[[#This Row],[Beta]]</f>
        <v>-8.1467956907938753E-3</v>
      </c>
      <c r="I167" s="9">
        <f>(Table30[[#This Row],[Beta]]-1.96*Table30[[#This Row],[se]])*LN(2)</f>
        <v>-2.314252287685074E-2</v>
      </c>
      <c r="J167" s="9">
        <f>(Table30[[#This Row],[Beta]]+1.96*Table30[[#This Row],[se]])*LN(2)</f>
        <v>6.8489314952629894E-3</v>
      </c>
      <c r="K167" s="20" t="s">
        <v>16164</v>
      </c>
    </row>
    <row r="168" spans="1:11" x14ac:dyDescent="0.2">
      <c r="A168" t="s">
        <v>16265</v>
      </c>
      <c r="B168" t="s">
        <v>12</v>
      </c>
      <c r="C168" t="s">
        <v>13</v>
      </c>
      <c r="D168">
        <v>24</v>
      </c>
      <c r="E168" s="9">
        <v>-7.3744315465829003E-3</v>
      </c>
      <c r="F168" s="9">
        <v>1.87090319013999E-2</v>
      </c>
      <c r="G168">
        <v>0.69725453667161197</v>
      </c>
      <c r="H168" s="9">
        <f>LN(2)*Table30[[#This Row],[Beta]]</f>
        <v>-5.1115664347462543E-3</v>
      </c>
      <c r="I168" s="9">
        <f>(Table30[[#This Row],[Beta]]-1.96*Table30[[#This Row],[se]])*LN(2)</f>
        <v>-3.0529067353130622E-2</v>
      </c>
      <c r="J168" s="9">
        <f>(Table30[[#This Row],[Beta]]+1.96*Table30[[#This Row],[se]])*LN(2)</f>
        <v>2.0305934483638117E-2</v>
      </c>
      <c r="K168" s="20" t="s">
        <v>16164</v>
      </c>
    </row>
    <row r="169" spans="1:11" x14ac:dyDescent="0.2">
      <c r="A169" t="s">
        <v>16265</v>
      </c>
      <c r="B169" t="s">
        <v>12</v>
      </c>
      <c r="C169" t="s">
        <v>14</v>
      </c>
      <c r="D169">
        <v>24</v>
      </c>
      <c r="E169" s="9">
        <v>-8.1431983341120704E-3</v>
      </c>
      <c r="F169" s="9">
        <v>1.2895254034902199E-2</v>
      </c>
      <c r="G169">
        <v>0.52772148521727202</v>
      </c>
      <c r="H169" s="9">
        <f>LN(2)*Table30[[#This Row],[Beta]]</f>
        <v>-5.6444349660302248E-3</v>
      </c>
      <c r="I169" s="9">
        <f>(Table30[[#This Row],[Beta]]-1.96*Table30[[#This Row],[se]])*LN(2)</f>
        <v>-2.3163520560747792E-2</v>
      </c>
      <c r="J169" s="9">
        <f>(Table30[[#This Row],[Beta]]+1.96*Table30[[#This Row],[se]])*LN(2)</f>
        <v>1.1874650628687339E-2</v>
      </c>
      <c r="K169" s="20" t="s">
        <v>16164</v>
      </c>
    </row>
    <row r="170" spans="1:11" x14ac:dyDescent="0.2">
      <c r="A170" t="s">
        <v>16265</v>
      </c>
      <c r="B170" t="s">
        <v>12</v>
      </c>
      <c r="C170" t="s">
        <v>15</v>
      </c>
      <c r="D170">
        <v>24</v>
      </c>
      <c r="E170" s="9">
        <v>-7.3275258342808099E-3</v>
      </c>
      <c r="F170" s="9">
        <v>1.30138105136848E-2</v>
      </c>
      <c r="G170">
        <v>0.57884376461731202</v>
      </c>
      <c r="H170" s="9">
        <f>LN(2)*Table30[[#This Row],[Beta]]</f>
        <v>-5.0790538725119039E-3</v>
      </c>
      <c r="I170" s="9">
        <f>(Table30[[#This Row],[Beta]]-1.96*Table30[[#This Row],[se]])*LN(2)</f>
        <v>-2.2759206561679807E-2</v>
      </c>
      <c r="J170" s="9">
        <f>(Table30[[#This Row],[Beta]]+1.96*Table30[[#This Row],[se]])*LN(2)</f>
        <v>1.2601098816656001E-2</v>
      </c>
      <c r="K170" s="20" t="s">
        <v>16164</v>
      </c>
    </row>
    <row r="171" spans="1:11" x14ac:dyDescent="0.2">
      <c r="A171" t="s">
        <v>16266</v>
      </c>
      <c r="B171" t="s">
        <v>12</v>
      </c>
      <c r="C171" t="s">
        <v>13</v>
      </c>
      <c r="D171">
        <v>24</v>
      </c>
      <c r="E171" s="9">
        <v>-7.3612044401283599E-4</v>
      </c>
      <c r="F171" s="9">
        <v>1.7265547969160799E-2</v>
      </c>
      <c r="G171">
        <v>0.96637691400606995</v>
      </c>
      <c r="H171" s="9">
        <f>LN(2)*Table30[[#This Row],[Beta]]</f>
        <v>-5.1023981032003232E-4</v>
      </c>
      <c r="I171" s="9">
        <f>(Table30[[#This Row],[Beta]]-1.96*Table30[[#This Row],[se]])*LN(2)</f>
        <v>-2.3966668965786773E-2</v>
      </c>
      <c r="J171" s="9">
        <f>(Table30[[#This Row],[Beta]]+1.96*Table30[[#This Row],[se]])*LN(2)</f>
        <v>2.2946189345146712E-2</v>
      </c>
      <c r="K171" s="20" t="s">
        <v>16164</v>
      </c>
    </row>
    <row r="172" spans="1:11" x14ac:dyDescent="0.2">
      <c r="A172" t="s">
        <v>16266</v>
      </c>
      <c r="B172" t="s">
        <v>12</v>
      </c>
      <c r="C172" t="s">
        <v>14</v>
      </c>
      <c r="D172">
        <v>24</v>
      </c>
      <c r="E172" s="9">
        <v>7.7370664842112804E-3</v>
      </c>
      <c r="F172" s="9">
        <v>1.59942918900461E-2</v>
      </c>
      <c r="G172">
        <v>0.62857094626347898</v>
      </c>
      <c r="H172" s="9">
        <f>LN(2)*Table30[[#This Row],[Beta]]</f>
        <v>5.362925819335897E-3</v>
      </c>
      <c r="I172" s="9">
        <f>(Table30[[#This Row],[Beta]]-1.96*Table30[[#This Row],[se]])*LN(2)</f>
        <v>-1.6366414904795078E-2</v>
      </c>
      <c r="J172" s="9">
        <f>(Table30[[#This Row],[Beta]]+1.96*Table30[[#This Row],[se]])*LN(2)</f>
        <v>2.7092266543466876E-2</v>
      </c>
      <c r="K172" s="20" t="s">
        <v>16164</v>
      </c>
    </row>
    <row r="173" spans="1:11" x14ac:dyDescent="0.2">
      <c r="A173" t="s">
        <v>16266</v>
      </c>
      <c r="B173" t="s">
        <v>12</v>
      </c>
      <c r="C173" t="s">
        <v>15</v>
      </c>
      <c r="D173">
        <v>24</v>
      </c>
      <c r="E173" s="9">
        <v>4.5537090640011E-3</v>
      </c>
      <c r="F173" s="9">
        <v>1.47947193036465E-2</v>
      </c>
      <c r="G173">
        <v>0.76100997377061397</v>
      </c>
      <c r="H173" s="9">
        <f>LN(2)*Table30[[#This Row],[Beta]]</f>
        <v>3.1563905988026297E-3</v>
      </c>
      <c r="I173" s="9">
        <f>(Table30[[#This Row],[Beta]]-1.96*Table30[[#This Row],[se]])*LN(2)</f>
        <v>-1.6943248627294172E-2</v>
      </c>
      <c r="J173" s="9">
        <f>(Table30[[#This Row],[Beta]]+1.96*Table30[[#This Row],[se]])*LN(2)</f>
        <v>2.3256029824899431E-2</v>
      </c>
      <c r="K173" s="20" t="s">
        <v>16164</v>
      </c>
    </row>
    <row r="174" spans="1:11" x14ac:dyDescent="0.2">
      <c r="A174" t="s">
        <v>16262</v>
      </c>
      <c r="B174" t="s">
        <v>12</v>
      </c>
      <c r="C174" t="s">
        <v>13</v>
      </c>
      <c r="D174">
        <v>24</v>
      </c>
      <c r="E174" s="9">
        <v>-9.6978441379365309E-3</v>
      </c>
      <c r="F174" s="9">
        <v>1.70220739871157E-2</v>
      </c>
      <c r="G174">
        <v>0.57463861692743401</v>
      </c>
      <c r="H174" s="9">
        <f>LN(2)*Table30[[#This Row],[Beta]]</f>
        <v>-6.7220333217204997E-3</v>
      </c>
      <c r="I174" s="9">
        <f>(Table30[[#This Row],[Beta]]-1.96*Table30[[#This Row],[se]])*LN(2)</f>
        <v>-2.9847686400966481E-2</v>
      </c>
      <c r="J174" s="9">
        <f>(Table30[[#This Row],[Beta]]+1.96*Table30[[#This Row],[se]])*LN(2)</f>
        <v>1.6403619757525485E-2</v>
      </c>
      <c r="K174" s="20" t="s">
        <v>16164</v>
      </c>
    </row>
    <row r="175" spans="1:11" x14ac:dyDescent="0.2">
      <c r="A175" t="s">
        <v>16262</v>
      </c>
      <c r="B175" t="s">
        <v>12</v>
      </c>
      <c r="C175" t="s">
        <v>14</v>
      </c>
      <c r="D175">
        <v>24</v>
      </c>
      <c r="E175" s="9">
        <v>-2.1532683825980599E-3</v>
      </c>
      <c r="F175" s="9">
        <v>1.5413770317407399E-2</v>
      </c>
      <c r="G175">
        <v>0.88889883752241805</v>
      </c>
      <c r="H175" s="9">
        <f>LN(2)*Table30[[#This Row],[Beta]]</f>
        <v>-1.4925319083867188E-3</v>
      </c>
      <c r="I175" s="9">
        <f>(Table30[[#This Row],[Beta]]-1.96*Table30[[#This Row],[se]])*LN(2)</f>
        <v>-2.2433194325513363E-2</v>
      </c>
      <c r="J175" s="9">
        <f>(Table30[[#This Row],[Beta]]+1.96*Table30[[#This Row],[se]])*LN(2)</f>
        <v>1.9448130508739923E-2</v>
      </c>
      <c r="K175" s="20" t="s">
        <v>16164</v>
      </c>
    </row>
    <row r="176" spans="1:11" x14ac:dyDescent="0.2">
      <c r="A176" t="s">
        <v>16262</v>
      </c>
      <c r="B176" t="s">
        <v>12</v>
      </c>
      <c r="C176" t="s">
        <v>15</v>
      </c>
      <c r="D176">
        <v>24</v>
      </c>
      <c r="E176" s="9">
        <v>-4.37115371449881E-3</v>
      </c>
      <c r="F176" s="9">
        <v>1.5377637828892499E-2</v>
      </c>
      <c r="G176">
        <v>0.77875924576005595</v>
      </c>
      <c r="H176" s="9">
        <f>LN(2)*Table30[[#This Row],[Beta]]</f>
        <v>-3.0298528729989821E-3</v>
      </c>
      <c r="I176" s="9">
        <f>(Table30[[#This Row],[Beta]]-1.96*Table30[[#This Row],[se]])*LN(2)</f>
        <v>-2.3921426830345822E-2</v>
      </c>
      <c r="J176" s="9">
        <f>(Table30[[#This Row],[Beta]]+1.96*Table30[[#This Row],[se]])*LN(2)</f>
        <v>1.7861721084347856E-2</v>
      </c>
      <c r="K176" s="20" t="s">
        <v>16164</v>
      </c>
    </row>
    <row r="177" spans="1:11" x14ac:dyDescent="0.2">
      <c r="A177" t="s">
        <v>16219</v>
      </c>
      <c r="B177" t="s">
        <v>12</v>
      </c>
      <c r="C177" t="s">
        <v>13</v>
      </c>
      <c r="D177">
        <v>24</v>
      </c>
      <c r="E177" s="9">
        <v>-2.1507774689564999E-3</v>
      </c>
      <c r="F177" s="9">
        <v>2.0575958579699401E-2</v>
      </c>
      <c r="G177">
        <v>0.91769695003810903</v>
      </c>
      <c r="H177" s="9">
        <f>LN(2)*Table30[[#This Row],[Beta]]</f>
        <v>-1.4908053386190531E-3</v>
      </c>
      <c r="I177" s="9">
        <f>(Table30[[#This Row],[Beta]]-1.96*Table30[[#This Row],[se]])*LN(2)</f>
        <v>-2.9444653985219289E-2</v>
      </c>
      <c r="J177" s="9">
        <f>(Table30[[#This Row],[Beta]]+1.96*Table30[[#This Row],[se]])*LN(2)</f>
        <v>2.6463043307981188E-2</v>
      </c>
      <c r="K177" s="20" t="s">
        <v>16164</v>
      </c>
    </row>
    <row r="178" spans="1:11" x14ac:dyDescent="0.2">
      <c r="A178" t="s">
        <v>16219</v>
      </c>
      <c r="B178" t="s">
        <v>12</v>
      </c>
      <c r="C178" t="s">
        <v>14</v>
      </c>
      <c r="D178">
        <v>24</v>
      </c>
      <c r="E178" s="9">
        <v>-1.1508357138261399E-2</v>
      </c>
      <c r="F178" s="9">
        <v>1.5971837040180899E-2</v>
      </c>
      <c r="G178">
        <v>0.47119220793021099</v>
      </c>
      <c r="H178" s="9">
        <f>LN(2)*Table30[[#This Row],[Beta]]</f>
        <v>-7.9769853032628096E-3</v>
      </c>
      <c r="I178" s="9">
        <f>(Table30[[#This Row],[Beta]]-1.96*Table30[[#This Row],[se]])*LN(2)</f>
        <v>-2.9675819576280821E-2</v>
      </c>
      <c r="J178" s="9">
        <f>(Table30[[#This Row],[Beta]]+1.96*Table30[[#This Row],[se]])*LN(2)</f>
        <v>1.3721848969755202E-2</v>
      </c>
      <c r="K178" s="20" t="s">
        <v>16164</v>
      </c>
    </row>
    <row r="179" spans="1:11" x14ac:dyDescent="0.2">
      <c r="A179" t="s">
        <v>16219</v>
      </c>
      <c r="B179" t="s">
        <v>12</v>
      </c>
      <c r="C179" t="s">
        <v>15</v>
      </c>
      <c r="D179">
        <v>24</v>
      </c>
      <c r="E179" s="9">
        <v>-1.19511308849083E-2</v>
      </c>
      <c r="F179" s="9">
        <v>1.55288381087865E-2</v>
      </c>
      <c r="G179">
        <v>0.44936433709155399</v>
      </c>
      <c r="H179" s="9">
        <f>LN(2)*Table30[[#This Row],[Beta]]</f>
        <v>-8.2838926773770721E-3</v>
      </c>
      <c r="I179" s="9">
        <f>(Table30[[#This Row],[Beta]]-1.96*Table30[[#This Row],[se]])*LN(2)</f>
        <v>-2.9380882568232375E-2</v>
      </c>
      <c r="J179" s="9">
        <f>(Table30[[#This Row],[Beta]]+1.96*Table30[[#This Row],[se]])*LN(2)</f>
        <v>1.2813097213478231E-2</v>
      </c>
      <c r="K179" s="20" t="s">
        <v>16164</v>
      </c>
    </row>
    <row r="180" spans="1:11" x14ac:dyDescent="0.2">
      <c r="A180" t="s">
        <v>16220</v>
      </c>
      <c r="B180" t="s">
        <v>12</v>
      </c>
      <c r="C180" t="s">
        <v>13</v>
      </c>
      <c r="D180">
        <v>24</v>
      </c>
      <c r="E180" s="9">
        <v>8.6199461019129606E-3</v>
      </c>
      <c r="F180" s="9">
        <v>1.0711565469478599E-2</v>
      </c>
      <c r="G180">
        <v>0.42958537699204702</v>
      </c>
      <c r="H180" s="9">
        <f>LN(2)*Table30[[#This Row],[Beta]]</f>
        <v>5.974891337119659E-3</v>
      </c>
      <c r="I180" s="9">
        <f>(Table30[[#This Row],[Beta]]-1.96*Table30[[#This Row],[se]])*LN(2)</f>
        <v>-8.5775038158029619E-3</v>
      </c>
      <c r="J180" s="9">
        <f>(Table30[[#This Row],[Beta]]+1.96*Table30[[#This Row],[se]])*LN(2)</f>
        <v>2.052728649004228E-2</v>
      </c>
      <c r="K180" s="20" t="s">
        <v>16164</v>
      </c>
    </row>
    <row r="181" spans="1:11" x14ac:dyDescent="0.2">
      <c r="A181" t="s">
        <v>16220</v>
      </c>
      <c r="B181" t="s">
        <v>12</v>
      </c>
      <c r="C181" t="s">
        <v>14</v>
      </c>
      <c r="D181">
        <v>24</v>
      </c>
      <c r="E181" s="9">
        <v>1.11929686832838E-2</v>
      </c>
      <c r="F181" s="9">
        <v>9.1904813958589501E-3</v>
      </c>
      <c r="G181">
        <v>0.223266881141607</v>
      </c>
      <c r="H181" s="9">
        <f>LN(2)*Table30[[#This Row],[Beta]]</f>
        <v>7.7583746849139296E-3</v>
      </c>
      <c r="I181" s="9">
        <f>(Table30[[#This Row],[Beta]]-1.96*Table30[[#This Row],[se]])*LN(2)</f>
        <v>-4.7275235994414643E-3</v>
      </c>
      <c r="J181" s="9">
        <f>(Table30[[#This Row],[Beta]]+1.96*Table30[[#This Row],[se]])*LN(2)</f>
        <v>2.0244272969269322E-2</v>
      </c>
      <c r="K181" s="20" t="s">
        <v>16164</v>
      </c>
    </row>
    <row r="182" spans="1:11" x14ac:dyDescent="0.2">
      <c r="A182" t="s">
        <v>16220</v>
      </c>
      <c r="B182" t="s">
        <v>12</v>
      </c>
      <c r="C182" t="s">
        <v>15</v>
      </c>
      <c r="D182">
        <v>24</v>
      </c>
      <c r="E182" s="9">
        <v>1.0834397495308099E-2</v>
      </c>
      <c r="F182" s="9">
        <v>9.4009596906284403E-3</v>
      </c>
      <c r="G182">
        <v>0.26096293195508002</v>
      </c>
      <c r="H182" s="9">
        <f>LN(2)*Table30[[#This Row],[Beta]]</f>
        <v>7.5098320769385416E-3</v>
      </c>
      <c r="I182" s="9">
        <f>(Table30[[#This Row],[Beta]]-1.96*Table30[[#This Row],[se]])*LN(2)</f>
        <v>-5.2620153831303825E-3</v>
      </c>
      <c r="J182" s="9">
        <f>(Table30[[#This Row],[Beta]]+1.96*Table30[[#This Row],[se]])*LN(2)</f>
        <v>2.0281679537007467E-2</v>
      </c>
      <c r="K182" s="20" t="s">
        <v>16164</v>
      </c>
    </row>
    <row r="183" spans="1:11" x14ac:dyDescent="0.2">
      <c r="A183" t="s">
        <v>16188</v>
      </c>
      <c r="B183" t="s">
        <v>12</v>
      </c>
      <c r="C183" t="s">
        <v>13</v>
      </c>
      <c r="D183">
        <v>24</v>
      </c>
      <c r="E183" s="9">
        <v>-1.83882533373377E-2</v>
      </c>
      <c r="F183" s="9">
        <v>1.0297095897096801E-2</v>
      </c>
      <c r="G183">
        <v>8.7929578430777894E-2</v>
      </c>
      <c r="H183" s="9">
        <f>LN(2)*Table30[[#This Row],[Beta]]</f>
        <v>-1.2745765956197631E-2</v>
      </c>
      <c r="I183" s="9">
        <f>(Table30[[#This Row],[Beta]]-1.96*Table30[[#This Row],[se]])*LN(2)</f>
        <v>-2.6735075814692564E-2</v>
      </c>
      <c r="J183" s="9">
        <f>(Table30[[#This Row],[Beta]]+1.96*Table30[[#This Row],[se]])*LN(2)</f>
        <v>1.2435439022973043E-3</v>
      </c>
      <c r="K183" s="20" t="s">
        <v>16164</v>
      </c>
    </row>
    <row r="184" spans="1:11" x14ac:dyDescent="0.2">
      <c r="A184" t="s">
        <v>16188</v>
      </c>
      <c r="B184" t="s">
        <v>12</v>
      </c>
      <c r="C184" t="s">
        <v>14</v>
      </c>
      <c r="D184">
        <v>24</v>
      </c>
      <c r="E184" s="9">
        <v>-1.4951686003462699E-2</v>
      </c>
      <c r="F184" s="9">
        <v>9.1009389021170992E-3</v>
      </c>
      <c r="G184">
        <v>0.1004092304459</v>
      </c>
      <c r="H184" s="9">
        <f>LN(2)*Table30[[#This Row],[Beta]]</f>
        <v>-1.0363718997917767E-2</v>
      </c>
      <c r="I184" s="9">
        <f>(Table30[[#This Row],[Beta]]-1.96*Table30[[#This Row],[se]])*LN(2)</f>
        <v>-2.2727967673201319E-2</v>
      </c>
      <c r="J184" s="9">
        <f>(Table30[[#This Row],[Beta]]+1.96*Table30[[#This Row],[se]])*LN(2)</f>
        <v>2.000529677365785E-3</v>
      </c>
      <c r="K184" s="20" t="s">
        <v>16164</v>
      </c>
    </row>
    <row r="185" spans="1:11" x14ac:dyDescent="0.2">
      <c r="A185" t="s">
        <v>16188</v>
      </c>
      <c r="B185" t="s">
        <v>12</v>
      </c>
      <c r="C185" t="s">
        <v>15</v>
      </c>
      <c r="D185">
        <v>24</v>
      </c>
      <c r="E185" s="9">
        <v>-1.6311832519999798E-2</v>
      </c>
      <c r="F185" s="9">
        <v>9.1571785999511792E-3</v>
      </c>
      <c r="G185">
        <v>8.8072501587342394E-2</v>
      </c>
      <c r="H185" s="9">
        <f>LN(2)*Table30[[#This Row],[Beta]]</f>
        <v>-1.1306500721003887E-2</v>
      </c>
      <c r="I185" s="9">
        <f>(Table30[[#This Row],[Beta]]-1.96*Table30[[#This Row],[se]])*LN(2)</f>
        <v>-2.3747154876746342E-2</v>
      </c>
      <c r="J185" s="9">
        <f>(Table30[[#This Row],[Beta]]+1.96*Table30[[#This Row],[se]])*LN(2)</f>
        <v>1.1341534347385661E-3</v>
      </c>
      <c r="K185" s="20" t="s">
        <v>16164</v>
      </c>
    </row>
    <row r="186" spans="1:11" x14ac:dyDescent="0.2">
      <c r="A186" t="s">
        <v>16241</v>
      </c>
      <c r="B186" t="s">
        <v>12</v>
      </c>
      <c r="C186" t="s">
        <v>13</v>
      </c>
      <c r="D186">
        <v>24</v>
      </c>
      <c r="E186" s="9">
        <v>3.7047591758431102E-3</v>
      </c>
      <c r="F186" s="9">
        <v>1.13434618652338E-2</v>
      </c>
      <c r="G186">
        <v>0.74705826994841695</v>
      </c>
      <c r="H186" s="9">
        <f>LN(2)*Table30[[#This Row],[Beta]]</f>
        <v>2.5679433773892384E-3</v>
      </c>
      <c r="I186" s="9">
        <f>(Table30[[#This Row],[Beta]]-1.96*Table30[[#This Row],[se]])*LN(2)</f>
        <v>-1.2842926297575852E-2</v>
      </c>
      <c r="J186" s="9">
        <f>(Table30[[#This Row],[Beta]]+1.96*Table30[[#This Row],[se]])*LN(2)</f>
        <v>1.7978813052354329E-2</v>
      </c>
      <c r="K186" s="20" t="s">
        <v>16164</v>
      </c>
    </row>
    <row r="187" spans="1:11" x14ac:dyDescent="0.2">
      <c r="A187" t="s">
        <v>16241</v>
      </c>
      <c r="B187" t="s">
        <v>12</v>
      </c>
      <c r="C187" t="s">
        <v>14</v>
      </c>
      <c r="D187">
        <v>24</v>
      </c>
      <c r="E187" s="9">
        <v>4.7004573610259703E-3</v>
      </c>
      <c r="F187" s="9">
        <v>9.4994953745957105E-3</v>
      </c>
      <c r="G187">
        <v>0.62073334900244104</v>
      </c>
      <c r="H187" s="9">
        <f>LN(2)*Table30[[#This Row],[Beta]]</f>
        <v>3.2581087671373922E-3</v>
      </c>
      <c r="I187" s="9">
        <f>(Table30[[#This Row],[Beta]]-1.96*Table30[[#This Row],[se]])*LN(2)</f>
        <v>-9.6476061667233916E-3</v>
      </c>
      <c r="J187" s="9">
        <f>(Table30[[#This Row],[Beta]]+1.96*Table30[[#This Row],[se]])*LN(2)</f>
        <v>1.6163823700998177E-2</v>
      </c>
      <c r="K187" s="20" t="s">
        <v>16164</v>
      </c>
    </row>
    <row r="188" spans="1:11" x14ac:dyDescent="0.2">
      <c r="A188" t="s">
        <v>16241</v>
      </c>
      <c r="B188" t="s">
        <v>12</v>
      </c>
      <c r="C188" t="s">
        <v>15</v>
      </c>
      <c r="D188">
        <v>24</v>
      </c>
      <c r="E188" s="9">
        <v>4.6758543392961798E-3</v>
      </c>
      <c r="F188" s="9">
        <v>9.8656671975683799E-3</v>
      </c>
      <c r="G188">
        <v>0.640002346403023</v>
      </c>
      <c r="H188" s="9">
        <f>LN(2)*Table30[[#This Row],[Beta]]</f>
        <v>3.241055251992133E-3</v>
      </c>
      <c r="I188" s="9">
        <f>(Table30[[#This Row],[Beta]]-1.96*Table30[[#This Row],[se]])*LN(2)</f>
        <v>-1.0162129176588893E-2</v>
      </c>
      <c r="J188" s="9">
        <f>(Table30[[#This Row],[Beta]]+1.96*Table30[[#This Row],[se]])*LN(2)</f>
        <v>1.6644239680573162E-2</v>
      </c>
      <c r="K188" s="20" t="s">
        <v>16164</v>
      </c>
    </row>
    <row r="189" spans="1:11" x14ac:dyDescent="0.2">
      <c r="A189" t="s">
        <v>16267</v>
      </c>
      <c r="B189" t="s">
        <v>12</v>
      </c>
      <c r="C189" t="s">
        <v>13</v>
      </c>
      <c r="D189">
        <v>24</v>
      </c>
      <c r="E189" s="9">
        <v>5.1175094848332197E-3</v>
      </c>
      <c r="F189" s="9">
        <v>1.47842320325646E-2</v>
      </c>
      <c r="G189">
        <v>0.73252115668186502</v>
      </c>
      <c r="H189" s="9">
        <f>LN(2)*Table30[[#This Row],[Beta]]</f>
        <v>3.5471872709009243E-3</v>
      </c>
      <c r="I189" s="9">
        <f>(Table30[[#This Row],[Beta]]-1.96*Table30[[#This Row],[se]])*LN(2)</f>
        <v>-1.6538204279326792E-2</v>
      </c>
      <c r="J189" s="9">
        <f>(Table30[[#This Row],[Beta]]+1.96*Table30[[#This Row],[se]])*LN(2)</f>
        <v>2.3632578821128642E-2</v>
      </c>
      <c r="K189" s="20" t="s">
        <v>16164</v>
      </c>
    </row>
    <row r="190" spans="1:11" x14ac:dyDescent="0.2">
      <c r="A190" t="s">
        <v>16267</v>
      </c>
      <c r="B190" t="s">
        <v>12</v>
      </c>
      <c r="C190" t="s">
        <v>14</v>
      </c>
      <c r="D190">
        <v>24</v>
      </c>
      <c r="E190" s="9">
        <v>-2.5099207715133399E-3</v>
      </c>
      <c r="F190" s="9">
        <v>1.30983206929654E-2</v>
      </c>
      <c r="G190">
        <v>0.84803864543848795</v>
      </c>
      <c r="H190" s="9">
        <f>LN(2)*Table30[[#This Row],[Beta]]</f>
        <v>-1.7397445062033142E-3</v>
      </c>
      <c r="I190" s="9">
        <f>(Table30[[#This Row],[Beta]]-1.96*Table30[[#This Row],[se]])*LN(2)</f>
        <v>-1.9534710060665268E-2</v>
      </c>
      <c r="J190" s="9">
        <f>(Table30[[#This Row],[Beta]]+1.96*Table30[[#This Row],[se]])*LN(2)</f>
        <v>1.6055221048258638E-2</v>
      </c>
      <c r="K190" s="20" t="s">
        <v>16164</v>
      </c>
    </row>
    <row r="191" spans="1:11" x14ac:dyDescent="0.2">
      <c r="A191" t="s">
        <v>16267</v>
      </c>
      <c r="B191" t="s">
        <v>12</v>
      </c>
      <c r="C191" t="s">
        <v>15</v>
      </c>
      <c r="D191">
        <v>24</v>
      </c>
      <c r="E191" s="9">
        <v>4.3310649492217502E-4</v>
      </c>
      <c r="F191" s="9">
        <v>1.3336266258244399E-2</v>
      </c>
      <c r="G191">
        <v>0.97437276569319198</v>
      </c>
      <c r="H191" s="9">
        <f>LN(2)*Table30[[#This Row],[Beta]]</f>
        <v>3.0020654583750586E-4</v>
      </c>
      <c r="I191" s="9">
        <f>(Table30[[#This Row],[Beta]]-1.96*Table30[[#This Row],[se]])*LN(2)</f>
        <v>-1.7818024352116213E-2</v>
      </c>
      <c r="J191" s="9">
        <f>(Table30[[#This Row],[Beta]]+1.96*Table30[[#This Row],[se]])*LN(2)</f>
        <v>1.8418437443791225E-2</v>
      </c>
      <c r="K191" s="20" t="s">
        <v>16164</v>
      </c>
    </row>
    <row r="192" spans="1:11" x14ac:dyDescent="0.2">
      <c r="A192" t="s">
        <v>16175</v>
      </c>
      <c r="B192" t="s">
        <v>12</v>
      </c>
      <c r="C192" t="s">
        <v>13</v>
      </c>
      <c r="D192">
        <v>24</v>
      </c>
      <c r="E192" s="9">
        <v>-1.8253492029871001E-2</v>
      </c>
      <c r="F192" s="9">
        <v>1.8524507525809E-2</v>
      </c>
      <c r="G192">
        <v>0.33515612771248998</v>
      </c>
      <c r="H192" s="9">
        <f>LN(2)*Table30[[#This Row],[Beta]]</f>
        <v>-1.2652356535878517E-2</v>
      </c>
      <c r="I192" s="9">
        <f>(Table30[[#This Row],[Beta]]-1.96*Table30[[#This Row],[se]])*LN(2)</f>
        <v>-3.781916845491947E-2</v>
      </c>
      <c r="J192" s="9">
        <f>(Table30[[#This Row],[Beta]]+1.96*Table30[[#This Row],[se]])*LN(2)</f>
        <v>1.2514455383162435E-2</v>
      </c>
      <c r="K192" s="20" t="s">
        <v>16164</v>
      </c>
    </row>
    <row r="193" spans="1:11" x14ac:dyDescent="0.2">
      <c r="A193" t="s">
        <v>16175</v>
      </c>
      <c r="B193" t="s">
        <v>12</v>
      </c>
      <c r="C193" t="s">
        <v>14</v>
      </c>
      <c r="D193">
        <v>24</v>
      </c>
      <c r="E193" s="9">
        <v>-3.0550543647467999E-2</v>
      </c>
      <c r="F193" s="9">
        <v>1.3478701969422901E-2</v>
      </c>
      <c r="G193">
        <v>2.3415952441167402E-2</v>
      </c>
      <c r="H193" s="9">
        <f>LN(2)*Table30[[#This Row],[Beta]]</f>
        <v>-2.117602319381599E-2</v>
      </c>
      <c r="I193" s="9">
        <f>(Table30[[#This Row],[Beta]]-1.96*Table30[[#This Row],[se]])*LN(2)</f>
        <v>-3.9487762758533995E-2</v>
      </c>
      <c r="J193" s="9">
        <f>(Table30[[#This Row],[Beta]]+1.96*Table30[[#This Row],[se]])*LN(2)</f>
        <v>-2.8642836290979899E-3</v>
      </c>
      <c r="K193" s="20" t="s">
        <v>16164</v>
      </c>
    </row>
    <row r="194" spans="1:11" x14ac:dyDescent="0.2">
      <c r="A194" t="s">
        <v>16175</v>
      </c>
      <c r="B194" t="s">
        <v>12</v>
      </c>
      <c r="C194" t="s">
        <v>15</v>
      </c>
      <c r="D194">
        <v>24</v>
      </c>
      <c r="E194" s="9">
        <v>-3.0306210241757399E-2</v>
      </c>
      <c r="F194" s="9">
        <v>1.3302381236335399E-2</v>
      </c>
      <c r="G194">
        <v>3.2321736782320899E-2</v>
      </c>
      <c r="H194" s="9">
        <f>LN(2)*Table30[[#This Row],[Beta]]</f>
        <v>-2.1006664182531078E-2</v>
      </c>
      <c r="I194" s="9">
        <f>(Table30[[#This Row],[Beta]]-1.96*Table30[[#This Row],[se]])*LN(2)</f>
        <v>-3.9078859957981903E-2</v>
      </c>
      <c r="J194" s="9">
        <f>(Table30[[#This Row],[Beta]]+1.96*Table30[[#This Row],[se]])*LN(2)</f>
        <v>-2.9344684070802523E-3</v>
      </c>
      <c r="K194" s="20" t="s">
        <v>16164</v>
      </c>
    </row>
    <row r="195" spans="1:11" x14ac:dyDescent="0.2">
      <c r="A195" t="s">
        <v>16184</v>
      </c>
      <c r="B195" t="s">
        <v>12</v>
      </c>
      <c r="C195" t="s">
        <v>13</v>
      </c>
      <c r="D195">
        <v>24</v>
      </c>
      <c r="E195" s="9">
        <v>-4.6625056446878199E-2</v>
      </c>
      <c r="F195" s="9">
        <v>1.8437255349306202E-2</v>
      </c>
      <c r="G195">
        <v>1.9120945965282299E-2</v>
      </c>
      <c r="H195" s="9">
        <f>LN(2)*Table30[[#This Row],[Beta]]</f>
        <v>-3.2318026419601922E-2</v>
      </c>
      <c r="I195" s="9">
        <f>(Table30[[#This Row],[Beta]]-1.96*Table30[[#This Row],[se]])*LN(2)</f>
        <v>-5.7366300282367236E-2</v>
      </c>
      <c r="J195" s="9">
        <f>(Table30[[#This Row],[Beta]]+1.96*Table30[[#This Row],[se]])*LN(2)</f>
        <v>-7.2697525568366141E-3</v>
      </c>
      <c r="K195" s="20" t="s">
        <v>16164</v>
      </c>
    </row>
    <row r="196" spans="1:11" x14ac:dyDescent="0.2">
      <c r="A196" t="s">
        <v>16184</v>
      </c>
      <c r="B196" t="s">
        <v>12</v>
      </c>
      <c r="C196" t="s">
        <v>14</v>
      </c>
      <c r="D196">
        <v>24</v>
      </c>
      <c r="E196" s="9">
        <v>-3.91233212108337E-2</v>
      </c>
      <c r="F196" s="9">
        <v>1.44359665948459E-2</v>
      </c>
      <c r="G196">
        <v>6.7257191722423504E-3</v>
      </c>
      <c r="H196" s="9">
        <f>LN(2)*Table30[[#This Row],[Beta]]</f>
        <v>-2.7118219791430483E-2</v>
      </c>
      <c r="I196" s="9">
        <f>(Table30[[#This Row],[Beta]]-1.96*Table30[[#This Row],[se]])*LN(2)</f>
        <v>-4.6730468897425465E-2</v>
      </c>
      <c r="J196" s="9">
        <f>(Table30[[#This Row],[Beta]]+1.96*Table30[[#This Row],[se]])*LN(2)</f>
        <v>-7.5059706854355042E-3</v>
      </c>
      <c r="K196" s="20" t="s">
        <v>16164</v>
      </c>
    </row>
    <row r="197" spans="1:11" x14ac:dyDescent="0.2">
      <c r="A197" t="s">
        <v>16184</v>
      </c>
      <c r="B197" t="s">
        <v>12</v>
      </c>
      <c r="C197" t="s">
        <v>15</v>
      </c>
      <c r="D197">
        <v>24</v>
      </c>
      <c r="E197" s="9">
        <v>-4.0076738888648301E-2</v>
      </c>
      <c r="F197" s="9">
        <v>1.43819865340552E-2</v>
      </c>
      <c r="G197">
        <v>1.04879322353141E-2</v>
      </c>
      <c r="H197" s="9">
        <f>LN(2)*Table30[[#This Row],[Beta]]</f>
        <v>-2.7779078566703686E-2</v>
      </c>
      <c r="I197" s="9">
        <f>(Table30[[#This Row],[Beta]]-1.96*Table30[[#This Row],[se]])*LN(2)</f>
        <v>-4.7317992063889348E-2</v>
      </c>
      <c r="J197" s="9">
        <f>(Table30[[#This Row],[Beta]]+1.96*Table30[[#This Row],[se]])*LN(2)</f>
        <v>-8.2401650695180188E-3</v>
      </c>
      <c r="K197" s="20" t="s">
        <v>16164</v>
      </c>
    </row>
    <row r="198" spans="1:11" x14ac:dyDescent="0.2">
      <c r="A198" t="s">
        <v>16191</v>
      </c>
      <c r="B198" t="s">
        <v>12</v>
      </c>
      <c r="C198" t="s">
        <v>13</v>
      </c>
      <c r="D198">
        <v>24</v>
      </c>
      <c r="E198" s="9">
        <v>3.4906724974534599E-2</v>
      </c>
      <c r="F198" s="9">
        <v>1.6668153056180999E-2</v>
      </c>
      <c r="G198">
        <v>4.7978746960422897E-2</v>
      </c>
      <c r="H198" s="9">
        <f>LN(2)*Table30[[#This Row],[Beta]]</f>
        <v>2.4195497998680086E-2</v>
      </c>
      <c r="I198" s="9">
        <f>(Table30[[#This Row],[Beta]]-1.96*Table30[[#This Row],[se]])*LN(2)</f>
        <v>1.5506707384544353E-3</v>
      </c>
      <c r="J198" s="9">
        <f>(Table30[[#This Row],[Beta]]+1.96*Table30[[#This Row],[se]])*LN(2)</f>
        <v>4.6840325258905739E-2</v>
      </c>
      <c r="K198" s="20" t="s">
        <v>16164</v>
      </c>
    </row>
    <row r="199" spans="1:11" x14ac:dyDescent="0.2">
      <c r="A199" t="s">
        <v>16191</v>
      </c>
      <c r="B199" t="s">
        <v>12</v>
      </c>
      <c r="C199" t="s">
        <v>14</v>
      </c>
      <c r="D199">
        <v>24</v>
      </c>
      <c r="E199" s="9">
        <v>2.6713923949577799E-2</v>
      </c>
      <c r="F199" s="9">
        <v>1.3522705891961801E-2</v>
      </c>
      <c r="G199">
        <v>4.82129566140755E-2</v>
      </c>
      <c r="H199" s="9">
        <f>LN(2)*Table30[[#This Row],[Beta]]</f>
        <v>1.8516681067342649E-2</v>
      </c>
      <c r="I199" s="9">
        <f>(Table30[[#This Row],[Beta]]-1.96*Table30[[#This Row],[se]])*LN(2)</f>
        <v>1.4515916073547263E-4</v>
      </c>
      <c r="J199" s="9">
        <f>(Table30[[#This Row],[Beta]]+1.96*Table30[[#This Row],[se]])*LN(2)</f>
        <v>3.6888202973949825E-2</v>
      </c>
      <c r="K199" s="20" t="s">
        <v>16164</v>
      </c>
    </row>
    <row r="200" spans="1:11" x14ac:dyDescent="0.2">
      <c r="A200" t="s">
        <v>16191</v>
      </c>
      <c r="B200" t="s">
        <v>12</v>
      </c>
      <c r="C200" t="s">
        <v>15</v>
      </c>
      <c r="D200">
        <v>24</v>
      </c>
      <c r="E200" s="9">
        <v>2.9008840650011199E-2</v>
      </c>
      <c r="F200" s="9">
        <v>1.40523333523508E-2</v>
      </c>
      <c r="G200">
        <v>5.0441124701591497E-2</v>
      </c>
      <c r="H200" s="9">
        <f>LN(2)*Table30[[#This Row],[Beta]]</f>
        <v>2.0107396107867992E-2</v>
      </c>
      <c r="I200" s="9">
        <f>(Table30[[#This Row],[Beta]]-1.96*Table30[[#This Row],[se]])*LN(2)</f>
        <v>1.0163390306659294E-3</v>
      </c>
      <c r="J200" s="9">
        <f>(Table30[[#This Row],[Beta]]+1.96*Table30[[#This Row],[se]])*LN(2)</f>
        <v>3.9198453185070058E-2</v>
      </c>
      <c r="K200" s="20" t="s">
        <v>16164</v>
      </c>
    </row>
    <row r="201" spans="1:11" x14ac:dyDescent="0.2">
      <c r="A201" t="s">
        <v>16181</v>
      </c>
      <c r="B201" t="s">
        <v>12</v>
      </c>
      <c r="C201" t="s">
        <v>13</v>
      </c>
      <c r="D201">
        <v>24</v>
      </c>
      <c r="E201" s="9">
        <v>2.55420422747933E-2</v>
      </c>
      <c r="F201" s="9">
        <v>1.47582638779065E-2</v>
      </c>
      <c r="G201">
        <v>9.7510479983371603E-2</v>
      </c>
      <c r="H201" s="9">
        <f>LN(2)*Table30[[#This Row],[Beta]]</f>
        <v>1.7704394588515908E-2</v>
      </c>
      <c r="I201" s="9">
        <f>(Table30[[#This Row],[Beta]]-1.96*Table30[[#This Row],[se]])*LN(2)</f>
        <v>-2.3457174454680181E-3</v>
      </c>
      <c r="J201" s="9">
        <f>(Table30[[#This Row],[Beta]]+1.96*Table30[[#This Row],[se]])*LN(2)</f>
        <v>3.775450662249983E-2</v>
      </c>
      <c r="K201" s="20" t="s">
        <v>16164</v>
      </c>
    </row>
    <row r="202" spans="1:11" x14ac:dyDescent="0.2">
      <c r="A202" t="s">
        <v>16181</v>
      </c>
      <c r="B202" t="s">
        <v>12</v>
      </c>
      <c r="C202" t="s">
        <v>14</v>
      </c>
      <c r="D202">
        <v>24</v>
      </c>
      <c r="E202" s="9">
        <v>2.4335362346238398E-2</v>
      </c>
      <c r="F202" s="9">
        <v>1.3335779679008199E-2</v>
      </c>
      <c r="G202">
        <v>6.8028594355542302E-2</v>
      </c>
      <c r="H202" s="9">
        <f>LN(2)*Table30[[#This Row],[Beta]]</f>
        <v>1.6867987798199802E-2</v>
      </c>
      <c r="I202" s="9">
        <f>(Table30[[#This Row],[Beta]]-1.96*Table30[[#This Row],[se]])*LN(2)</f>
        <v>-1.2495820485435632E-3</v>
      </c>
      <c r="J202" s="9">
        <f>(Table30[[#This Row],[Beta]]+1.96*Table30[[#This Row],[se]])*LN(2)</f>
        <v>3.4985557644943162E-2</v>
      </c>
      <c r="K202" s="20" t="s">
        <v>16164</v>
      </c>
    </row>
    <row r="203" spans="1:11" x14ac:dyDescent="0.2">
      <c r="A203" t="s">
        <v>16181</v>
      </c>
      <c r="B203" t="s">
        <v>12</v>
      </c>
      <c r="C203" t="s">
        <v>15</v>
      </c>
      <c r="D203">
        <v>24</v>
      </c>
      <c r="E203" s="9">
        <v>2.5051481366498901E-2</v>
      </c>
      <c r="F203" s="9">
        <v>1.36468520012077E-2</v>
      </c>
      <c r="G203">
        <v>7.9365933580588494E-2</v>
      </c>
      <c r="H203" s="9">
        <f>LN(2)*Table30[[#This Row],[Beta]]</f>
        <v>1.736436367803872E-2</v>
      </c>
      <c r="I203" s="9">
        <f>(Table30[[#This Row],[Beta]]-1.96*Table30[[#This Row],[se]])*LN(2)</f>
        <v>-1.1758192187469698E-3</v>
      </c>
      <c r="J203" s="9">
        <f>(Table30[[#This Row],[Beta]]+1.96*Table30[[#This Row],[se]])*LN(2)</f>
        <v>3.5904546574824406E-2</v>
      </c>
      <c r="K203" s="20" t="s">
        <v>16164</v>
      </c>
    </row>
    <row r="204" spans="1:11" x14ac:dyDescent="0.2">
      <c r="A204" t="s">
        <v>16192</v>
      </c>
      <c r="B204" t="s">
        <v>12</v>
      </c>
      <c r="C204" t="s">
        <v>13</v>
      </c>
      <c r="D204">
        <v>24</v>
      </c>
      <c r="E204" s="9">
        <v>3.17284873658139E-2</v>
      </c>
      <c r="F204" s="9">
        <v>1.53925344110905E-2</v>
      </c>
      <c r="G204">
        <v>5.12880053173655E-2</v>
      </c>
      <c r="H204" s="9">
        <f>LN(2)*Table30[[#This Row],[Beta]]</f>
        <v>2.1992511561045751E-2</v>
      </c>
      <c r="I204" s="9">
        <f>(Table30[[#This Row],[Beta]]-1.96*Table30[[#This Row],[se]])*LN(2)</f>
        <v>1.0806995767558868E-3</v>
      </c>
      <c r="J204" s="9">
        <f>(Table30[[#This Row],[Beta]]+1.96*Table30[[#This Row],[se]])*LN(2)</f>
        <v>4.2904323545335611E-2</v>
      </c>
      <c r="K204" s="20" t="s">
        <v>16164</v>
      </c>
    </row>
    <row r="205" spans="1:11" x14ac:dyDescent="0.2">
      <c r="A205" t="s">
        <v>16192</v>
      </c>
      <c r="B205" t="s">
        <v>12</v>
      </c>
      <c r="C205" t="s">
        <v>14</v>
      </c>
      <c r="D205">
        <v>24</v>
      </c>
      <c r="E205" s="9">
        <v>2.80286393126725E-2</v>
      </c>
      <c r="F205" s="9">
        <v>1.3628836001418201E-2</v>
      </c>
      <c r="G205">
        <v>3.9727719067820501E-2</v>
      </c>
      <c r="H205" s="9">
        <f>LN(2)*Table30[[#This Row],[Beta]]</f>
        <v>1.9427972314510586E-2</v>
      </c>
      <c r="I205" s="9">
        <f>(Table30[[#This Row],[Beta]]-1.96*Table30[[#This Row],[se]])*LN(2)</f>
        <v>9.1226538706465289E-4</v>
      </c>
      <c r="J205" s="9">
        <f>(Table30[[#This Row],[Beta]]+1.96*Table30[[#This Row],[se]])*LN(2)</f>
        <v>3.7943679241956518E-2</v>
      </c>
      <c r="K205" s="20" t="s">
        <v>16164</v>
      </c>
    </row>
    <row r="206" spans="1:11" x14ac:dyDescent="0.2">
      <c r="A206" t="s">
        <v>16192</v>
      </c>
      <c r="B206" t="s">
        <v>12</v>
      </c>
      <c r="C206" t="s">
        <v>15</v>
      </c>
      <c r="D206">
        <v>24</v>
      </c>
      <c r="E206" s="9">
        <v>2.9601407327440401E-2</v>
      </c>
      <c r="F206" s="9">
        <v>1.3843032797560301E-2</v>
      </c>
      <c r="G206">
        <v>4.3335850990720001E-2</v>
      </c>
      <c r="H206" s="9">
        <f>LN(2)*Table30[[#This Row],[Beta]]</f>
        <v>2.051813202962182E-2</v>
      </c>
      <c r="I206" s="9">
        <f>(Table30[[#This Row],[Beta]]-1.96*Table30[[#This Row],[se]])*LN(2)</f>
        <v>1.7114240877273827E-3</v>
      </c>
      <c r="J206" s="9">
        <f>(Table30[[#This Row],[Beta]]+1.96*Table30[[#This Row],[se]])*LN(2)</f>
        <v>3.9324839971516257E-2</v>
      </c>
      <c r="K206" s="20" t="s">
        <v>16164</v>
      </c>
    </row>
    <row r="207" spans="1:11" x14ac:dyDescent="0.2">
      <c r="A207" t="s">
        <v>16268</v>
      </c>
      <c r="B207" t="s">
        <v>12</v>
      </c>
      <c r="C207" t="s">
        <v>13</v>
      </c>
      <c r="D207">
        <v>24</v>
      </c>
      <c r="E207" s="9">
        <v>7.0965178414491596E-3</v>
      </c>
      <c r="F207" s="9">
        <v>1.7248670767134801E-2</v>
      </c>
      <c r="G207">
        <v>0.68474213563827102</v>
      </c>
      <c r="H207" s="9">
        <f>LN(2)*Table30[[#This Row],[Beta]]</f>
        <v>4.9189313335938336E-3</v>
      </c>
      <c r="I207" s="9">
        <f>(Table30[[#This Row],[Beta]]-1.96*Table30[[#This Row],[se]])*LN(2)</f>
        <v>-1.8514568987272786E-2</v>
      </c>
      <c r="J207" s="9">
        <f>(Table30[[#This Row],[Beta]]+1.96*Table30[[#This Row],[se]])*LN(2)</f>
        <v>2.8352431654460455E-2</v>
      </c>
      <c r="K207" s="20" t="s">
        <v>16164</v>
      </c>
    </row>
    <row r="208" spans="1:11" x14ac:dyDescent="0.2">
      <c r="A208" t="s">
        <v>16268</v>
      </c>
      <c r="B208" t="s">
        <v>12</v>
      </c>
      <c r="C208" t="s">
        <v>14</v>
      </c>
      <c r="D208">
        <v>24</v>
      </c>
      <c r="E208" s="9">
        <v>5.8711230645641801E-5</v>
      </c>
      <c r="F208" s="9">
        <v>1.56266946664512E-2</v>
      </c>
      <c r="G208">
        <v>0.99700226597698705</v>
      </c>
      <c r="H208" s="9">
        <f>LN(2)*Table30[[#This Row],[Beta]]</f>
        <v>4.0695523989231273E-5</v>
      </c>
      <c r="I208" s="9">
        <f>(Table30[[#This Row],[Beta]]-1.96*Table30[[#This Row],[se]])*LN(2)</f>
        <v>-2.1189239201073466E-2</v>
      </c>
      <c r="J208" s="9">
        <f>(Table30[[#This Row],[Beta]]+1.96*Table30[[#This Row],[se]])*LN(2)</f>
        <v>2.1270630249051927E-2</v>
      </c>
      <c r="K208" s="20" t="s">
        <v>16164</v>
      </c>
    </row>
    <row r="209" spans="1:11" x14ac:dyDescent="0.2">
      <c r="A209" t="s">
        <v>16268</v>
      </c>
      <c r="B209" t="s">
        <v>12</v>
      </c>
      <c r="C209" t="s">
        <v>15</v>
      </c>
      <c r="D209">
        <v>24</v>
      </c>
      <c r="E209" s="9">
        <v>2.99019313755616E-3</v>
      </c>
      <c r="F209" s="9">
        <v>1.5985508318290001E-2</v>
      </c>
      <c r="G209">
        <v>0.85325659950758703</v>
      </c>
      <c r="H209" s="9">
        <f>LN(2)*Table30[[#This Row],[Beta]]</f>
        <v>2.0726439426267491E-3</v>
      </c>
      <c r="I209" s="9">
        <f>(Table30[[#This Row],[Beta]]-1.96*Table30[[#This Row],[se]])*LN(2)</f>
        <v>-1.9644763697828173E-2</v>
      </c>
      <c r="J209" s="9">
        <f>(Table30[[#This Row],[Beta]]+1.96*Table30[[#This Row],[se]])*LN(2)</f>
        <v>2.3790051583081673E-2</v>
      </c>
      <c r="K209" s="20" t="s">
        <v>16164</v>
      </c>
    </row>
    <row r="210" spans="1:11" x14ac:dyDescent="0.2">
      <c r="A210" t="s">
        <v>16269</v>
      </c>
      <c r="B210" t="s">
        <v>12</v>
      </c>
      <c r="C210" t="s">
        <v>13</v>
      </c>
      <c r="D210">
        <v>24</v>
      </c>
      <c r="E210" s="9">
        <v>2.6612062416923898E-3</v>
      </c>
      <c r="F210" s="9">
        <v>1.6761475931164099E-2</v>
      </c>
      <c r="G210">
        <v>0.87529917088356601</v>
      </c>
      <c r="H210" s="9">
        <f>LN(2)*Table30[[#This Row],[Beta]]</f>
        <v>1.8446076033176084E-3</v>
      </c>
      <c r="I210" s="9">
        <f>(Table30[[#This Row],[Beta]]-1.96*Table30[[#This Row],[se]])*LN(2)</f>
        <v>-2.0927005172753557E-2</v>
      </c>
      <c r="J210" s="9">
        <f>(Table30[[#This Row],[Beta]]+1.96*Table30[[#This Row],[se]])*LN(2)</f>
        <v>2.4616220379388772E-2</v>
      </c>
      <c r="K210" s="20" t="s">
        <v>16164</v>
      </c>
    </row>
    <row r="211" spans="1:11" x14ac:dyDescent="0.2">
      <c r="A211" t="s">
        <v>16269</v>
      </c>
      <c r="B211" t="s">
        <v>12</v>
      </c>
      <c r="C211" t="s">
        <v>14</v>
      </c>
      <c r="D211">
        <v>24</v>
      </c>
      <c r="E211" s="9">
        <v>3.36651581661895E-3</v>
      </c>
      <c r="F211" s="9">
        <v>1.5619066609356301E-2</v>
      </c>
      <c r="G211">
        <v>0.82934721779111698</v>
      </c>
      <c r="H211" s="9">
        <f>LN(2)*Table30[[#This Row],[Beta]]</f>
        <v>2.3334909465998871E-3</v>
      </c>
      <c r="I211" s="9">
        <f>(Table30[[#This Row],[Beta]]-1.96*Table30[[#This Row],[se]])*LN(2)</f>
        <v>-1.888608054057659E-2</v>
      </c>
      <c r="J211" s="9">
        <f>(Table30[[#This Row],[Beta]]+1.96*Table30[[#This Row],[se]])*LN(2)</f>
        <v>2.3553062433776365E-2</v>
      </c>
      <c r="K211" s="20" t="s">
        <v>16164</v>
      </c>
    </row>
    <row r="212" spans="1:11" x14ac:dyDescent="0.2">
      <c r="A212" t="s">
        <v>16269</v>
      </c>
      <c r="B212" t="s">
        <v>12</v>
      </c>
      <c r="C212" t="s">
        <v>15</v>
      </c>
      <c r="D212">
        <v>24</v>
      </c>
      <c r="E212" s="9">
        <v>1.62982219757163E-3</v>
      </c>
      <c r="F212" s="9">
        <v>1.54438983351516E-2</v>
      </c>
      <c r="G212">
        <v>0.91686883776252703</v>
      </c>
      <c r="H212" s="9">
        <f>LN(2)*Table30[[#This Row],[Beta]]</f>
        <v>1.1297066610607895E-3</v>
      </c>
      <c r="I212" s="9">
        <f>(Table30[[#This Row],[Beta]]-1.96*Table30[[#This Row],[se]])*LN(2)</f>
        <v>-1.985188673115415E-2</v>
      </c>
      <c r="J212" s="9">
        <f>(Table30[[#This Row],[Beta]]+1.96*Table30[[#This Row],[se]])*LN(2)</f>
        <v>2.2111300053275728E-2</v>
      </c>
      <c r="K212" s="20" t="s">
        <v>16164</v>
      </c>
    </row>
    <row r="213" spans="1:11" x14ac:dyDescent="0.2">
      <c r="A213" t="s">
        <v>16171</v>
      </c>
      <c r="B213" t="s">
        <v>12</v>
      </c>
      <c r="C213" t="s">
        <v>13</v>
      </c>
      <c r="D213">
        <v>24</v>
      </c>
      <c r="E213" s="9">
        <v>-3.1711467362481698E-2</v>
      </c>
      <c r="F213" s="9">
        <v>2.0278017383363E-2</v>
      </c>
      <c r="G213">
        <v>0.13212792614964899</v>
      </c>
      <c r="H213" s="9">
        <f>LN(2)*Table30[[#This Row],[Beta]]</f>
        <v>-2.1980714193722915E-2</v>
      </c>
      <c r="I213" s="9">
        <f>(Table30[[#This Row],[Beta]]-1.96*Table30[[#This Row],[se]])*LN(2)</f>
        <v>-4.9529789323905213E-2</v>
      </c>
      <c r="J213" s="9">
        <f>(Table30[[#This Row],[Beta]]+1.96*Table30[[#This Row],[se]])*LN(2)</f>
        <v>5.5683609364593888E-3</v>
      </c>
      <c r="K213" s="20" t="s">
        <v>16164</v>
      </c>
    </row>
    <row r="214" spans="1:11" x14ac:dyDescent="0.2">
      <c r="A214" t="s">
        <v>16171</v>
      </c>
      <c r="B214" t="s">
        <v>12</v>
      </c>
      <c r="C214" t="s">
        <v>14</v>
      </c>
      <c r="D214">
        <v>24</v>
      </c>
      <c r="E214" s="9">
        <v>-4.2997229705924601E-2</v>
      </c>
      <c r="F214" s="9">
        <v>1.51548938555633E-2</v>
      </c>
      <c r="G214">
        <v>4.5513305632227602E-3</v>
      </c>
      <c r="H214" s="9">
        <f>LN(2)*Table30[[#This Row],[Beta]]</f>
        <v>-2.9803408542549963E-2</v>
      </c>
      <c r="I214" s="9">
        <f>(Table30[[#This Row],[Beta]]-1.96*Table30[[#This Row],[se]])*LN(2)</f>
        <v>-5.0392369559981082E-2</v>
      </c>
      <c r="J214" s="9">
        <f>(Table30[[#This Row],[Beta]]+1.96*Table30[[#This Row],[se]])*LN(2)</f>
        <v>-9.2144475251188396E-3</v>
      </c>
      <c r="K214" s="20" t="s">
        <v>16164</v>
      </c>
    </row>
    <row r="215" spans="1:11" x14ac:dyDescent="0.2">
      <c r="A215" t="s">
        <v>16171</v>
      </c>
      <c r="B215" t="s">
        <v>12</v>
      </c>
      <c r="C215" t="s">
        <v>15</v>
      </c>
      <c r="D215">
        <v>24</v>
      </c>
      <c r="E215" s="9">
        <v>-4.4722073100231498E-2</v>
      </c>
      <c r="F215" s="9">
        <v>1.52973620542606E-2</v>
      </c>
      <c r="G215">
        <v>7.6419930027042896E-3</v>
      </c>
      <c r="H215" s="9">
        <f>LN(2)*Table30[[#This Row],[Beta]]</f>
        <v>-3.0998978878221235E-2</v>
      </c>
      <c r="I215" s="9">
        <f>(Table30[[#This Row],[Beta]]-1.96*Table30[[#This Row],[se]])*LN(2)</f>
        <v>-5.178149269893547E-2</v>
      </c>
      <c r="J215" s="9">
        <f>(Table30[[#This Row],[Beta]]+1.96*Table30[[#This Row],[se]])*LN(2)</f>
        <v>-1.0216465057506997E-2</v>
      </c>
      <c r="K215" s="20" t="s">
        <v>16164</v>
      </c>
    </row>
    <row r="216" spans="1:11" x14ac:dyDescent="0.2">
      <c r="A216" t="s">
        <v>16270</v>
      </c>
      <c r="B216" t="s">
        <v>12</v>
      </c>
      <c r="C216" t="s">
        <v>13</v>
      </c>
      <c r="D216">
        <v>24</v>
      </c>
      <c r="E216" s="9">
        <v>1.29128129047328E-3</v>
      </c>
      <c r="F216" s="9">
        <v>1.6028283197811601E-2</v>
      </c>
      <c r="G216">
        <v>0.93651815091276303</v>
      </c>
      <c r="H216" s="9">
        <f>LN(2)*Table30[[#This Row],[Beta]]</f>
        <v>8.9504798580136182E-4</v>
      </c>
      <c r="I216" s="9">
        <f>(Table30[[#This Row],[Beta]]-1.96*Table30[[#This Row],[se]])*LN(2)</f>
        <v>-2.088047225744637E-2</v>
      </c>
      <c r="J216" s="9">
        <f>(Table30[[#This Row],[Beta]]+1.96*Table30[[#This Row],[se]])*LN(2)</f>
        <v>2.2670568229049094E-2</v>
      </c>
      <c r="K216" s="20" t="s">
        <v>16164</v>
      </c>
    </row>
    <row r="217" spans="1:11" x14ac:dyDescent="0.2">
      <c r="A217" t="s">
        <v>16270</v>
      </c>
      <c r="B217" t="s">
        <v>12</v>
      </c>
      <c r="C217" t="s">
        <v>14</v>
      </c>
      <c r="D217">
        <v>24</v>
      </c>
      <c r="E217" s="9">
        <v>-3.0462361542781401E-3</v>
      </c>
      <c r="F217" s="9">
        <v>1.34206789558591E-2</v>
      </c>
      <c r="G217">
        <v>0.82043868882864301</v>
      </c>
      <c r="H217" s="9">
        <f>LN(2)*Table30[[#This Row],[Beta]]</f>
        <v>-2.1114900016576633E-3</v>
      </c>
      <c r="I217" s="9">
        <f>(Table30[[#This Row],[Beta]]-1.96*Table30[[#This Row],[se]])*LN(2)</f>
        <v>-2.0344401329387359E-2</v>
      </c>
      <c r="J217" s="9">
        <f>(Table30[[#This Row],[Beta]]+1.96*Table30[[#This Row],[se]])*LN(2)</f>
        <v>1.6121421326072031E-2</v>
      </c>
      <c r="K217" s="20" t="s">
        <v>16164</v>
      </c>
    </row>
    <row r="218" spans="1:11" x14ac:dyDescent="0.2">
      <c r="A218" t="s">
        <v>16270</v>
      </c>
      <c r="B218" t="s">
        <v>12</v>
      </c>
      <c r="C218" t="s">
        <v>15</v>
      </c>
      <c r="D218">
        <v>24</v>
      </c>
      <c r="E218" s="9">
        <v>-4.0667014644738498E-3</v>
      </c>
      <c r="F218" s="9">
        <v>1.4575029286693301E-2</v>
      </c>
      <c r="G218">
        <v>0.78272419098885104</v>
      </c>
      <c r="H218" s="9">
        <f>LN(2)*Table30[[#This Row],[Beta]]</f>
        <v>-2.8188226542790497E-3</v>
      </c>
      <c r="I218" s="9">
        <f>(Table30[[#This Row],[Beta]]-1.96*Table30[[#This Row],[se]])*LN(2)</f>
        <v>-2.2619997949313232E-2</v>
      </c>
      <c r="J218" s="9">
        <f>(Table30[[#This Row],[Beta]]+1.96*Table30[[#This Row],[se]])*LN(2)</f>
        <v>1.6982352640755129E-2</v>
      </c>
      <c r="K218" s="20" t="s">
        <v>16164</v>
      </c>
    </row>
    <row r="219" spans="1:11" x14ac:dyDescent="0.2">
      <c r="A219" t="s">
        <v>16250</v>
      </c>
      <c r="B219" t="s">
        <v>12</v>
      </c>
      <c r="C219" t="s">
        <v>13</v>
      </c>
      <c r="D219">
        <v>24</v>
      </c>
      <c r="E219" s="9">
        <v>2.5530992322005501E-2</v>
      </c>
      <c r="F219" s="9">
        <v>2.5516237347432798E-2</v>
      </c>
      <c r="G219">
        <v>0.32790973906632098</v>
      </c>
      <c r="H219" s="9">
        <f>LN(2)*Table30[[#This Row],[Beta]]</f>
        <v>1.7696735344895725E-2</v>
      </c>
      <c r="I219" s="9">
        <f>(Table30[[#This Row],[Beta]]-1.96*Table30[[#This Row],[se]])*LN(2)</f>
        <v>-1.6968820287812263E-2</v>
      </c>
      <c r="J219" s="9">
        <f>(Table30[[#This Row],[Beta]]+1.96*Table30[[#This Row],[se]])*LN(2)</f>
        <v>5.2362290977603712E-2</v>
      </c>
      <c r="K219" s="20" t="s">
        <v>16164</v>
      </c>
    </row>
    <row r="220" spans="1:11" x14ac:dyDescent="0.2">
      <c r="A220" t="s">
        <v>16250</v>
      </c>
      <c r="B220" t="s">
        <v>12</v>
      </c>
      <c r="C220" t="s">
        <v>14</v>
      </c>
      <c r="D220">
        <v>24</v>
      </c>
      <c r="E220" s="9">
        <v>1.01840292325584E-2</v>
      </c>
      <c r="F220" s="9">
        <v>1.2721870478054301E-2</v>
      </c>
      <c r="G220">
        <v>0.42341333733411202</v>
      </c>
      <c r="H220" s="9">
        <f>LN(2)*Table30[[#This Row],[Beta]]</f>
        <v>7.0590311492879183E-3</v>
      </c>
      <c r="I220" s="9">
        <f>(Table30[[#This Row],[Beta]]-1.96*Table30[[#This Row],[se]])*LN(2)</f>
        <v>-1.0224501011203879E-2</v>
      </c>
      <c r="J220" s="9">
        <f>(Table30[[#This Row],[Beta]]+1.96*Table30[[#This Row],[se]])*LN(2)</f>
        <v>2.4342563309779717E-2</v>
      </c>
      <c r="K220" s="20" t="s">
        <v>16164</v>
      </c>
    </row>
    <row r="221" spans="1:11" x14ac:dyDescent="0.2">
      <c r="A221" t="s">
        <v>16250</v>
      </c>
      <c r="B221" t="s">
        <v>12</v>
      </c>
      <c r="C221" t="s">
        <v>15</v>
      </c>
      <c r="D221">
        <v>24</v>
      </c>
      <c r="E221" s="9">
        <v>1.6330128840949299E-2</v>
      </c>
      <c r="F221" s="9">
        <v>1.36095330371208E-2</v>
      </c>
      <c r="G221">
        <v>0.242391179952927</v>
      </c>
      <c r="H221" s="9">
        <f>LN(2)*Table30[[#This Row],[Beta]]</f>
        <v>1.1319182764284653E-2</v>
      </c>
      <c r="I221" s="9">
        <f>(Table30[[#This Row],[Beta]]-1.96*Table30[[#This Row],[se]])*LN(2)</f>
        <v>-7.1702997644140605E-3</v>
      </c>
      <c r="J221" s="9">
        <f>(Table30[[#This Row],[Beta]]+1.96*Table30[[#This Row],[se]])*LN(2)</f>
        <v>2.9808665292983368E-2</v>
      </c>
      <c r="K221" s="20" t="s">
        <v>16164</v>
      </c>
    </row>
    <row r="222" spans="1:11" x14ac:dyDescent="0.2">
      <c r="A222" t="s">
        <v>16271</v>
      </c>
      <c r="B222" t="s">
        <v>12</v>
      </c>
      <c r="C222" t="s">
        <v>13</v>
      </c>
      <c r="D222">
        <v>24</v>
      </c>
      <c r="E222" s="9">
        <v>4.1739560975632703E-3</v>
      </c>
      <c r="F222" s="9">
        <v>1.8571106587725102E-2</v>
      </c>
      <c r="G222">
        <v>0.82424401214717702</v>
      </c>
      <c r="H222" s="9">
        <f>LN(2)*Table30[[#This Row],[Beta]]</f>
        <v>2.8931659008069729E-3</v>
      </c>
      <c r="I222" s="9">
        <f>(Table30[[#This Row],[Beta]]-1.96*Table30[[#This Row],[se]])*LN(2)</f>
        <v>-2.2336954034666394E-2</v>
      </c>
      <c r="J222" s="9">
        <f>(Table30[[#This Row],[Beta]]+1.96*Table30[[#This Row],[se]])*LN(2)</f>
        <v>2.8123285836280338E-2</v>
      </c>
      <c r="K222" s="20" t="s">
        <v>16164</v>
      </c>
    </row>
    <row r="223" spans="1:11" x14ac:dyDescent="0.2">
      <c r="A223" t="s">
        <v>16271</v>
      </c>
      <c r="B223" t="s">
        <v>12</v>
      </c>
      <c r="C223" t="s">
        <v>14</v>
      </c>
      <c r="D223">
        <v>24</v>
      </c>
      <c r="E223" s="9">
        <v>-3.11447238637935E-3</v>
      </c>
      <c r="F223" s="9">
        <v>1.3474522161241601E-2</v>
      </c>
      <c r="G223">
        <v>0.81720769355048295</v>
      </c>
      <c r="H223" s="9">
        <f>LN(2)*Table30[[#This Row],[Beta]]</f>
        <v>-2.1587877535506508E-3</v>
      </c>
      <c r="I223" s="9">
        <f>(Table30[[#This Row],[Beta]]-1.96*Table30[[#This Row],[se]])*LN(2)</f>
        <v>-2.0464848762646596E-2</v>
      </c>
      <c r="J223" s="9">
        <f>(Table30[[#This Row],[Beta]]+1.96*Table30[[#This Row],[se]])*LN(2)</f>
        <v>1.6147273255545297E-2</v>
      </c>
      <c r="K223" s="20" t="s">
        <v>16164</v>
      </c>
    </row>
    <row r="224" spans="1:11" x14ac:dyDescent="0.2">
      <c r="A224" t="s">
        <v>16271</v>
      </c>
      <c r="B224" t="s">
        <v>12</v>
      </c>
      <c r="C224" t="s">
        <v>15</v>
      </c>
      <c r="D224">
        <v>24</v>
      </c>
      <c r="E224" s="9">
        <v>-1.5416114072369601E-3</v>
      </c>
      <c r="F224" s="9">
        <v>1.3973425229754701E-2</v>
      </c>
      <c r="G224">
        <v>0.91310903715092895</v>
      </c>
      <c r="H224" s="9">
        <f>LN(2)*Table30[[#This Row],[Beta]]</f>
        <v>-1.0685636004453486E-3</v>
      </c>
      <c r="I224" s="9">
        <f>(Table30[[#This Row],[Beta]]-1.96*Table30[[#This Row],[se]])*LN(2)</f>
        <v>-2.0052418589953915E-2</v>
      </c>
      <c r="J224" s="9">
        <f>(Table30[[#This Row],[Beta]]+1.96*Table30[[#This Row],[se]])*LN(2)</f>
        <v>1.7915291389063216E-2</v>
      </c>
      <c r="K224" s="20" t="s">
        <v>16164</v>
      </c>
    </row>
    <row r="225" spans="1:11" x14ac:dyDescent="0.2">
      <c r="A225" t="s">
        <v>16221</v>
      </c>
      <c r="B225" t="s">
        <v>12</v>
      </c>
      <c r="C225" t="s">
        <v>13</v>
      </c>
      <c r="D225">
        <v>24</v>
      </c>
      <c r="E225" s="9">
        <v>1.5175413941876799E-2</v>
      </c>
      <c r="F225" s="9">
        <v>1.5966330513157101E-2</v>
      </c>
      <c r="G225">
        <v>0.35220250329047897</v>
      </c>
      <c r="H225" s="9">
        <f>LN(2)*Table30[[#This Row],[Beta]]</f>
        <v>1.0518795387641989E-2</v>
      </c>
      <c r="I225" s="9">
        <f>(Table30[[#This Row],[Beta]]-1.96*Table30[[#This Row],[se]])*LN(2)</f>
        <v>-1.1172557891360825E-2</v>
      </c>
      <c r="J225" s="9">
        <f>(Table30[[#This Row],[Beta]]+1.96*Table30[[#This Row],[se]])*LN(2)</f>
        <v>3.2210148666644803E-2</v>
      </c>
      <c r="K225" s="20" t="s">
        <v>16164</v>
      </c>
    </row>
    <row r="226" spans="1:11" x14ac:dyDescent="0.2">
      <c r="A226" t="s">
        <v>16221</v>
      </c>
      <c r="B226" t="s">
        <v>12</v>
      </c>
      <c r="C226" t="s">
        <v>14</v>
      </c>
      <c r="D226">
        <v>24</v>
      </c>
      <c r="E226" s="9">
        <v>1.86812344703936E-2</v>
      </c>
      <c r="F226" s="9">
        <v>1.4246082447427E-2</v>
      </c>
      <c r="G226">
        <v>0.189748213046639</v>
      </c>
      <c r="H226" s="9">
        <f>LN(2)*Table30[[#This Row],[Beta]]</f>
        <v>1.2948845002532587E-2</v>
      </c>
      <c r="I226" s="9">
        <f>(Table30[[#This Row],[Beta]]-1.96*Table30[[#This Row],[se]])*LN(2)</f>
        <v>-6.4054334870861721E-3</v>
      </c>
      <c r="J226" s="9">
        <f>(Table30[[#This Row],[Beta]]+1.96*Table30[[#This Row],[se]])*LN(2)</f>
        <v>3.2303123492151344E-2</v>
      </c>
      <c r="K226" s="20" t="s">
        <v>16164</v>
      </c>
    </row>
    <row r="227" spans="1:11" x14ac:dyDescent="0.2">
      <c r="A227" t="s">
        <v>16221</v>
      </c>
      <c r="B227" t="s">
        <v>12</v>
      </c>
      <c r="C227" t="s">
        <v>15</v>
      </c>
      <c r="D227">
        <v>24</v>
      </c>
      <c r="E227" s="9">
        <v>1.64915013132018E-2</v>
      </c>
      <c r="F227" s="9">
        <v>1.2995461462545901E-2</v>
      </c>
      <c r="G227">
        <v>0.21712646558061699</v>
      </c>
      <c r="H227" s="9">
        <f>LN(2)*Table30[[#This Row],[Beta]]</f>
        <v>1.1431037638446462E-2</v>
      </c>
      <c r="I227" s="9">
        <f>(Table30[[#This Row],[Beta]]-1.96*Table30[[#This Row],[se]])*LN(2)</f>
        <v>-6.224186608318201E-3</v>
      </c>
      <c r="J227" s="9">
        <f>(Table30[[#This Row],[Beta]]+1.96*Table30[[#This Row],[se]])*LN(2)</f>
        <v>2.9086261885211125E-2</v>
      </c>
      <c r="K227" s="20" t="s">
        <v>16164</v>
      </c>
    </row>
    <row r="228" spans="1:11" x14ac:dyDescent="0.2">
      <c r="A228" t="s">
        <v>16272</v>
      </c>
      <c r="B228" t="s">
        <v>12</v>
      </c>
      <c r="C228" t="s">
        <v>13</v>
      </c>
      <c r="D228">
        <v>24</v>
      </c>
      <c r="E228" s="9">
        <v>6.5004981512356104E-3</v>
      </c>
      <c r="F228" s="9">
        <v>1.73080384183282E-2</v>
      </c>
      <c r="G228">
        <v>0.71082848017498801</v>
      </c>
      <c r="H228" s="9">
        <f>LN(2)*Table30[[#This Row],[Beta]]</f>
        <v>4.5058019657641E-3</v>
      </c>
      <c r="I228" s="9">
        <f>(Table30[[#This Row],[Beta]]-1.96*Table30[[#This Row],[se]])*LN(2)</f>
        <v>-1.9008353374383218E-2</v>
      </c>
      <c r="J228" s="9">
        <f>(Table30[[#This Row],[Beta]]+1.96*Table30[[#This Row],[se]])*LN(2)</f>
        <v>2.8019957305911416E-2</v>
      </c>
      <c r="K228" s="20" t="s">
        <v>16164</v>
      </c>
    </row>
    <row r="229" spans="1:11" x14ac:dyDescent="0.2">
      <c r="A229" t="s">
        <v>16272</v>
      </c>
      <c r="B229" t="s">
        <v>12</v>
      </c>
      <c r="C229" t="s">
        <v>14</v>
      </c>
      <c r="D229">
        <v>24</v>
      </c>
      <c r="E229" s="9">
        <v>7.40349290142139E-3</v>
      </c>
      <c r="F229" s="9">
        <v>1.2876659915209501E-2</v>
      </c>
      <c r="G229">
        <v>0.56532210425806295</v>
      </c>
      <c r="H229" s="9">
        <f>LN(2)*Table30[[#This Row],[Beta]]</f>
        <v>5.1317102309158058E-3</v>
      </c>
      <c r="I229" s="9">
        <f>(Table30[[#This Row],[Beta]]-1.96*Table30[[#This Row],[se]])*LN(2)</f>
        <v>-1.2362113978987385E-2</v>
      </c>
      <c r="J229" s="9">
        <f>(Table30[[#This Row],[Beta]]+1.96*Table30[[#This Row],[se]])*LN(2)</f>
        <v>2.2625534440818992E-2</v>
      </c>
      <c r="K229" s="20" t="s">
        <v>16164</v>
      </c>
    </row>
    <row r="230" spans="1:11" x14ac:dyDescent="0.2">
      <c r="A230" t="s">
        <v>16272</v>
      </c>
      <c r="B230" t="s">
        <v>12</v>
      </c>
      <c r="C230" t="s">
        <v>15</v>
      </c>
      <c r="D230">
        <v>24</v>
      </c>
      <c r="E230" s="9">
        <v>6.0780242280183997E-3</v>
      </c>
      <c r="F230" s="9">
        <v>1.37065159643136E-2</v>
      </c>
      <c r="G230">
        <v>0.66159050705982703</v>
      </c>
      <c r="H230" s="9">
        <f>LN(2)*Table30[[#This Row],[Beta]]</f>
        <v>4.212965357025992E-3</v>
      </c>
      <c r="I230" s="9">
        <f>(Table30[[#This Row],[Beta]]-1.96*Table30[[#This Row],[se]])*LN(2)</f>
        <v>-1.4408275119063157E-2</v>
      </c>
      <c r="J230" s="9">
        <f>(Table30[[#This Row],[Beta]]+1.96*Table30[[#This Row],[se]])*LN(2)</f>
        <v>2.2834205833115139E-2</v>
      </c>
      <c r="K230" s="20" t="s">
        <v>16164</v>
      </c>
    </row>
    <row r="231" spans="1:11" x14ac:dyDescent="0.2">
      <c r="A231" t="s">
        <v>16273</v>
      </c>
      <c r="B231" t="s">
        <v>12</v>
      </c>
      <c r="C231" t="s">
        <v>13</v>
      </c>
      <c r="D231">
        <v>24</v>
      </c>
      <c r="E231" s="9">
        <v>1.6895546995750201E-3</v>
      </c>
      <c r="F231" s="9">
        <v>1.7090542483367999E-2</v>
      </c>
      <c r="G231">
        <v>0.92214544142635901</v>
      </c>
      <c r="H231" s="9">
        <f>LN(2)*Table30[[#This Row],[Beta]]</f>
        <v>1.1711100764122307E-3</v>
      </c>
      <c r="I231" s="9">
        <f>(Table30[[#This Row],[Beta]]-1.96*Table30[[#This Row],[se]])*LN(2)</f>
        <v>-2.2047562143297301E-2</v>
      </c>
      <c r="J231" s="9">
        <f>(Table30[[#This Row],[Beta]]+1.96*Table30[[#This Row],[se]])*LN(2)</f>
        <v>2.4389782296121758E-2</v>
      </c>
      <c r="K231" s="20" t="s">
        <v>16164</v>
      </c>
    </row>
    <row r="232" spans="1:11" x14ac:dyDescent="0.2">
      <c r="A232" t="s">
        <v>16273</v>
      </c>
      <c r="B232" t="s">
        <v>12</v>
      </c>
      <c r="C232" t="s">
        <v>14</v>
      </c>
      <c r="D232">
        <v>24</v>
      </c>
      <c r="E232" s="9">
        <v>5.6084794651832699E-3</v>
      </c>
      <c r="F232" s="9">
        <v>1.34101750387823E-2</v>
      </c>
      <c r="G232">
        <v>0.67578212779496905</v>
      </c>
      <c r="H232" s="9">
        <f>LN(2)*Table30[[#This Row],[Beta]]</f>
        <v>3.8875017285201333E-3</v>
      </c>
      <c r="I232" s="9">
        <f>(Table30[[#This Row],[Beta]]-1.96*Table30[[#This Row],[se]])*LN(2)</f>
        <v>-1.4331139308616587E-2</v>
      </c>
      <c r="J232" s="9">
        <f>(Table30[[#This Row],[Beta]]+1.96*Table30[[#This Row],[se]])*LN(2)</f>
        <v>2.2106142765656853E-2</v>
      </c>
      <c r="K232" s="20" t="s">
        <v>16164</v>
      </c>
    </row>
    <row r="233" spans="1:11" x14ac:dyDescent="0.2">
      <c r="A233" t="s">
        <v>16273</v>
      </c>
      <c r="B233" t="s">
        <v>12</v>
      </c>
      <c r="C233" t="s">
        <v>15</v>
      </c>
      <c r="D233">
        <v>24</v>
      </c>
      <c r="E233" s="9">
        <v>3.3721761886127402E-3</v>
      </c>
      <c r="F233" s="9">
        <v>1.3839705559599401E-2</v>
      </c>
      <c r="G233">
        <v>0.80965473028053203</v>
      </c>
      <c r="H233" s="9">
        <f>LN(2)*Table30[[#This Row],[Beta]]</f>
        <v>2.3374144174883029E-3</v>
      </c>
      <c r="I233" s="9">
        <f>(Table30[[#This Row],[Beta]]-1.96*Table30[[#This Row],[se]])*LN(2)</f>
        <v>-1.6464773243807299E-2</v>
      </c>
      <c r="J233" s="9">
        <f>(Table30[[#This Row],[Beta]]+1.96*Table30[[#This Row],[se]])*LN(2)</f>
        <v>2.1139602078783907E-2</v>
      </c>
      <c r="K233" s="20" t="s">
        <v>16164</v>
      </c>
    </row>
    <row r="234" spans="1:11" x14ac:dyDescent="0.2">
      <c r="A234" t="s">
        <v>16211</v>
      </c>
      <c r="B234" t="s">
        <v>12</v>
      </c>
      <c r="C234" t="s">
        <v>13</v>
      </c>
      <c r="D234">
        <v>24</v>
      </c>
      <c r="E234" s="9">
        <v>8.0085011954498103E-3</v>
      </c>
      <c r="F234" s="9">
        <v>1.4259524386620599E-2</v>
      </c>
      <c r="G234">
        <v>0.58004874887211999</v>
      </c>
      <c r="H234" s="9">
        <f>LN(2)*Table30[[#This Row],[Beta]]</f>
        <v>5.5510700241369875E-3</v>
      </c>
      <c r="I234" s="9">
        <f>(Table30[[#This Row],[Beta]]-1.96*Table30[[#This Row],[se]])*LN(2)</f>
        <v>-1.382147026029824E-2</v>
      </c>
      <c r="J234" s="9">
        <f>(Table30[[#This Row],[Beta]]+1.96*Table30[[#This Row],[se]])*LN(2)</f>
        <v>2.4923610308572212E-2</v>
      </c>
      <c r="K234" s="20" t="s">
        <v>16164</v>
      </c>
    </row>
    <row r="235" spans="1:11" x14ac:dyDescent="0.2">
      <c r="A235" t="s">
        <v>16211</v>
      </c>
      <c r="B235" t="s">
        <v>12</v>
      </c>
      <c r="C235" t="s">
        <v>14</v>
      </c>
      <c r="D235">
        <v>24</v>
      </c>
      <c r="E235" s="9">
        <v>7.5631558596727603E-3</v>
      </c>
      <c r="F235" s="9">
        <v>9.8940413819084798E-3</v>
      </c>
      <c r="G235">
        <v>0.44461983918676801</v>
      </c>
      <c r="H235" s="9">
        <f>LN(2)*Table30[[#This Row],[Beta]]</f>
        <v>5.2423801602676026E-3</v>
      </c>
      <c r="I235" s="9">
        <f>(Table30[[#This Row],[Beta]]-1.96*Table30[[#This Row],[se]])*LN(2)</f>
        <v>-8.1993525406304415E-3</v>
      </c>
      <c r="J235" s="9">
        <f>(Table30[[#This Row],[Beta]]+1.96*Table30[[#This Row],[se]])*LN(2)</f>
        <v>1.8684112861165648E-2</v>
      </c>
      <c r="K235" s="20" t="s">
        <v>16164</v>
      </c>
    </row>
    <row r="236" spans="1:11" x14ac:dyDescent="0.2">
      <c r="A236" t="s">
        <v>16211</v>
      </c>
      <c r="B236" t="s">
        <v>12</v>
      </c>
      <c r="C236" t="s">
        <v>15</v>
      </c>
      <c r="D236">
        <v>24</v>
      </c>
      <c r="E236" s="9">
        <v>9.4852121426887703E-3</v>
      </c>
      <c r="F236" s="9">
        <v>1.00678171714565E-2</v>
      </c>
      <c r="G236">
        <v>0.35591646660005799</v>
      </c>
      <c r="H236" s="9">
        <f>LN(2)*Table30[[#This Row],[Beta]]</f>
        <v>6.5746480537176785E-3</v>
      </c>
      <c r="I236" s="9">
        <f>(Table30[[#This Row],[Beta]]-1.96*Table30[[#This Row],[se]])*LN(2)</f>
        <v>-7.1031709563869503E-3</v>
      </c>
      <c r="J236" s="9">
        <f>(Table30[[#This Row],[Beta]]+1.96*Table30[[#This Row],[se]])*LN(2)</f>
        <v>2.0252467063822308E-2</v>
      </c>
      <c r="K236" s="20" t="s">
        <v>16164</v>
      </c>
    </row>
    <row r="237" spans="1:11" x14ac:dyDescent="0.2">
      <c r="A237" t="s">
        <v>16222</v>
      </c>
      <c r="B237" t="s">
        <v>12</v>
      </c>
      <c r="C237" t="s">
        <v>13</v>
      </c>
      <c r="D237">
        <v>24</v>
      </c>
      <c r="E237" s="9">
        <v>1.34453105924371E-2</v>
      </c>
      <c r="F237" s="9">
        <v>1.52672579735804E-2</v>
      </c>
      <c r="G237">
        <v>0.388019906259019</v>
      </c>
      <c r="H237" s="9">
        <f>LN(2)*Table30[[#This Row],[Beta]]</f>
        <v>9.3195791289005427E-3</v>
      </c>
      <c r="I237" s="9">
        <f>(Table30[[#This Row],[Beta]]-1.96*Table30[[#This Row],[se]])*LN(2)</f>
        <v>-1.1422036236865907E-2</v>
      </c>
      <c r="J237" s="9">
        <f>(Table30[[#This Row],[Beta]]+1.96*Table30[[#This Row],[se]])*LN(2)</f>
        <v>3.0061194494666994E-2</v>
      </c>
      <c r="K237" s="20" t="s">
        <v>16164</v>
      </c>
    </row>
    <row r="238" spans="1:11" x14ac:dyDescent="0.2">
      <c r="A238" t="s">
        <v>16222</v>
      </c>
      <c r="B238" t="s">
        <v>12</v>
      </c>
      <c r="C238" t="s">
        <v>14</v>
      </c>
      <c r="D238">
        <v>24</v>
      </c>
      <c r="E238" s="9">
        <v>8.0773191127626303E-3</v>
      </c>
      <c r="F238" s="9">
        <v>9.6421911482098503E-3</v>
      </c>
      <c r="G238">
        <v>0.40219597481247299</v>
      </c>
      <c r="H238" s="9">
        <f>LN(2)*Table30[[#This Row],[Beta]]</f>
        <v>5.5987709694943757E-3</v>
      </c>
      <c r="I238" s="9">
        <f>(Table30[[#This Row],[Beta]]-1.96*Table30[[#This Row],[se]])*LN(2)</f>
        <v>-7.5008059437569946E-3</v>
      </c>
      <c r="J238" s="9">
        <f>(Table30[[#This Row],[Beta]]+1.96*Table30[[#This Row],[se]])*LN(2)</f>
        <v>1.8698347882745749E-2</v>
      </c>
      <c r="K238" s="20" t="s">
        <v>16164</v>
      </c>
    </row>
    <row r="239" spans="1:11" x14ac:dyDescent="0.2">
      <c r="A239" t="s">
        <v>16222</v>
      </c>
      <c r="B239" t="s">
        <v>12</v>
      </c>
      <c r="C239" t="s">
        <v>15</v>
      </c>
      <c r="D239">
        <v>24</v>
      </c>
      <c r="E239" s="9">
        <v>1.28666755818588E-2</v>
      </c>
      <c r="F239" s="9">
        <v>9.1425970633090894E-3</v>
      </c>
      <c r="G239">
        <v>0.17270000627707999</v>
      </c>
      <c r="H239" s="9">
        <f>LN(2)*Table30[[#This Row],[Beta]]</f>
        <v>8.9184999027449204E-3</v>
      </c>
      <c r="I239" s="9">
        <f>(Table30[[#This Row],[Beta]]-1.96*Table30[[#This Row],[se]])*LN(2)</f>
        <v>-3.5023442370146068E-3</v>
      </c>
      <c r="J239" s="9">
        <f>(Table30[[#This Row],[Beta]]+1.96*Table30[[#This Row],[se]])*LN(2)</f>
        <v>2.1339344042504451E-2</v>
      </c>
      <c r="K239" s="20" t="s">
        <v>16164</v>
      </c>
    </row>
    <row r="240" spans="1:11" x14ac:dyDescent="0.2">
      <c r="A240" t="s">
        <v>16185</v>
      </c>
      <c r="B240" t="s">
        <v>12</v>
      </c>
      <c r="C240" t="s">
        <v>13</v>
      </c>
      <c r="D240">
        <v>24</v>
      </c>
      <c r="E240" s="9">
        <v>-2.1928101291959101E-2</v>
      </c>
      <c r="F240" s="9">
        <v>1.16229894476717E-2</v>
      </c>
      <c r="G240">
        <v>7.2480502093194898E-2</v>
      </c>
      <c r="H240" s="9">
        <f>LN(2)*Table30[[#This Row],[Beta]]</f>
        <v>-1.5199401585554344E-2</v>
      </c>
      <c r="I240" s="9">
        <f>(Table30[[#This Row],[Beta]]-1.96*Table30[[#This Row],[se]])*LN(2)</f>
        <v>-3.0990028621604347E-2</v>
      </c>
      <c r="J240" s="9">
        <f>(Table30[[#This Row],[Beta]]+1.96*Table30[[#This Row],[se]])*LN(2)</f>
        <v>5.9122545049565859E-4</v>
      </c>
      <c r="K240" s="20" t="s">
        <v>16164</v>
      </c>
    </row>
    <row r="241" spans="1:11" x14ac:dyDescent="0.2">
      <c r="A241" t="s">
        <v>16185</v>
      </c>
      <c r="B241" t="s">
        <v>12</v>
      </c>
      <c r="C241" t="s">
        <v>14</v>
      </c>
      <c r="D241">
        <v>24</v>
      </c>
      <c r="E241" s="9">
        <v>-2.1494663086513099E-2</v>
      </c>
      <c r="F241" s="9">
        <v>1.01602025592432E-2</v>
      </c>
      <c r="G241">
        <v>3.4381032314222001E-2</v>
      </c>
      <c r="H241" s="9">
        <f>LN(2)*Table30[[#This Row],[Beta]]</f>
        <v>-1.4898965115502486E-2</v>
      </c>
      <c r="I241" s="9">
        <f>(Table30[[#This Row],[Beta]]-1.96*Table30[[#This Row],[se]])*LN(2)</f>
        <v>-2.8702296000902922E-2</v>
      </c>
      <c r="J241" s="9">
        <f>(Table30[[#This Row],[Beta]]+1.96*Table30[[#This Row],[se]])*LN(2)</f>
        <v>-1.0956342301020508E-3</v>
      </c>
      <c r="K241" s="20" t="s">
        <v>16164</v>
      </c>
    </row>
    <row r="242" spans="1:11" x14ac:dyDescent="0.2">
      <c r="A242" t="s">
        <v>16185</v>
      </c>
      <c r="B242" t="s">
        <v>12</v>
      </c>
      <c r="C242" t="s">
        <v>15</v>
      </c>
      <c r="D242">
        <v>24</v>
      </c>
      <c r="E242" s="9">
        <v>-2.1524850217906E-2</v>
      </c>
      <c r="F242" s="9">
        <v>9.4889038605095195E-3</v>
      </c>
      <c r="G242">
        <v>3.3003266824338698E-2</v>
      </c>
      <c r="H242" s="9">
        <f>LN(2)*Table30[[#This Row],[Beta]]</f>
        <v>-1.4919889240516668E-2</v>
      </c>
      <c r="I242" s="9">
        <f>(Table30[[#This Row],[Beta]]-1.96*Table30[[#This Row],[se]])*LN(2)</f>
        <v>-2.7811214877249111E-2</v>
      </c>
      <c r="J242" s="9">
        <f>(Table30[[#This Row],[Beta]]+1.96*Table30[[#This Row],[se]])*LN(2)</f>
        <v>-2.0285636037842237E-3</v>
      </c>
      <c r="K242" s="20" t="s">
        <v>16164</v>
      </c>
    </row>
    <row r="243" spans="1:11" x14ac:dyDescent="0.2">
      <c r="A243" t="s">
        <v>16215</v>
      </c>
      <c r="B243" t="s">
        <v>12</v>
      </c>
      <c r="C243" t="s">
        <v>13</v>
      </c>
      <c r="D243">
        <v>24</v>
      </c>
      <c r="E243" s="9">
        <v>7.6697573057364701E-3</v>
      </c>
      <c r="F243" s="9">
        <v>1.41267579157821E-2</v>
      </c>
      <c r="G243">
        <v>0.59264066033600005</v>
      </c>
      <c r="H243" s="9">
        <f>LN(2)*Table30[[#This Row],[Beta]]</f>
        <v>5.3162706520502763E-3</v>
      </c>
      <c r="I243" s="9">
        <f>(Table30[[#This Row],[Beta]]-1.96*Table30[[#This Row],[se]])*LN(2)</f>
        <v>-1.3875897290713136E-2</v>
      </c>
      <c r="J243" s="9">
        <f>(Table30[[#This Row],[Beta]]+1.96*Table30[[#This Row],[se]])*LN(2)</f>
        <v>2.4508438594813688E-2</v>
      </c>
      <c r="K243" s="20" t="s">
        <v>16164</v>
      </c>
    </row>
    <row r="244" spans="1:11" x14ac:dyDescent="0.2">
      <c r="A244" t="s">
        <v>16215</v>
      </c>
      <c r="B244" t="s">
        <v>12</v>
      </c>
      <c r="C244" t="s">
        <v>14</v>
      </c>
      <c r="D244">
        <v>24</v>
      </c>
      <c r="E244" s="9">
        <v>1.28637762058923E-2</v>
      </c>
      <c r="F244" s="9">
        <v>1.30821737269716E-2</v>
      </c>
      <c r="G244">
        <v>0.32545699764491698</v>
      </c>
      <c r="H244" s="9">
        <f>LN(2)*Table30[[#This Row],[Beta]]</f>
        <v>8.916490208468358E-3</v>
      </c>
      <c r="I244" s="9">
        <f>(Table30[[#This Row],[Beta]]-1.96*Table30[[#This Row],[se]])*LN(2)</f>
        <v>-8.8565385870453227E-3</v>
      </c>
      <c r="J244" s="9">
        <f>(Table30[[#This Row],[Beta]]+1.96*Table30[[#This Row],[se]])*LN(2)</f>
        <v>2.6689519003982039E-2</v>
      </c>
      <c r="K244" s="20" t="s">
        <v>16164</v>
      </c>
    </row>
    <row r="245" spans="1:11" x14ac:dyDescent="0.2">
      <c r="A245" t="s">
        <v>16215</v>
      </c>
      <c r="B245" t="s">
        <v>12</v>
      </c>
      <c r="C245" t="s">
        <v>15</v>
      </c>
      <c r="D245">
        <v>24</v>
      </c>
      <c r="E245" s="9">
        <v>1.2212828033152E-2</v>
      </c>
      <c r="F245" s="9">
        <v>1.3351644903650499E-2</v>
      </c>
      <c r="G245">
        <v>0.36983661805504597</v>
      </c>
      <c r="H245" s="9">
        <f>LN(2)*Table30[[#This Row],[Beta]]</f>
        <v>8.4652873178427714E-3</v>
      </c>
      <c r="I245" s="9">
        <f>(Table30[[#This Row],[Beta]]-1.96*Table30[[#This Row],[se]])*LN(2)</f>
        <v>-9.6738365229309242E-3</v>
      </c>
      <c r="J245" s="9">
        <f>(Table30[[#This Row],[Beta]]+1.96*Table30[[#This Row],[se]])*LN(2)</f>
        <v>2.6604411158616465E-2</v>
      </c>
      <c r="K245" s="20" t="s">
        <v>16164</v>
      </c>
    </row>
    <row r="246" spans="1:11" x14ac:dyDescent="0.2">
      <c r="A246" t="s">
        <v>16199</v>
      </c>
      <c r="B246" t="s">
        <v>12</v>
      </c>
      <c r="C246" t="s">
        <v>13</v>
      </c>
      <c r="D246">
        <v>24</v>
      </c>
      <c r="E246" s="9">
        <v>-1.9123459223664801E-2</v>
      </c>
      <c r="F246" s="9">
        <v>1.87483377182503E-2</v>
      </c>
      <c r="G246">
        <v>0.31881103657556598</v>
      </c>
      <c r="H246" s="9">
        <f>LN(2)*Table30[[#This Row],[Beta]]</f>
        <v>-1.3255371843436337E-2</v>
      </c>
      <c r="I246" s="9">
        <f>(Table30[[#This Row],[Beta]]-1.96*Table30[[#This Row],[se]])*LN(2)</f>
        <v>-3.8726272405434449E-2</v>
      </c>
      <c r="J246" s="9">
        <f>(Table30[[#This Row],[Beta]]+1.96*Table30[[#This Row],[se]])*LN(2)</f>
        <v>1.2215528718561776E-2</v>
      </c>
      <c r="K246" s="20" t="s">
        <v>16164</v>
      </c>
    </row>
    <row r="247" spans="1:11" x14ac:dyDescent="0.2">
      <c r="A247" t="s">
        <v>16199</v>
      </c>
      <c r="B247" t="s">
        <v>12</v>
      </c>
      <c r="C247" t="s">
        <v>14</v>
      </c>
      <c r="D247">
        <v>24</v>
      </c>
      <c r="E247" s="9">
        <v>-1.8769941083678701E-2</v>
      </c>
      <c r="F247" s="9">
        <v>1.25165566505374E-2</v>
      </c>
      <c r="G247">
        <v>0.13371571331378199</v>
      </c>
      <c r="H247" s="9">
        <f>LN(2)*Table30[[#This Row],[Beta]]</f>
        <v>-1.3010331741428176E-2</v>
      </c>
      <c r="I247" s="9">
        <f>(Table30[[#This Row],[Beta]]-1.96*Table30[[#This Row],[se]])*LN(2)</f>
        <v>-3.0014931008600285E-2</v>
      </c>
      <c r="J247" s="9">
        <f>(Table30[[#This Row],[Beta]]+1.96*Table30[[#This Row],[se]])*LN(2)</f>
        <v>3.9942675257439338E-3</v>
      </c>
      <c r="K247" s="20" t="s">
        <v>16164</v>
      </c>
    </row>
    <row r="248" spans="1:11" x14ac:dyDescent="0.2">
      <c r="A248" t="s">
        <v>16199</v>
      </c>
      <c r="B248" t="s">
        <v>12</v>
      </c>
      <c r="C248" t="s">
        <v>15</v>
      </c>
      <c r="D248">
        <v>24</v>
      </c>
      <c r="E248" s="9">
        <v>-1.91828901903951E-2</v>
      </c>
      <c r="F248" s="9">
        <v>1.2373544303605599E-2</v>
      </c>
      <c r="G248">
        <v>0.134717910771285</v>
      </c>
      <c r="H248" s="9">
        <f>LN(2)*Table30[[#This Row],[Beta]]</f>
        <v>-1.3296566250463396E-2</v>
      </c>
      <c r="I248" s="9">
        <f>(Table30[[#This Row],[Beta]]-1.96*Table30[[#This Row],[se]])*LN(2)</f>
        <v>-3.0106873451715869E-2</v>
      </c>
      <c r="J248" s="9">
        <f>(Table30[[#This Row],[Beta]]+1.96*Table30[[#This Row],[se]])*LN(2)</f>
        <v>3.5137409507890768E-3</v>
      </c>
      <c r="K248" s="20" t="s">
        <v>16164</v>
      </c>
    </row>
    <row r="249" spans="1:11" x14ac:dyDescent="0.2">
      <c r="A249" t="s">
        <v>16169</v>
      </c>
      <c r="B249" t="s">
        <v>12</v>
      </c>
      <c r="C249" t="s">
        <v>13</v>
      </c>
      <c r="D249">
        <v>24</v>
      </c>
      <c r="E249" s="9">
        <v>-5.8229372547292997E-2</v>
      </c>
      <c r="F249" s="9">
        <v>1.5711317851835601E-2</v>
      </c>
      <c r="G249">
        <v>1.2314488077504401E-3</v>
      </c>
      <c r="H249" s="9">
        <f>LN(2)*Table30[[#This Row],[Beta]]</f>
        <v>-4.0361525406930818E-2</v>
      </c>
      <c r="I249" s="9">
        <f>(Table30[[#This Row],[Beta]]-1.96*Table30[[#This Row],[se]])*LN(2)</f>
        <v>-6.1706426523817547E-2</v>
      </c>
      <c r="J249" s="9">
        <f>(Table30[[#This Row],[Beta]]+1.96*Table30[[#This Row],[se]])*LN(2)</f>
        <v>-1.9016624290044092E-2</v>
      </c>
      <c r="K249" s="20" t="s">
        <v>16164</v>
      </c>
    </row>
    <row r="250" spans="1:11" x14ac:dyDescent="0.2">
      <c r="A250" t="s">
        <v>16169</v>
      </c>
      <c r="B250" t="s">
        <v>12</v>
      </c>
      <c r="C250" t="s">
        <v>14</v>
      </c>
      <c r="D250">
        <v>24</v>
      </c>
      <c r="E250" s="9">
        <v>-5.79468932430212E-2</v>
      </c>
      <c r="F250" s="9">
        <v>1.47906915926239E-2</v>
      </c>
      <c r="G250" s="1">
        <v>8.9362759966625304E-5</v>
      </c>
      <c r="H250" s="9">
        <f>LN(2)*Table30[[#This Row],[Beta]]</f>
        <v>-4.0165725673608287E-2</v>
      </c>
      <c r="I250" s="9">
        <f>(Table30[[#This Row],[Beta]]-1.96*Table30[[#This Row],[se]])*LN(2)</f>
        <v>-6.0259892978487814E-2</v>
      </c>
      <c r="J250" s="9">
        <f>(Table30[[#This Row],[Beta]]+1.96*Table30[[#This Row],[se]])*LN(2)</f>
        <v>-2.0071558368728763E-2</v>
      </c>
      <c r="K250" s="20" t="s">
        <v>16164</v>
      </c>
    </row>
    <row r="251" spans="1:11" x14ac:dyDescent="0.2">
      <c r="A251" t="s">
        <v>16169</v>
      </c>
      <c r="B251" t="s">
        <v>12</v>
      </c>
      <c r="C251" t="s">
        <v>15</v>
      </c>
      <c r="D251">
        <v>24</v>
      </c>
      <c r="E251" s="9">
        <v>-5.6680448620268498E-2</v>
      </c>
      <c r="F251" s="9">
        <v>1.43093316502681E-2</v>
      </c>
      <c r="G251">
        <v>6.1959454808151995E-4</v>
      </c>
      <c r="H251" s="9">
        <f>LN(2)*Table30[[#This Row],[Beta]]</f>
        <v>-3.9287893154011953E-2</v>
      </c>
      <c r="I251" s="9">
        <f>(Table30[[#This Row],[Beta]]-1.96*Table30[[#This Row],[se]])*LN(2)</f>
        <v>-5.8728100016609767E-2</v>
      </c>
      <c r="J251" s="9">
        <f>(Table30[[#This Row],[Beta]]+1.96*Table30[[#This Row],[se]])*LN(2)</f>
        <v>-1.9847686291414125E-2</v>
      </c>
      <c r="K251" s="20" t="s">
        <v>16164</v>
      </c>
    </row>
    <row r="252" spans="1:11" x14ac:dyDescent="0.2">
      <c r="A252" t="s">
        <v>16253</v>
      </c>
      <c r="B252" t="s">
        <v>12</v>
      </c>
      <c r="C252" t="s">
        <v>13</v>
      </c>
      <c r="D252">
        <v>24</v>
      </c>
      <c r="E252" s="9">
        <v>1.3958953204072E-2</v>
      </c>
      <c r="F252" s="9">
        <v>1.05850030982406E-2</v>
      </c>
      <c r="G252">
        <v>0.20081713357697401</v>
      </c>
      <c r="H252" s="9">
        <f>LN(2)*Table30[[#This Row],[Beta]]</f>
        <v>9.6756090569707215E-3</v>
      </c>
      <c r="I252" s="9">
        <f>(Table30[[#This Row],[Beta]]-1.96*Table30[[#This Row],[se]])*LN(2)</f>
        <v>-4.7048424484062434E-3</v>
      </c>
      <c r="J252" s="9">
        <f>(Table30[[#This Row],[Beta]]+1.96*Table30[[#This Row],[se]])*LN(2)</f>
        <v>2.4056060562347686E-2</v>
      </c>
      <c r="K252" s="20" t="s">
        <v>16164</v>
      </c>
    </row>
    <row r="253" spans="1:11" x14ac:dyDescent="0.2">
      <c r="A253" t="s">
        <v>16253</v>
      </c>
      <c r="B253" t="s">
        <v>12</v>
      </c>
      <c r="C253" t="s">
        <v>14</v>
      </c>
      <c r="D253">
        <v>24</v>
      </c>
      <c r="E253" s="9">
        <v>7.4309937038794203E-3</v>
      </c>
      <c r="F253" s="9">
        <v>8.0971018191350504E-3</v>
      </c>
      <c r="G253">
        <v>0.35875762144335999</v>
      </c>
      <c r="H253" s="9">
        <f>LN(2)*Table30[[#This Row],[Beta]]</f>
        <v>5.1507723346027254E-3</v>
      </c>
      <c r="I253" s="9">
        <f>(Table30[[#This Row],[Beta]]-1.96*Table30[[#This Row],[se]])*LN(2)</f>
        <v>-5.8496949268121929E-3</v>
      </c>
      <c r="J253" s="9">
        <f>(Table30[[#This Row],[Beta]]+1.96*Table30[[#This Row],[se]])*LN(2)</f>
        <v>1.6151239596017643E-2</v>
      </c>
      <c r="K253" s="20" t="s">
        <v>16164</v>
      </c>
    </row>
    <row r="254" spans="1:11" x14ac:dyDescent="0.2">
      <c r="A254" t="s">
        <v>16253</v>
      </c>
      <c r="B254" t="s">
        <v>12</v>
      </c>
      <c r="C254" t="s">
        <v>15</v>
      </c>
      <c r="D254">
        <v>24</v>
      </c>
      <c r="E254" s="9">
        <v>9.16827209226595E-3</v>
      </c>
      <c r="F254" s="9">
        <v>8.1378303415871392E-3</v>
      </c>
      <c r="G254">
        <v>0.271519442667777</v>
      </c>
      <c r="H254" s="9">
        <f>LN(2)*Table30[[#This Row],[Beta]]</f>
        <v>6.3549619513605738E-3</v>
      </c>
      <c r="I254" s="9">
        <f>(Table30[[#This Row],[Beta]]-1.96*Table30[[#This Row],[se]])*LN(2)</f>
        <v>-4.7008377966461781E-3</v>
      </c>
      <c r="J254" s="9">
        <f>(Table30[[#This Row],[Beta]]+1.96*Table30[[#This Row],[se]])*LN(2)</f>
        <v>1.7410761699367325E-2</v>
      </c>
      <c r="K254" s="20" t="s">
        <v>16164</v>
      </c>
    </row>
    <row r="255" spans="1:11" x14ac:dyDescent="0.2">
      <c r="A255" t="s">
        <v>16212</v>
      </c>
      <c r="B255" t="s">
        <v>12</v>
      </c>
      <c r="C255" t="s">
        <v>13</v>
      </c>
      <c r="D255">
        <v>24</v>
      </c>
      <c r="E255" s="9">
        <v>-1.34758565213577E-3</v>
      </c>
      <c r="F255" s="9">
        <v>8.8471751821304692E-3</v>
      </c>
      <c r="G255">
        <v>0.88032427480229902</v>
      </c>
      <c r="H255" s="9">
        <f>LN(2)*Table30[[#This Row],[Beta]]</f>
        <v>-9.3407519534094419E-4</v>
      </c>
      <c r="I255" s="9">
        <f>(Table30[[#This Row],[Beta]]-1.96*Table30[[#This Row],[se]])*LN(2)</f>
        <v>-1.295356848083171E-2</v>
      </c>
      <c r="J255" s="9">
        <f>(Table30[[#This Row],[Beta]]+1.96*Table30[[#This Row],[se]])*LN(2)</f>
        <v>1.108541809014982E-2</v>
      </c>
      <c r="K255" s="20" t="s">
        <v>16164</v>
      </c>
    </row>
    <row r="256" spans="1:11" x14ac:dyDescent="0.2">
      <c r="A256" t="s">
        <v>16212</v>
      </c>
      <c r="B256" t="s">
        <v>12</v>
      </c>
      <c r="C256" t="s">
        <v>14</v>
      </c>
      <c r="D256">
        <v>24</v>
      </c>
      <c r="E256" s="9">
        <v>-4.3970353826139497E-3</v>
      </c>
      <c r="F256" s="9">
        <v>7.8300216944481998E-3</v>
      </c>
      <c r="G256">
        <v>0.57441510882300495</v>
      </c>
      <c r="H256" s="9">
        <f>LN(2)*Table30[[#This Row],[Beta]]</f>
        <v>-3.0477926782811796E-3</v>
      </c>
      <c r="I256" s="9">
        <f>(Table30[[#This Row],[Beta]]-1.96*Table30[[#This Row],[se]])*LN(2)</f>
        <v>-1.3685413302291932E-2</v>
      </c>
      <c r="J256" s="9">
        <f>(Table30[[#This Row],[Beta]]+1.96*Table30[[#This Row],[se]])*LN(2)</f>
        <v>7.5898279457295714E-3</v>
      </c>
      <c r="K256" s="20" t="s">
        <v>16164</v>
      </c>
    </row>
    <row r="257" spans="1:11" x14ac:dyDescent="0.2">
      <c r="A257" t="s">
        <v>16212</v>
      </c>
      <c r="B257" t="s">
        <v>12</v>
      </c>
      <c r="C257" t="s">
        <v>15</v>
      </c>
      <c r="D257">
        <v>24</v>
      </c>
      <c r="E257" s="9">
        <v>-4.82810181522547E-3</v>
      </c>
      <c r="F257" s="9">
        <v>8.2439233466824295E-3</v>
      </c>
      <c r="G257">
        <v>0.56380989368364398</v>
      </c>
      <c r="H257" s="9">
        <f>LN(2)*Table30[[#This Row],[Beta]]</f>
        <v>-3.3465851606798887E-3</v>
      </c>
      <c r="I257" s="9">
        <f>(Table30[[#This Row],[Beta]]-1.96*Table30[[#This Row],[se]])*LN(2)</f>
        <v>-1.4546519520710149E-2</v>
      </c>
      <c r="J257" s="9">
        <f>(Table30[[#This Row],[Beta]]+1.96*Table30[[#This Row],[se]])*LN(2)</f>
        <v>7.8533491993503721E-3</v>
      </c>
      <c r="K257" s="20" t="s">
        <v>16164</v>
      </c>
    </row>
    <row r="258" spans="1:11" x14ac:dyDescent="0.2">
      <c r="A258" t="s">
        <v>16242</v>
      </c>
      <c r="B258" t="s">
        <v>12</v>
      </c>
      <c r="C258" t="s">
        <v>13</v>
      </c>
      <c r="D258">
        <v>24</v>
      </c>
      <c r="E258" s="9">
        <v>-1.9854169521033999E-2</v>
      </c>
      <c r="F258" s="9">
        <v>1.16720139915231E-2</v>
      </c>
      <c r="G258">
        <v>0.10303554422941601</v>
      </c>
      <c r="H258" s="9">
        <f>LN(2)*Table30[[#This Row],[Beta]]</f>
        <v>-1.3761861625863915E-2</v>
      </c>
      <c r="I258" s="9">
        <f>(Table30[[#This Row],[Beta]]-1.96*Table30[[#This Row],[se]])*LN(2)</f>
        <v>-2.9619091861637633E-2</v>
      </c>
      <c r="J258" s="9">
        <f>(Table30[[#This Row],[Beta]]+1.96*Table30[[#This Row],[se]])*LN(2)</f>
        <v>2.0953686099098052E-3</v>
      </c>
      <c r="K258" s="20" t="s">
        <v>16164</v>
      </c>
    </row>
    <row r="259" spans="1:11" x14ac:dyDescent="0.2">
      <c r="A259" t="s">
        <v>16242</v>
      </c>
      <c r="B259" t="s">
        <v>12</v>
      </c>
      <c r="C259" t="s">
        <v>14</v>
      </c>
      <c r="D259">
        <v>24</v>
      </c>
      <c r="E259" s="9">
        <v>-1.60517791230123E-2</v>
      </c>
      <c r="F259" s="9">
        <v>8.2224645199594597E-3</v>
      </c>
      <c r="G259">
        <v>5.0916140136140098E-2</v>
      </c>
      <c r="H259" s="9">
        <f>LN(2)*Table30[[#This Row],[Beta]]</f>
        <v>-1.1126245442086968E-2</v>
      </c>
      <c r="I259" s="9">
        <f>(Table30[[#This Row],[Beta]]-1.96*Table30[[#This Row],[se]])*LN(2)</f>
        <v>-2.2297026516644568E-2</v>
      </c>
      <c r="J259" s="9">
        <f>(Table30[[#This Row],[Beta]]+1.96*Table30[[#This Row],[se]])*LN(2)</f>
        <v>4.4535632470635787E-5</v>
      </c>
      <c r="K259" s="20" t="s">
        <v>16164</v>
      </c>
    </row>
    <row r="260" spans="1:11" x14ac:dyDescent="0.2">
      <c r="A260" t="s">
        <v>16242</v>
      </c>
      <c r="B260" t="s">
        <v>12</v>
      </c>
      <c r="C260" t="s">
        <v>15</v>
      </c>
      <c r="D260">
        <v>24</v>
      </c>
      <c r="E260" s="9">
        <v>-1.67250821791846E-2</v>
      </c>
      <c r="F260" s="9">
        <v>7.9532388661570693E-3</v>
      </c>
      <c r="G260">
        <v>4.6616757239876301E-2</v>
      </c>
      <c r="H260" s="9">
        <f>LN(2)*Table30[[#This Row],[Beta]]</f>
        <v>-1.1592943557135192E-2</v>
      </c>
      <c r="I260" s="9">
        <f>(Table30[[#This Row],[Beta]]-1.96*Table30[[#This Row],[se]])*LN(2)</f>
        <v>-2.2397963146072425E-2</v>
      </c>
      <c r="J260" s="9">
        <f>(Table30[[#This Row],[Beta]]+1.96*Table30[[#This Row],[se]])*LN(2)</f>
        <v>-7.8792396819795545E-4</v>
      </c>
      <c r="K260" s="20" t="s">
        <v>16164</v>
      </c>
    </row>
    <row r="261" spans="1:11" x14ac:dyDescent="0.2">
      <c r="A261" t="s">
        <v>16186</v>
      </c>
      <c r="B261" t="s">
        <v>12</v>
      </c>
      <c r="C261" t="s">
        <v>13</v>
      </c>
      <c r="D261">
        <v>24</v>
      </c>
      <c r="E261" s="9">
        <v>2.0490161059347201E-2</v>
      </c>
      <c r="F261" s="9">
        <v>1.2226922181120901E-2</v>
      </c>
      <c r="G261">
        <v>0.107928731853549</v>
      </c>
      <c r="H261" s="9">
        <f>LN(2)*Table30[[#This Row],[Beta]]</f>
        <v>1.4202697367505695E-2</v>
      </c>
      <c r="I261" s="9">
        <f>(Table30[[#This Row],[Beta]]-1.96*Table30[[#This Row],[se]])*LN(2)</f>
        <v>-2.4084136405631302E-3</v>
      </c>
      <c r="J261" s="9">
        <f>(Table30[[#This Row],[Beta]]+1.96*Table30[[#This Row],[se]])*LN(2)</f>
        <v>3.0813808375574517E-2</v>
      </c>
      <c r="K261" s="20" t="s">
        <v>16164</v>
      </c>
    </row>
    <row r="262" spans="1:11" x14ac:dyDescent="0.2">
      <c r="A262" t="s">
        <v>16186</v>
      </c>
      <c r="B262" t="s">
        <v>12</v>
      </c>
      <c r="C262" t="s">
        <v>14</v>
      </c>
      <c r="D262">
        <v>24</v>
      </c>
      <c r="E262" s="9">
        <v>1.90715702653005E-2</v>
      </c>
      <c r="F262" s="9">
        <v>1.11635608970125E-2</v>
      </c>
      <c r="G262">
        <v>8.7566418915776698E-2</v>
      </c>
      <c r="H262" s="9">
        <f>LN(2)*Table30[[#This Row],[Beta]]</f>
        <v>1.3219405158243928E-2</v>
      </c>
      <c r="I262" s="9">
        <f>(Table30[[#This Row],[Beta]]-1.96*Table30[[#This Row],[se]])*LN(2)</f>
        <v>-1.947056732872069E-3</v>
      </c>
      <c r="J262" s="9">
        <f>(Table30[[#This Row],[Beta]]+1.96*Table30[[#This Row],[se]])*LN(2)</f>
        <v>2.8385867049359925E-2</v>
      </c>
      <c r="K262" s="20" t="s">
        <v>16164</v>
      </c>
    </row>
    <row r="263" spans="1:11" x14ac:dyDescent="0.2">
      <c r="A263" t="s">
        <v>16186</v>
      </c>
      <c r="B263" t="s">
        <v>12</v>
      </c>
      <c r="C263" t="s">
        <v>15</v>
      </c>
      <c r="D263">
        <v>24</v>
      </c>
      <c r="E263" s="9">
        <v>1.9523263113275E-2</v>
      </c>
      <c r="F263" s="9">
        <v>1.12434522049784E-2</v>
      </c>
      <c r="G263">
        <v>9.5869136221213402E-2</v>
      </c>
      <c r="H263" s="9">
        <f>LN(2)*Table30[[#This Row],[Beta]]</f>
        <v>1.3532494782296546E-2</v>
      </c>
      <c r="I263" s="9">
        <f>(Table30[[#This Row],[Beta]]-1.96*Table30[[#This Row],[se]])*LN(2)</f>
        <v>-1.7425049211603582E-3</v>
      </c>
      <c r="J263" s="9">
        <f>(Table30[[#This Row],[Beta]]+1.96*Table30[[#This Row],[se]])*LN(2)</f>
        <v>2.8807494485753447E-2</v>
      </c>
      <c r="K263" s="20" t="s">
        <v>16164</v>
      </c>
    </row>
    <row r="264" spans="1:11" x14ac:dyDescent="0.2">
      <c r="A264" t="s">
        <v>16243</v>
      </c>
      <c r="B264" t="s">
        <v>12</v>
      </c>
      <c r="C264" t="s">
        <v>13</v>
      </c>
      <c r="D264">
        <v>24</v>
      </c>
      <c r="E264" s="9">
        <v>-1.1504005126125601E-2</v>
      </c>
      <c r="F264" s="9">
        <v>1.21067548447607E-2</v>
      </c>
      <c r="G264">
        <v>0.35232652622986399</v>
      </c>
      <c r="H264" s="9">
        <f>LN(2)*Table30[[#This Row],[Beta]]</f>
        <v>-7.9739687183211175E-3</v>
      </c>
      <c r="I264" s="9">
        <f>(Table30[[#This Row],[Beta]]-1.96*Table30[[#This Row],[se]])*LN(2)</f>
        <v>-2.4421824171618738E-2</v>
      </c>
      <c r="J264" s="9">
        <f>(Table30[[#This Row],[Beta]]+1.96*Table30[[#This Row],[se]])*LN(2)</f>
        <v>8.4738867349765015E-3</v>
      </c>
      <c r="K264" s="20" t="s">
        <v>16164</v>
      </c>
    </row>
    <row r="265" spans="1:11" x14ac:dyDescent="0.2">
      <c r="A265" t="s">
        <v>16243</v>
      </c>
      <c r="B265" t="s">
        <v>12</v>
      </c>
      <c r="C265" t="s">
        <v>14</v>
      </c>
      <c r="D265">
        <v>24</v>
      </c>
      <c r="E265" s="9">
        <v>-1.22995899146981E-2</v>
      </c>
      <c r="F265" s="9">
        <v>1.0891050554715899E-2</v>
      </c>
      <c r="G265">
        <v>0.25875865806050502</v>
      </c>
      <c r="H265" s="9">
        <f>LN(2)*Table30[[#This Row],[Beta]]</f>
        <v>-8.5254260714165263E-3</v>
      </c>
      <c r="I265" s="9">
        <f>(Table30[[#This Row],[Beta]]-1.96*Table30[[#This Row],[se]])*LN(2)</f>
        <v>-2.3321664002677347E-2</v>
      </c>
      <c r="J265" s="9">
        <f>(Table30[[#This Row],[Beta]]+1.96*Table30[[#This Row],[se]])*LN(2)</f>
        <v>6.270811859844295E-3</v>
      </c>
      <c r="K265" s="20" t="s">
        <v>16164</v>
      </c>
    </row>
    <row r="266" spans="1:11" x14ac:dyDescent="0.2">
      <c r="A266" t="s">
        <v>16243</v>
      </c>
      <c r="B266" t="s">
        <v>12</v>
      </c>
      <c r="C266" t="s">
        <v>15</v>
      </c>
      <c r="D266">
        <v>24</v>
      </c>
      <c r="E266" s="9">
        <v>-1.2790825638562301E-2</v>
      </c>
      <c r="F266" s="9">
        <v>1.1785039071009199E-2</v>
      </c>
      <c r="G266">
        <v>0.28901462431381902</v>
      </c>
      <c r="H266" s="9">
        <f>LN(2)*Table30[[#This Row],[Beta]]</f>
        <v>-8.865924728403321E-3</v>
      </c>
      <c r="I266" s="9">
        <f>(Table30[[#This Row],[Beta]]-1.96*Table30[[#This Row],[se]])*LN(2)</f>
        <v>-2.4876707273926612E-2</v>
      </c>
      <c r="J266" s="9">
        <f>(Table30[[#This Row],[Beta]]+1.96*Table30[[#This Row],[se]])*LN(2)</f>
        <v>7.1448578171199734E-3</v>
      </c>
      <c r="K266" s="20" t="s">
        <v>16164</v>
      </c>
    </row>
    <row r="267" spans="1:11" x14ac:dyDescent="0.2">
      <c r="A267" t="s">
        <v>16182</v>
      </c>
      <c r="B267" t="s">
        <v>12</v>
      </c>
      <c r="C267" t="s">
        <v>13</v>
      </c>
      <c r="D267">
        <v>24</v>
      </c>
      <c r="E267" s="9">
        <v>-3.5598895122796702E-2</v>
      </c>
      <c r="F267" s="9">
        <v>1.2637132636382E-2</v>
      </c>
      <c r="G267">
        <v>1.00398677272734E-2</v>
      </c>
      <c r="H267" s="9">
        <f>LN(2)*Table30[[#This Row],[Beta]]</f>
        <v>-2.467527378541572E-2</v>
      </c>
      <c r="I267" s="9">
        <f>(Table30[[#This Row],[Beta]]-1.96*Table30[[#This Row],[se]])*LN(2)</f>
        <v>-4.1843683785665414E-2</v>
      </c>
      <c r="J267" s="9">
        <f>(Table30[[#This Row],[Beta]]+1.96*Table30[[#This Row],[se]])*LN(2)</f>
        <v>-7.5068637851660276E-3</v>
      </c>
      <c r="K267" s="20" t="s">
        <v>16164</v>
      </c>
    </row>
    <row r="268" spans="1:11" x14ac:dyDescent="0.2">
      <c r="A268" t="s">
        <v>16182</v>
      </c>
      <c r="B268" t="s">
        <v>12</v>
      </c>
      <c r="C268" t="s">
        <v>14</v>
      </c>
      <c r="D268">
        <v>24</v>
      </c>
      <c r="E268" s="9">
        <v>-3.2964900281646399E-2</v>
      </c>
      <c r="F268" s="9">
        <v>1.1292446671340601E-2</v>
      </c>
      <c r="G268">
        <v>3.5093199443929899E-3</v>
      </c>
      <c r="H268" s="9">
        <f>LN(2)*Table30[[#This Row],[Beta]]</f>
        <v>-2.2849527687662949E-2</v>
      </c>
      <c r="I268" s="9">
        <f>(Table30[[#This Row],[Beta]]-1.96*Table30[[#This Row],[se]])*LN(2)</f>
        <v>-3.8191089728514968E-2</v>
      </c>
      <c r="J268" s="9">
        <f>(Table30[[#This Row],[Beta]]+1.96*Table30[[#This Row],[se]])*LN(2)</f>
        <v>-7.5079656468109261E-3</v>
      </c>
      <c r="K268" s="20" t="s">
        <v>16164</v>
      </c>
    </row>
    <row r="269" spans="1:11" x14ac:dyDescent="0.2">
      <c r="A269" t="s">
        <v>16182</v>
      </c>
      <c r="B269" t="s">
        <v>12</v>
      </c>
      <c r="C269" t="s">
        <v>15</v>
      </c>
      <c r="D269">
        <v>24</v>
      </c>
      <c r="E269" s="9">
        <v>-3.2681693793124598E-2</v>
      </c>
      <c r="F269" s="9">
        <v>1.17000816678838E-2</v>
      </c>
      <c r="G269">
        <v>1.0328033573796301E-2</v>
      </c>
      <c r="H269" s="9">
        <f>LN(2)*Table30[[#This Row],[Beta]]</f>
        <v>-2.2653223908627781E-2</v>
      </c>
      <c r="I269" s="9">
        <f>(Table30[[#This Row],[Beta]]-1.96*Table30[[#This Row],[se]])*LN(2)</f>
        <v>-3.8548586004640707E-2</v>
      </c>
      <c r="J269" s="9">
        <f>(Table30[[#This Row],[Beta]]+1.96*Table30[[#This Row],[se]])*LN(2)</f>
        <v>-6.7578618126148543E-3</v>
      </c>
      <c r="K269" s="20" t="s">
        <v>16164</v>
      </c>
    </row>
    <row r="270" spans="1:11" x14ac:dyDescent="0.2">
      <c r="A270" t="s">
        <v>16258</v>
      </c>
      <c r="B270" t="s">
        <v>12</v>
      </c>
      <c r="C270" t="s">
        <v>13</v>
      </c>
      <c r="D270">
        <v>24</v>
      </c>
      <c r="E270" s="9">
        <v>-5.3110649732684102E-3</v>
      </c>
      <c r="F270" s="9">
        <v>1.46347766143116E-2</v>
      </c>
      <c r="G270">
        <v>0.72013771171691299</v>
      </c>
      <c r="H270" s="9">
        <f>LN(2)*Table30[[#This Row],[Beta]]</f>
        <v>-3.6813497119916796E-3</v>
      </c>
      <c r="I270" s="9">
        <f>(Table30[[#This Row],[Beta]]-1.96*Table30[[#This Row],[se]])*LN(2)</f>
        <v>-2.3563695842727706E-2</v>
      </c>
      <c r="J270" s="9">
        <f>(Table30[[#This Row],[Beta]]+1.96*Table30[[#This Row],[se]])*LN(2)</f>
        <v>1.6200996418744347E-2</v>
      </c>
      <c r="K270" s="20" t="s">
        <v>16164</v>
      </c>
    </row>
    <row r="271" spans="1:11" x14ac:dyDescent="0.2">
      <c r="A271" t="s">
        <v>16258</v>
      </c>
      <c r="B271" t="s">
        <v>12</v>
      </c>
      <c r="C271" t="s">
        <v>14</v>
      </c>
      <c r="D271">
        <v>24</v>
      </c>
      <c r="E271" s="9">
        <v>3.97922287193551E-3</v>
      </c>
      <c r="F271" s="9">
        <v>1.3250500149325E-2</v>
      </c>
      <c r="G271">
        <v>0.76394271088598797</v>
      </c>
      <c r="H271" s="9">
        <f>LN(2)*Table30[[#This Row],[Beta]]</f>
        <v>2.7581871145017471E-3</v>
      </c>
      <c r="I271" s="9">
        <f>(Table30[[#This Row],[Beta]]-1.96*Table30[[#This Row],[se]])*LN(2)</f>
        <v>-1.5243524651745218E-2</v>
      </c>
      <c r="J271" s="9">
        <f>(Table30[[#This Row],[Beta]]+1.96*Table30[[#This Row],[se]])*LN(2)</f>
        <v>2.0759898880748712E-2</v>
      </c>
      <c r="K271" s="20" t="s">
        <v>16164</v>
      </c>
    </row>
    <row r="272" spans="1:11" x14ac:dyDescent="0.2">
      <c r="A272" t="s">
        <v>16258</v>
      </c>
      <c r="B272" t="s">
        <v>12</v>
      </c>
      <c r="C272" t="s">
        <v>15</v>
      </c>
      <c r="D272">
        <v>24</v>
      </c>
      <c r="E272" s="9">
        <v>2.49519075776278E-3</v>
      </c>
      <c r="F272" s="9">
        <v>1.3431156367921099E-2</v>
      </c>
      <c r="G272">
        <v>0.85424885328246702</v>
      </c>
      <c r="H272" s="9">
        <f>LN(2)*Table30[[#This Row],[Beta]]</f>
        <v>1.7295344387025045E-3</v>
      </c>
      <c r="I272" s="9">
        <f>(Table30[[#This Row],[Beta]]-1.96*Table30[[#This Row],[se]])*LN(2)</f>
        <v>-1.6517611170742654E-2</v>
      </c>
      <c r="J272" s="9">
        <f>(Table30[[#This Row],[Beta]]+1.96*Table30[[#This Row],[se]])*LN(2)</f>
        <v>1.9976680048147667E-2</v>
      </c>
      <c r="K272" s="20" t="s">
        <v>16164</v>
      </c>
    </row>
    <row r="273" spans="1:11" x14ac:dyDescent="0.2">
      <c r="A273" t="s">
        <v>16260</v>
      </c>
      <c r="B273" t="s">
        <v>12</v>
      </c>
      <c r="C273" t="s">
        <v>13</v>
      </c>
      <c r="D273">
        <v>24</v>
      </c>
      <c r="E273" s="9">
        <v>-1.00548027386047E-2</v>
      </c>
      <c r="F273" s="9">
        <v>1.5436404973204599E-2</v>
      </c>
      <c r="G273">
        <v>0.52155466111759896</v>
      </c>
      <c r="H273" s="9">
        <f>LN(2)*Table30[[#This Row],[Beta]]</f>
        <v>-6.9694581693502643E-3</v>
      </c>
      <c r="I273" s="9">
        <f>(Table30[[#This Row],[Beta]]-1.96*Table30[[#This Row],[se]])*LN(2)</f>
        <v>-2.7940871316260503E-2</v>
      </c>
      <c r="J273" s="9">
        <f>(Table30[[#This Row],[Beta]]+1.96*Table30[[#This Row],[se]])*LN(2)</f>
        <v>1.4001954977559974E-2</v>
      </c>
      <c r="K273" s="20" t="s">
        <v>16164</v>
      </c>
    </row>
    <row r="274" spans="1:11" x14ac:dyDescent="0.2">
      <c r="A274" t="s">
        <v>16260</v>
      </c>
      <c r="B274" t="s">
        <v>12</v>
      </c>
      <c r="C274" t="s">
        <v>14</v>
      </c>
      <c r="D274">
        <v>24</v>
      </c>
      <c r="E274" s="9">
        <v>-4.2447444693326702E-4</v>
      </c>
      <c r="F274" s="9">
        <v>1.32496354445398E-2</v>
      </c>
      <c r="G274">
        <v>0.97444279250400101</v>
      </c>
      <c r="H274" s="9">
        <f>LN(2)*Table30[[#This Row],[Beta]]</f>
        <v>-2.9422326611153616E-4</v>
      </c>
      <c r="I274" s="9">
        <f>(Table30[[#This Row],[Beta]]-1.96*Table30[[#This Row],[se]])*LN(2)</f>
        <v>-1.8294760271698102E-2</v>
      </c>
      <c r="J274" s="9">
        <f>(Table30[[#This Row],[Beta]]+1.96*Table30[[#This Row],[se]])*LN(2)</f>
        <v>1.7706313739475031E-2</v>
      </c>
      <c r="K274" s="20" t="s">
        <v>16164</v>
      </c>
    </row>
    <row r="275" spans="1:11" x14ac:dyDescent="0.2">
      <c r="A275" t="s">
        <v>16260</v>
      </c>
      <c r="B275" t="s">
        <v>12</v>
      </c>
      <c r="C275" t="s">
        <v>15</v>
      </c>
      <c r="D275">
        <v>24</v>
      </c>
      <c r="E275" s="9">
        <v>-8.6587294797385605E-4</v>
      </c>
      <c r="F275" s="9">
        <v>1.3490625714140199E-2</v>
      </c>
      <c r="G275">
        <v>0.94937885156313795</v>
      </c>
      <c r="H275" s="9">
        <f>LN(2)*Table30[[#This Row],[Beta]]</f>
        <v>-6.0017739261120648E-4</v>
      </c>
      <c r="I275" s="9">
        <f>(Table30[[#This Row],[Beta]]-1.96*Table30[[#This Row],[se]])*LN(2)</f>
        <v>-1.8928116180992927E-2</v>
      </c>
      <c r="J275" s="9">
        <f>(Table30[[#This Row],[Beta]]+1.96*Table30[[#This Row],[se]])*LN(2)</f>
        <v>1.7727761395770515E-2</v>
      </c>
      <c r="K275" s="20" t="s">
        <v>16164</v>
      </c>
    </row>
    <row r="276" spans="1:11" x14ac:dyDescent="0.2">
      <c r="A276" t="s">
        <v>16232</v>
      </c>
      <c r="B276" t="s">
        <v>12</v>
      </c>
      <c r="C276" t="s">
        <v>13</v>
      </c>
      <c r="D276">
        <v>24</v>
      </c>
      <c r="E276" s="9">
        <v>2.9700815188940299E-2</v>
      </c>
      <c r="F276" s="9">
        <v>1.89377913849312E-2</v>
      </c>
      <c r="G276">
        <v>0.13107490248504799</v>
      </c>
      <c r="H276" s="9">
        <f>LN(2)*Table30[[#This Row],[Beta]]</f>
        <v>2.0587036308545966E-2</v>
      </c>
      <c r="I276" s="9">
        <f>(Table30[[#This Row],[Beta]]-1.96*Table30[[#This Row],[se]])*LN(2)</f>
        <v>-5.1412500322691014E-3</v>
      </c>
      <c r="J276" s="9">
        <f>(Table30[[#This Row],[Beta]]+1.96*Table30[[#This Row],[se]])*LN(2)</f>
        <v>4.6315322649361043E-2</v>
      </c>
      <c r="K276" s="20" t="s">
        <v>16164</v>
      </c>
    </row>
    <row r="277" spans="1:11" x14ac:dyDescent="0.2">
      <c r="A277" t="s">
        <v>16232</v>
      </c>
      <c r="B277" t="s">
        <v>12</v>
      </c>
      <c r="C277" t="s">
        <v>14</v>
      </c>
      <c r="D277">
        <v>24</v>
      </c>
      <c r="E277" s="9">
        <v>2.6130811401984901E-2</v>
      </c>
      <c r="F277" s="9">
        <v>1.33818061954164E-2</v>
      </c>
      <c r="G277">
        <v>5.0853749900860799E-2</v>
      </c>
      <c r="H277" s="9">
        <f>LN(2)*Table30[[#This Row],[Beta]]</f>
        <v>1.8112498249029507E-2</v>
      </c>
      <c r="I277" s="9">
        <f>(Table30[[#This Row],[Beta]]-1.96*Table30[[#This Row],[se]])*LN(2)</f>
        <v>-6.7601771869367012E-5</v>
      </c>
      <c r="J277" s="9">
        <f>(Table30[[#This Row],[Beta]]+1.96*Table30[[#This Row],[se]])*LN(2)</f>
        <v>3.6292598269928374E-2</v>
      </c>
      <c r="K277" s="20" t="s">
        <v>16164</v>
      </c>
    </row>
    <row r="278" spans="1:11" x14ac:dyDescent="0.2">
      <c r="A278" t="s">
        <v>16232</v>
      </c>
      <c r="B278" t="s">
        <v>12</v>
      </c>
      <c r="C278" t="s">
        <v>15</v>
      </c>
      <c r="D278">
        <v>24</v>
      </c>
      <c r="E278" s="9">
        <v>2.13285537016418E-2</v>
      </c>
      <c r="F278" s="9">
        <v>1.3507225234512499E-2</v>
      </c>
      <c r="G278">
        <v>0.12798094517126499</v>
      </c>
      <c r="H278" s="9">
        <f>LN(2)*Table30[[#This Row],[Beta]]</f>
        <v>1.4783826863714399E-2</v>
      </c>
      <c r="I278" s="9">
        <f>(Table30[[#This Row],[Beta]]-1.96*Table30[[#This Row],[se]])*LN(2)</f>
        <v>-3.5666635097269519E-3</v>
      </c>
      <c r="J278" s="9">
        <f>(Table30[[#This Row],[Beta]]+1.96*Table30[[#This Row],[se]])*LN(2)</f>
        <v>3.313431723715575E-2</v>
      </c>
      <c r="K278" s="20" t="s">
        <v>16164</v>
      </c>
    </row>
    <row r="279" spans="1:11" x14ac:dyDescent="0.2">
      <c r="A279" t="s">
        <v>16233</v>
      </c>
      <c r="B279" t="s">
        <v>12</v>
      </c>
      <c r="C279" t="s">
        <v>13</v>
      </c>
      <c r="D279">
        <v>24</v>
      </c>
      <c r="E279" s="9">
        <v>-1.0991049680525399E-2</v>
      </c>
      <c r="F279" s="9">
        <v>2.0256927149637099E-2</v>
      </c>
      <c r="G279">
        <v>0.59287206558879801</v>
      </c>
      <c r="H279" s="9">
        <f>LN(2)*Table30[[#This Row],[Beta]]</f>
        <v>-7.6184150974504677E-3</v>
      </c>
      <c r="I279" s="9">
        <f>(Table30[[#This Row],[Beta]]-1.96*Table30[[#This Row],[se]])*LN(2)</f>
        <v>-3.513883770098563E-2</v>
      </c>
      <c r="J279" s="9">
        <f>(Table30[[#This Row],[Beta]]+1.96*Table30[[#This Row],[se]])*LN(2)</f>
        <v>1.9902007506084691E-2</v>
      </c>
      <c r="K279" s="20" t="s">
        <v>16164</v>
      </c>
    </row>
    <row r="280" spans="1:11" x14ac:dyDescent="0.2">
      <c r="A280" t="s">
        <v>16233</v>
      </c>
      <c r="B280" t="s">
        <v>12</v>
      </c>
      <c r="C280" t="s">
        <v>14</v>
      </c>
      <c r="D280">
        <v>24</v>
      </c>
      <c r="E280" s="9">
        <v>-5.7024410376041298E-3</v>
      </c>
      <c r="F280" s="9">
        <v>1.51303540518697E-2</v>
      </c>
      <c r="G280">
        <v>0.70625722470154695</v>
      </c>
      <c r="H280" s="9">
        <f>LN(2)*Table30[[#This Row],[Beta]]</f>
        <v>-3.9526309275246313E-3</v>
      </c>
      <c r="I280" s="9">
        <f>(Table30[[#This Row],[Beta]]-1.96*Table30[[#This Row],[se]])*LN(2)</f>
        <v>-2.4508252941301996E-2</v>
      </c>
      <c r="J280" s="9">
        <f>(Table30[[#This Row],[Beta]]+1.96*Table30[[#This Row],[se]])*LN(2)</f>
        <v>1.6602991086252732E-2</v>
      </c>
      <c r="K280" s="20" t="s">
        <v>16164</v>
      </c>
    </row>
    <row r="281" spans="1:11" x14ac:dyDescent="0.2">
      <c r="A281" t="s">
        <v>16233</v>
      </c>
      <c r="B281" t="s">
        <v>12</v>
      </c>
      <c r="C281" t="s">
        <v>15</v>
      </c>
      <c r="D281">
        <v>24</v>
      </c>
      <c r="E281" s="9">
        <v>-7.3938399810528103E-3</v>
      </c>
      <c r="F281" s="9">
        <v>1.5872658495495202E-2</v>
      </c>
      <c r="G281">
        <v>0.645723807521288</v>
      </c>
      <c r="H281" s="9">
        <f>LN(2)*Table30[[#This Row],[Beta]]</f>
        <v>-5.1250193363781551E-3</v>
      </c>
      <c r="I281" s="9">
        <f>(Table30[[#This Row],[Beta]]-1.96*Table30[[#This Row],[se]])*LN(2)</f>
        <v>-2.6689112765299141E-2</v>
      </c>
      <c r="J281" s="9">
        <f>(Table30[[#This Row],[Beta]]+1.96*Table30[[#This Row],[se]])*LN(2)</f>
        <v>1.6439074092542832E-2</v>
      </c>
      <c r="K281" s="20" t="s">
        <v>16164</v>
      </c>
    </row>
    <row r="282" spans="1:11" x14ac:dyDescent="0.2">
      <c r="A282" t="s">
        <v>16244</v>
      </c>
      <c r="B282" t="s">
        <v>12</v>
      </c>
      <c r="C282" t="s">
        <v>13</v>
      </c>
      <c r="D282">
        <v>24</v>
      </c>
      <c r="E282" s="9">
        <v>-9.1610414359294193E-3</v>
      </c>
      <c r="F282" s="9">
        <v>1.9319718360650402E-2</v>
      </c>
      <c r="G282">
        <v>0.64004340566276396</v>
      </c>
      <c r="H282" s="9">
        <f>LN(2)*Table30[[#This Row],[Beta]]</f>
        <v>-6.3499500423073096E-3</v>
      </c>
      <c r="I282" s="9">
        <f>(Table30[[#This Row],[Beta]]-1.96*Table30[[#This Row],[se]])*LN(2)</f>
        <v>-3.2597110331665499E-2</v>
      </c>
      <c r="J282" s="9">
        <f>(Table30[[#This Row],[Beta]]+1.96*Table30[[#This Row],[se]])*LN(2)</f>
        <v>1.9897210247050878E-2</v>
      </c>
      <c r="K282" s="20" t="s">
        <v>16164</v>
      </c>
    </row>
    <row r="283" spans="1:11" x14ac:dyDescent="0.2">
      <c r="A283" t="s">
        <v>16244</v>
      </c>
      <c r="B283" t="s">
        <v>12</v>
      </c>
      <c r="C283" t="s">
        <v>14</v>
      </c>
      <c r="D283">
        <v>24</v>
      </c>
      <c r="E283" s="9">
        <v>-1.21703171296264E-2</v>
      </c>
      <c r="F283" s="9">
        <v>1.43910240270313E-2</v>
      </c>
      <c r="G283">
        <v>0.39772678808753598</v>
      </c>
      <c r="H283" s="9">
        <f>LN(2)*Table30[[#This Row],[Beta]]</f>
        <v>-8.4358210049209452E-3</v>
      </c>
      <c r="I283" s="9">
        <f>(Table30[[#This Row],[Beta]]-1.96*Table30[[#This Row],[se]])*LN(2)</f>
        <v>-2.798701255514701E-2</v>
      </c>
      <c r="J283" s="9">
        <f>(Table30[[#This Row],[Beta]]+1.96*Table30[[#This Row],[se]])*LN(2)</f>
        <v>1.1115370545305118E-2</v>
      </c>
      <c r="K283" s="20" t="s">
        <v>16164</v>
      </c>
    </row>
    <row r="284" spans="1:11" x14ac:dyDescent="0.2">
      <c r="A284" t="s">
        <v>16244</v>
      </c>
      <c r="B284" t="s">
        <v>12</v>
      </c>
      <c r="C284" t="s">
        <v>15</v>
      </c>
      <c r="D284">
        <v>24</v>
      </c>
      <c r="E284" s="9">
        <v>-1.07418577279981E-2</v>
      </c>
      <c r="F284" s="9">
        <v>1.3853548800051199E-2</v>
      </c>
      <c r="G284">
        <v>0.44601084613325098</v>
      </c>
      <c r="H284" s="9">
        <f>LN(2)*Table30[[#This Row],[Beta]]</f>
        <v>-7.4456883981379425E-3</v>
      </c>
      <c r="I284" s="9">
        <f>(Table30[[#This Row],[Beta]]-1.96*Table30[[#This Row],[se]])*LN(2)</f>
        <v>-2.6266683049487944E-2</v>
      </c>
      <c r="J284" s="9">
        <f>(Table30[[#This Row],[Beta]]+1.96*Table30[[#This Row],[se]])*LN(2)</f>
        <v>1.1375306253212057E-2</v>
      </c>
      <c r="K284" s="20" t="s">
        <v>16164</v>
      </c>
    </row>
    <row r="285" spans="1:11" x14ac:dyDescent="0.2">
      <c r="A285" t="s">
        <v>16274</v>
      </c>
      <c r="B285" t="s">
        <v>12</v>
      </c>
      <c r="C285" t="s">
        <v>13</v>
      </c>
      <c r="D285">
        <v>24</v>
      </c>
      <c r="E285" s="9">
        <v>2.0242743029433598E-2</v>
      </c>
      <c r="F285" s="9">
        <v>2.1160711598655201E-2</v>
      </c>
      <c r="G285">
        <v>0.34915444110909</v>
      </c>
      <c r="H285" s="9">
        <f>LN(2)*Table30[[#This Row],[Beta]]</f>
        <v>1.4031200257651383E-2</v>
      </c>
      <c r="I285" s="9">
        <f>(Table30[[#This Row],[Beta]]-1.96*Table30[[#This Row],[se]])*LN(2)</f>
        <v>-1.4717075405518584E-2</v>
      </c>
      <c r="J285" s="9">
        <f>(Table30[[#This Row],[Beta]]+1.96*Table30[[#This Row],[se]])*LN(2)</f>
        <v>4.2779475920821354E-2</v>
      </c>
      <c r="K285" s="20" t="s">
        <v>16164</v>
      </c>
    </row>
    <row r="286" spans="1:11" x14ac:dyDescent="0.2">
      <c r="A286" t="s">
        <v>16274</v>
      </c>
      <c r="B286" t="s">
        <v>12</v>
      </c>
      <c r="C286" t="s">
        <v>14</v>
      </c>
      <c r="D286">
        <v>24</v>
      </c>
      <c r="E286" s="9">
        <v>2.24251152686787E-2</v>
      </c>
      <c r="F286" s="9">
        <v>1.43210680841784E-2</v>
      </c>
      <c r="G286">
        <v>0.117376039597512</v>
      </c>
      <c r="H286" s="9">
        <f>LN(2)*Table30[[#This Row],[Beta]]</f>
        <v>1.554390542221642E-2</v>
      </c>
      <c r="I286" s="9">
        <f>(Table30[[#This Row],[Beta]]-1.96*Table30[[#This Row],[se]])*LN(2)</f>
        <v>-3.912246189487917E-3</v>
      </c>
      <c r="J286" s="9">
        <f>(Table30[[#This Row],[Beta]]+1.96*Table30[[#This Row],[se]])*LN(2)</f>
        <v>3.5000057033920763E-2</v>
      </c>
      <c r="K286" s="20" t="s">
        <v>16164</v>
      </c>
    </row>
    <row r="287" spans="1:11" x14ac:dyDescent="0.2">
      <c r="A287" t="s">
        <v>16274</v>
      </c>
      <c r="B287" t="s">
        <v>12</v>
      </c>
      <c r="C287" t="s">
        <v>15</v>
      </c>
      <c r="D287">
        <v>24</v>
      </c>
      <c r="E287" s="9">
        <v>2.0288294688936299E-2</v>
      </c>
      <c r="F287" s="9">
        <v>1.47831238739503E-2</v>
      </c>
      <c r="G287">
        <v>0.183176965769203</v>
      </c>
      <c r="H287" s="9">
        <f>LN(2)*Table30[[#This Row],[Beta]]</f>
        <v>1.4062774262005508E-2</v>
      </c>
      <c r="I287" s="9">
        <f>(Table30[[#This Row],[Beta]]-1.96*Table30[[#This Row],[se]])*LN(2)</f>
        <v>-6.0211117788647418E-3</v>
      </c>
      <c r="J287" s="9">
        <f>(Table30[[#This Row],[Beta]]+1.96*Table30[[#This Row],[se]])*LN(2)</f>
        <v>3.4146660302875755E-2</v>
      </c>
      <c r="K287" s="20" t="s">
        <v>16164</v>
      </c>
    </row>
    <row r="288" spans="1:11" x14ac:dyDescent="0.2">
      <c r="A288" t="s">
        <v>16223</v>
      </c>
      <c r="B288" t="s">
        <v>12</v>
      </c>
      <c r="C288" t="s">
        <v>13</v>
      </c>
      <c r="D288">
        <v>24</v>
      </c>
      <c r="E288" s="9">
        <v>1.87438905956216E-2</v>
      </c>
      <c r="F288" s="9">
        <v>1.37064596731715E-2</v>
      </c>
      <c r="G288">
        <v>0.185271145663715</v>
      </c>
      <c r="H288" s="9">
        <f>LN(2)*Table30[[#This Row],[Beta]]</f>
        <v>1.2992274919079186E-2</v>
      </c>
      <c r="I288" s="9">
        <f>(Table30[[#This Row],[Beta]]-1.96*Table30[[#This Row],[se]])*LN(2)</f>
        <v>-5.6288890816389462E-3</v>
      </c>
      <c r="J288" s="9">
        <f>(Table30[[#This Row],[Beta]]+1.96*Table30[[#This Row],[se]])*LN(2)</f>
        <v>3.1613438919797315E-2</v>
      </c>
      <c r="K288" s="20" t="s">
        <v>16164</v>
      </c>
    </row>
    <row r="289" spans="1:11" x14ac:dyDescent="0.2">
      <c r="A289" t="s">
        <v>16223</v>
      </c>
      <c r="B289" t="s">
        <v>12</v>
      </c>
      <c r="C289" t="s">
        <v>14</v>
      </c>
      <c r="D289">
        <v>24</v>
      </c>
      <c r="E289" s="9">
        <v>9.5142238726239597E-3</v>
      </c>
      <c r="F289" s="9">
        <v>1.09195154571396E-2</v>
      </c>
      <c r="G289">
        <v>0.383587868232802</v>
      </c>
      <c r="H289" s="9">
        <f>LN(2)*Table30[[#This Row],[Beta]]</f>
        <v>6.5947574525254214E-3</v>
      </c>
      <c r="I289" s="9">
        <f>(Table30[[#This Row],[Beta]]-1.96*Table30[[#This Row],[se]])*LN(2)</f>
        <v>-8.240151997780807E-3</v>
      </c>
      <c r="J289" s="9">
        <f>(Table30[[#This Row],[Beta]]+1.96*Table30[[#This Row],[se]])*LN(2)</f>
        <v>2.1429666902831653E-2</v>
      </c>
      <c r="K289" s="20" t="s">
        <v>16164</v>
      </c>
    </row>
    <row r="290" spans="1:11" x14ac:dyDescent="0.2">
      <c r="A290" t="s">
        <v>16223</v>
      </c>
      <c r="B290" t="s">
        <v>12</v>
      </c>
      <c r="C290" t="s">
        <v>15</v>
      </c>
      <c r="D290">
        <v>24</v>
      </c>
      <c r="E290" s="9">
        <v>9.9604834895577997E-3</v>
      </c>
      <c r="F290" s="9">
        <v>1.04971397439388E-2</v>
      </c>
      <c r="G290">
        <v>0.35254815814901302</v>
      </c>
      <c r="H290" s="9">
        <f>LN(2)*Table30[[#This Row],[Beta]]</f>
        <v>6.9040810478008738E-3</v>
      </c>
      <c r="I290" s="9">
        <f>(Table30[[#This Row],[Beta]]-1.96*Table30[[#This Row],[se]])*LN(2)</f>
        <v>-7.3570020744107784E-3</v>
      </c>
      <c r="J290" s="9">
        <f>(Table30[[#This Row],[Beta]]+1.96*Table30[[#This Row],[se]])*LN(2)</f>
        <v>2.1165164170012525E-2</v>
      </c>
      <c r="K290" s="20" t="s">
        <v>16164</v>
      </c>
    </row>
    <row r="291" spans="1:11" x14ac:dyDescent="0.2">
      <c r="A291" t="s">
        <v>16255</v>
      </c>
      <c r="B291" t="s">
        <v>12</v>
      </c>
      <c r="C291" t="s">
        <v>13</v>
      </c>
      <c r="D291">
        <v>24</v>
      </c>
      <c r="E291" s="9">
        <v>1.1804331548869401E-2</v>
      </c>
      <c r="F291" s="9">
        <v>1.7688975331195501E-2</v>
      </c>
      <c r="G291">
        <v>0.51150294808574903</v>
      </c>
      <c r="H291" s="9">
        <f>LN(2)*Table30[[#This Row],[Beta]]</f>
        <v>8.1821391314936369E-3</v>
      </c>
      <c r="I291" s="9">
        <f>(Table30[[#This Row],[Beta]]-1.96*Table30[[#This Row],[se]])*LN(2)</f>
        <v>-1.5849545089019028E-2</v>
      </c>
      <c r="J291" s="9">
        <f>(Table30[[#This Row],[Beta]]+1.96*Table30[[#This Row],[se]])*LN(2)</f>
        <v>3.2213823352006302E-2</v>
      </c>
      <c r="K291" s="20" t="s">
        <v>16164</v>
      </c>
    </row>
    <row r="292" spans="1:11" x14ac:dyDescent="0.2">
      <c r="A292" t="s">
        <v>16255</v>
      </c>
      <c r="B292" t="s">
        <v>12</v>
      </c>
      <c r="C292" t="s">
        <v>14</v>
      </c>
      <c r="D292">
        <v>24</v>
      </c>
      <c r="E292" s="9">
        <v>5.7188630318755701E-3</v>
      </c>
      <c r="F292" s="9">
        <v>1.07483537018281E-2</v>
      </c>
      <c r="G292">
        <v>0.59467838575238197</v>
      </c>
      <c r="H292" s="9">
        <f>LN(2)*Table30[[#This Row],[Beta]]</f>
        <v>3.9640137865530516E-3</v>
      </c>
      <c r="I292" s="9">
        <f>(Table30[[#This Row],[Beta]]-1.96*Table30[[#This Row],[se]])*LN(2)</f>
        <v>-1.0638360699050017E-2</v>
      </c>
      <c r="J292" s="9">
        <f>(Table30[[#This Row],[Beta]]+1.96*Table30[[#This Row],[se]])*LN(2)</f>
        <v>1.856638827215612E-2</v>
      </c>
      <c r="K292" s="20" t="s">
        <v>16164</v>
      </c>
    </row>
    <row r="293" spans="1:11" x14ac:dyDescent="0.2">
      <c r="A293" t="s">
        <v>16255</v>
      </c>
      <c r="B293" t="s">
        <v>12</v>
      </c>
      <c r="C293" t="s">
        <v>15</v>
      </c>
      <c r="D293">
        <v>24</v>
      </c>
      <c r="E293" s="9">
        <v>7.94101508004319E-3</v>
      </c>
      <c r="F293" s="9">
        <v>1.0564177440878701E-2</v>
      </c>
      <c r="G293">
        <v>0.45985935220889301</v>
      </c>
      <c r="H293" s="9">
        <f>LN(2)*Table30[[#This Row],[Beta]]</f>
        <v>5.5042922135159454E-3</v>
      </c>
      <c r="I293" s="9">
        <f>(Table30[[#This Row],[Beta]]-1.96*Table30[[#This Row],[se]])*LN(2)</f>
        <v>-8.847866210320951E-3</v>
      </c>
      <c r="J293" s="9">
        <f>(Table30[[#This Row],[Beta]]+1.96*Table30[[#This Row],[se]])*LN(2)</f>
        <v>1.9856450637352842E-2</v>
      </c>
      <c r="K293" s="20" t="s">
        <v>16164</v>
      </c>
    </row>
    <row r="294" spans="1:11" x14ac:dyDescent="0.2">
      <c r="A294" t="s">
        <v>16177</v>
      </c>
      <c r="B294" t="s">
        <v>12</v>
      </c>
      <c r="C294" t="s">
        <v>13</v>
      </c>
      <c r="D294">
        <v>24</v>
      </c>
      <c r="E294" s="9">
        <v>2.80091493401258E-2</v>
      </c>
      <c r="F294" s="9">
        <v>1.27597322803939E-2</v>
      </c>
      <c r="G294">
        <v>3.89995125654055E-2</v>
      </c>
      <c r="H294" s="9">
        <f>LN(2)*Table30[[#This Row],[Beta]]</f>
        <v>1.9414462894990651E-2</v>
      </c>
      <c r="I294" s="9">
        <f>(Table30[[#This Row],[Beta]]-1.96*Table30[[#This Row],[se]])*LN(2)</f>
        <v>2.0794928834753342E-3</v>
      </c>
      <c r="J294" s="9">
        <f>(Table30[[#This Row],[Beta]]+1.96*Table30[[#This Row],[se]])*LN(2)</f>
        <v>3.6749432906505966E-2</v>
      </c>
      <c r="K294" s="20" t="s">
        <v>16164</v>
      </c>
    </row>
    <row r="295" spans="1:11" x14ac:dyDescent="0.2">
      <c r="A295" t="s">
        <v>16177</v>
      </c>
      <c r="B295" t="s">
        <v>12</v>
      </c>
      <c r="C295" t="s">
        <v>14</v>
      </c>
      <c r="D295">
        <v>24</v>
      </c>
      <c r="E295" s="9">
        <v>2.3546592315834902E-2</v>
      </c>
      <c r="F295" s="9">
        <v>1.02688319583702E-2</v>
      </c>
      <c r="G295">
        <v>2.1847104367696699E-2</v>
      </c>
      <c r="H295" s="9">
        <f>LN(2)*Table30[[#This Row],[Beta]]</f>
        <v>1.6321254075515435E-2</v>
      </c>
      <c r="I295" s="9">
        <f>(Table30[[#This Row],[Beta]]-1.96*Table30[[#This Row],[se]])*LN(2)</f>
        <v>2.3703427131226314E-3</v>
      </c>
      <c r="J295" s="9">
        <f>(Table30[[#This Row],[Beta]]+1.96*Table30[[#This Row],[se]])*LN(2)</f>
        <v>3.0272165437908241E-2</v>
      </c>
      <c r="K295" s="20" t="s">
        <v>16164</v>
      </c>
    </row>
    <row r="296" spans="1:11" x14ac:dyDescent="0.2">
      <c r="A296" t="s">
        <v>16177</v>
      </c>
      <c r="B296" t="s">
        <v>12</v>
      </c>
      <c r="C296" t="s">
        <v>15</v>
      </c>
      <c r="D296">
        <v>24</v>
      </c>
      <c r="E296" s="9">
        <v>2.35536228886595E-2</v>
      </c>
      <c r="F296" s="9">
        <v>1.04356456457734E-2</v>
      </c>
      <c r="G296">
        <v>3.3809065445877397E-2</v>
      </c>
      <c r="H296" s="9">
        <f>LN(2)*Table30[[#This Row],[Beta]]</f>
        <v>1.6326127297246525E-2</v>
      </c>
      <c r="I296" s="9">
        <f>(Table30[[#This Row],[Beta]]-1.96*Table30[[#This Row],[se]])*LN(2)</f>
        <v>2.1485881181331433E-3</v>
      </c>
      <c r="J296" s="9">
        <f>(Table30[[#This Row],[Beta]]+1.96*Table30[[#This Row],[se]])*LN(2)</f>
        <v>3.0503666476359909E-2</v>
      </c>
      <c r="K296" s="20" t="s">
        <v>16164</v>
      </c>
    </row>
    <row r="297" spans="1:11" x14ac:dyDescent="0.2">
      <c r="A297" t="s">
        <v>16202</v>
      </c>
      <c r="B297" t="s">
        <v>12</v>
      </c>
      <c r="C297" t="s">
        <v>13</v>
      </c>
      <c r="D297">
        <v>24</v>
      </c>
      <c r="E297" s="9">
        <v>-1.26980061271666E-2</v>
      </c>
      <c r="F297" s="9">
        <v>1.4791079332732099E-2</v>
      </c>
      <c r="G297">
        <v>0.39987859079313798</v>
      </c>
      <c r="H297" s="9">
        <f>LN(2)*Table30[[#This Row],[Beta]]</f>
        <v>-8.8015871457784393E-3</v>
      </c>
      <c r="I297" s="9">
        <f>(Table30[[#This Row],[Beta]]-1.96*Table30[[#This Row],[se]])*LN(2)</f>
        <v>-2.8896281222145034E-2</v>
      </c>
      <c r="J297" s="9">
        <f>(Table30[[#This Row],[Beta]]+1.96*Table30[[#This Row],[se]])*LN(2)</f>
        <v>1.1293106930588154E-2</v>
      </c>
      <c r="K297" s="20" t="s">
        <v>16164</v>
      </c>
    </row>
    <row r="298" spans="1:11" x14ac:dyDescent="0.2">
      <c r="A298" t="s">
        <v>16202</v>
      </c>
      <c r="B298" t="s">
        <v>12</v>
      </c>
      <c r="C298" t="s">
        <v>14</v>
      </c>
      <c r="D298">
        <v>24</v>
      </c>
      <c r="E298" s="9">
        <v>-1.0813239516942101E-2</v>
      </c>
      <c r="F298" s="9">
        <v>1.15296348474865E-2</v>
      </c>
      <c r="G298">
        <v>0.34831385741611398</v>
      </c>
      <c r="H298" s="9">
        <f>LN(2)*Table30[[#This Row],[Beta]]</f>
        <v>-7.4951664838878015E-3</v>
      </c>
      <c r="I298" s="9">
        <f>(Table30[[#This Row],[Beta]]-1.96*Table30[[#This Row],[se]])*LN(2)</f>
        <v>-2.3158964903232888E-2</v>
      </c>
      <c r="J298" s="9">
        <f>(Table30[[#This Row],[Beta]]+1.96*Table30[[#This Row],[se]])*LN(2)</f>
        <v>8.1686319354572837E-3</v>
      </c>
      <c r="K298" s="20" t="s">
        <v>16164</v>
      </c>
    </row>
    <row r="299" spans="1:11" x14ac:dyDescent="0.2">
      <c r="A299" t="s">
        <v>16202</v>
      </c>
      <c r="B299" t="s">
        <v>12</v>
      </c>
      <c r="C299" t="s">
        <v>15</v>
      </c>
      <c r="D299">
        <v>24</v>
      </c>
      <c r="E299" s="9">
        <v>-1.23653171226144E-2</v>
      </c>
      <c r="F299" s="9">
        <v>1.1677473889721899E-2</v>
      </c>
      <c r="G299">
        <v>0.300638416117533</v>
      </c>
      <c r="H299" s="9">
        <f>LN(2)*Table30[[#This Row],[Beta]]</f>
        <v>-8.5709847002697868E-3</v>
      </c>
      <c r="I299" s="9">
        <f>(Table30[[#This Row],[Beta]]-1.96*Table30[[#This Row],[se]])*LN(2)</f>
        <v>-2.4435632581607088E-2</v>
      </c>
      <c r="J299" s="9">
        <f>(Table30[[#This Row],[Beta]]+1.96*Table30[[#This Row],[se]])*LN(2)</f>
        <v>7.2936631810675114E-3</v>
      </c>
      <c r="K299" s="20" t="s">
        <v>16164</v>
      </c>
    </row>
    <row r="300" spans="1:11" x14ac:dyDescent="0.2">
      <c r="A300" t="s">
        <v>16275</v>
      </c>
      <c r="B300" t="s">
        <v>12</v>
      </c>
      <c r="C300" t="s">
        <v>13</v>
      </c>
      <c r="D300">
        <v>24</v>
      </c>
      <c r="E300" s="9">
        <v>-4.1493833675146597E-3</v>
      </c>
      <c r="F300" s="9">
        <v>1.4479621994751101E-2</v>
      </c>
      <c r="G300">
        <v>0.77712520699406595</v>
      </c>
      <c r="H300" s="9">
        <f>LN(2)*Table30[[#This Row],[Beta]]</f>
        <v>-2.8761333822551177E-3</v>
      </c>
      <c r="I300" s="9">
        <f>(Table30[[#This Row],[Beta]]-1.96*Table30[[#This Row],[se]])*LN(2)</f>
        <v>-2.2547691338276693E-2</v>
      </c>
      <c r="J300" s="9">
        <f>(Table30[[#This Row],[Beta]]+1.96*Table30[[#This Row],[se]])*LN(2)</f>
        <v>1.6795424573766454E-2</v>
      </c>
      <c r="K300" s="20" t="s">
        <v>16164</v>
      </c>
    </row>
    <row r="301" spans="1:11" x14ac:dyDescent="0.2">
      <c r="A301" t="s">
        <v>16275</v>
      </c>
      <c r="B301" t="s">
        <v>12</v>
      </c>
      <c r="C301" t="s">
        <v>14</v>
      </c>
      <c r="D301">
        <v>24</v>
      </c>
      <c r="E301" s="9">
        <v>-1.15367258466937E-4</v>
      </c>
      <c r="F301" s="9">
        <v>1.17298995138643E-2</v>
      </c>
      <c r="G301">
        <v>0.99215268040295901</v>
      </c>
      <c r="H301" s="9">
        <f>LN(2)*Table30[[#This Row],[Beta]]</f>
        <v>-7.9966489935287855E-5</v>
      </c>
      <c r="I301" s="9">
        <f>(Table30[[#This Row],[Beta]]-1.96*Table30[[#This Row],[se]])*LN(2)</f>
        <v>-1.601583817145685E-2</v>
      </c>
      <c r="J301" s="9">
        <f>(Table30[[#This Row],[Beta]]+1.96*Table30[[#This Row],[se]])*LN(2)</f>
        <v>1.5855905191586275E-2</v>
      </c>
      <c r="K301" s="20" t="s">
        <v>16164</v>
      </c>
    </row>
    <row r="302" spans="1:11" x14ac:dyDescent="0.2">
      <c r="A302" t="s">
        <v>16275</v>
      </c>
      <c r="B302" t="s">
        <v>12</v>
      </c>
      <c r="C302" t="s">
        <v>15</v>
      </c>
      <c r="D302">
        <v>24</v>
      </c>
      <c r="E302" s="9">
        <v>-2.1797873355068899E-3</v>
      </c>
      <c r="F302" s="9">
        <v>1.16110070798428E-2</v>
      </c>
      <c r="G302">
        <v>0.85273113467621298</v>
      </c>
      <c r="H302" s="9">
        <f>LN(2)*Table30[[#This Row],[Beta]]</f>
        <v>-1.5109134458268763E-3</v>
      </c>
      <c r="I302" s="9">
        <f>(Table30[[#This Row],[Beta]]-1.96*Table30[[#This Row],[se]])*LN(2)</f>
        <v>-1.7285261614701893E-2</v>
      </c>
      <c r="J302" s="9">
        <f>(Table30[[#This Row],[Beta]]+1.96*Table30[[#This Row],[se]])*LN(2)</f>
        <v>1.4263434723048142E-2</v>
      </c>
      <c r="K302" s="20" t="s">
        <v>16164</v>
      </c>
    </row>
    <row r="303" spans="1:11" x14ac:dyDescent="0.2">
      <c r="A303" t="s">
        <v>16229</v>
      </c>
      <c r="B303" t="s">
        <v>12</v>
      </c>
      <c r="C303" t="s">
        <v>13</v>
      </c>
      <c r="D303">
        <v>24</v>
      </c>
      <c r="E303" s="9">
        <v>-4.34209530631262E-3</v>
      </c>
      <c r="F303" s="9">
        <v>1.35881786464027E-2</v>
      </c>
      <c r="G303">
        <v>0.75232455156507305</v>
      </c>
      <c r="H303" s="9">
        <f>LN(2)*Table30[[#This Row],[Beta]]</f>
        <v>-3.0097111192931647E-3</v>
      </c>
      <c r="I303" s="9">
        <f>(Table30[[#This Row],[Beta]]-1.96*Table30[[#This Row],[se]])*LN(2)</f>
        <v>-2.1470182245982981E-2</v>
      </c>
      <c r="J303" s="9">
        <f>(Table30[[#This Row],[Beta]]+1.96*Table30[[#This Row],[se]])*LN(2)</f>
        <v>1.545076000739665E-2</v>
      </c>
      <c r="K303" s="20" t="s">
        <v>16164</v>
      </c>
    </row>
    <row r="304" spans="1:11" x14ac:dyDescent="0.2">
      <c r="A304" t="s">
        <v>16229</v>
      </c>
      <c r="B304" t="s">
        <v>12</v>
      </c>
      <c r="C304" t="s">
        <v>14</v>
      </c>
      <c r="D304">
        <v>24</v>
      </c>
      <c r="E304" s="9">
        <v>-5.5513972934937801E-3</v>
      </c>
      <c r="F304" s="9">
        <v>1.1368983483101501E-2</v>
      </c>
      <c r="G304">
        <v>0.62534217935366199</v>
      </c>
      <c r="H304" s="9">
        <f>LN(2)*Table30[[#This Row],[Beta]]</f>
        <v>-3.8479353821533249E-3</v>
      </c>
      <c r="I304" s="9">
        <f>(Table30[[#This Row],[Beta]]-1.96*Table30[[#This Row],[se]])*LN(2)</f>
        <v>-1.9293477922556333E-2</v>
      </c>
      <c r="J304" s="9">
        <f>(Table30[[#This Row],[Beta]]+1.96*Table30[[#This Row],[se]])*LN(2)</f>
        <v>1.1597607158249682E-2</v>
      </c>
      <c r="K304" s="20" t="s">
        <v>16164</v>
      </c>
    </row>
    <row r="305" spans="1:11" x14ac:dyDescent="0.2">
      <c r="A305" t="s">
        <v>16229</v>
      </c>
      <c r="B305" t="s">
        <v>12</v>
      </c>
      <c r="C305" t="s">
        <v>15</v>
      </c>
      <c r="D305">
        <v>24</v>
      </c>
      <c r="E305" s="9">
        <v>-6.5479968509601898E-3</v>
      </c>
      <c r="F305" s="9">
        <v>1.1155641096196701E-2</v>
      </c>
      <c r="G305">
        <v>0.56294358848166104</v>
      </c>
      <c r="H305" s="9">
        <f>LN(2)*Table30[[#This Row],[Beta]]</f>
        <v>-4.5387255555584555E-3</v>
      </c>
      <c r="I305" s="9">
        <f>(Table30[[#This Row],[Beta]]-1.96*Table30[[#This Row],[se]])*LN(2)</f>
        <v>-1.969442785496656E-2</v>
      </c>
      <c r="J305" s="9">
        <f>(Table30[[#This Row],[Beta]]+1.96*Table30[[#This Row],[se]])*LN(2)</f>
        <v>1.0616976743849649E-2</v>
      </c>
      <c r="K305" s="20" t="s">
        <v>16164</v>
      </c>
    </row>
    <row r="306" spans="1:11" x14ac:dyDescent="0.2">
      <c r="A306" t="s">
        <v>16245</v>
      </c>
      <c r="B306" t="s">
        <v>12</v>
      </c>
      <c r="C306" t="s">
        <v>13</v>
      </c>
      <c r="D306">
        <v>24</v>
      </c>
      <c r="E306" s="9">
        <v>2.2408662088660498E-2</v>
      </c>
      <c r="F306" s="9">
        <v>1.6177267260689101E-2</v>
      </c>
      <c r="G306">
        <v>0.17987897047319301</v>
      </c>
      <c r="H306" s="9">
        <f>LN(2)*Table30[[#This Row],[Beta]]</f>
        <v>1.5532500946875558E-2</v>
      </c>
      <c r="I306" s="9">
        <f>(Table30[[#This Row],[Beta]]-1.96*Table30[[#This Row],[se]])*LN(2)</f>
        <v>-6.4454243473107053E-3</v>
      </c>
      <c r="J306" s="9">
        <f>(Table30[[#This Row],[Beta]]+1.96*Table30[[#This Row],[se]])*LN(2)</f>
        <v>3.7510426241061823E-2</v>
      </c>
      <c r="K306" s="20" t="s">
        <v>16164</v>
      </c>
    </row>
    <row r="307" spans="1:11" x14ac:dyDescent="0.2">
      <c r="A307" t="s">
        <v>16245</v>
      </c>
      <c r="B307" t="s">
        <v>12</v>
      </c>
      <c r="C307" t="s">
        <v>14</v>
      </c>
      <c r="D307">
        <v>24</v>
      </c>
      <c r="E307" s="9">
        <v>1.49654221427977E-2</v>
      </c>
      <c r="F307" s="9">
        <v>1.44036844456105E-2</v>
      </c>
      <c r="G307">
        <v>0.29880492987628599</v>
      </c>
      <c r="H307" s="9">
        <f>LN(2)*Table30[[#This Row],[Beta]]</f>
        <v>1.03732401641696E-2</v>
      </c>
      <c r="I307" s="9">
        <f>(Table30[[#This Row],[Beta]]-1.96*Table30[[#This Row],[se]])*LN(2)</f>
        <v>-9.1951514316045094E-3</v>
      </c>
      <c r="J307" s="9">
        <f>(Table30[[#This Row],[Beta]]+1.96*Table30[[#This Row],[se]])*LN(2)</f>
        <v>2.9941631759943712E-2</v>
      </c>
      <c r="K307" s="20" t="s">
        <v>16164</v>
      </c>
    </row>
    <row r="308" spans="1:11" x14ac:dyDescent="0.2">
      <c r="A308" t="s">
        <v>16245</v>
      </c>
      <c r="B308" t="s">
        <v>12</v>
      </c>
      <c r="C308" t="s">
        <v>15</v>
      </c>
      <c r="D308">
        <v>24</v>
      </c>
      <c r="E308" s="9">
        <v>1.6924988757836299E-2</v>
      </c>
      <c r="F308" s="9">
        <v>1.4562278002521301E-2</v>
      </c>
      <c r="G308">
        <v>0.257053153203262</v>
      </c>
      <c r="H308" s="9">
        <f>LN(2)*Table30[[#This Row],[Beta]]</f>
        <v>1.1731508238503002E-2</v>
      </c>
      <c r="I308" s="9">
        <f>(Table30[[#This Row],[Beta]]-1.96*Table30[[#This Row],[se]])*LN(2)</f>
        <v>-8.0523435638533893E-3</v>
      </c>
      <c r="J308" s="9">
        <f>(Table30[[#This Row],[Beta]]+1.96*Table30[[#This Row],[se]])*LN(2)</f>
        <v>3.1515360040859391E-2</v>
      </c>
      <c r="K308" s="20" t="s">
        <v>16164</v>
      </c>
    </row>
    <row r="309" spans="1:11" x14ac:dyDescent="0.2">
      <c r="A309" t="s">
        <v>16276</v>
      </c>
      <c r="B309" t="s">
        <v>12</v>
      </c>
      <c r="C309" t="s">
        <v>13</v>
      </c>
      <c r="D309">
        <v>24</v>
      </c>
      <c r="E309" s="9">
        <v>1.7290126057256799E-2</v>
      </c>
      <c r="F309" s="9">
        <v>1.7081504019839801E-2</v>
      </c>
      <c r="G309">
        <v>0.322439820789934</v>
      </c>
      <c r="H309" s="9">
        <f>LN(2)*Table30[[#This Row],[Beta]]</f>
        <v>1.1984602128113593E-2</v>
      </c>
      <c r="I309" s="9">
        <f>(Table30[[#This Row],[Beta]]-1.96*Table30[[#This Row],[se]])*LN(2)</f>
        <v>-1.1221790719994053E-2</v>
      </c>
      <c r="J309" s="9">
        <f>(Table30[[#This Row],[Beta]]+1.96*Table30[[#This Row],[se]])*LN(2)</f>
        <v>3.5190994976221239E-2</v>
      </c>
      <c r="K309" s="20" t="s">
        <v>16164</v>
      </c>
    </row>
    <row r="310" spans="1:11" x14ac:dyDescent="0.2">
      <c r="A310" t="s">
        <v>16276</v>
      </c>
      <c r="B310" t="s">
        <v>12</v>
      </c>
      <c r="C310" t="s">
        <v>14</v>
      </c>
      <c r="D310">
        <v>24</v>
      </c>
      <c r="E310" s="9">
        <v>9.6847098561972395E-3</v>
      </c>
      <c r="F310" s="9">
        <v>1.3934449920924699E-2</v>
      </c>
      <c r="G310">
        <v>0.48704328630157701</v>
      </c>
      <c r="H310" s="9">
        <f>LN(2)*Table30[[#This Row],[Beta]]</f>
        <v>6.7129293313642297E-3</v>
      </c>
      <c r="I310" s="9">
        <f>(Table30[[#This Row],[Beta]]-1.96*Table30[[#This Row],[se]])*LN(2)</f>
        <v>-1.2217975032307475E-2</v>
      </c>
      <c r="J310" s="9">
        <f>(Table30[[#This Row],[Beta]]+1.96*Table30[[#This Row],[se]])*LN(2)</f>
        <v>2.5643833695035936E-2</v>
      </c>
      <c r="K310" s="20" t="s">
        <v>16164</v>
      </c>
    </row>
    <row r="311" spans="1:11" x14ac:dyDescent="0.2">
      <c r="A311" t="s">
        <v>16276</v>
      </c>
      <c r="B311" t="s">
        <v>12</v>
      </c>
      <c r="C311" t="s">
        <v>15</v>
      </c>
      <c r="D311">
        <v>24</v>
      </c>
      <c r="E311" s="9">
        <v>1.3010076889184E-2</v>
      </c>
      <c r="F311" s="9">
        <v>1.47171066789826E-2</v>
      </c>
      <c r="G311">
        <v>0.38583830989051399</v>
      </c>
      <c r="H311" s="9">
        <f>LN(2)*Table30[[#This Row],[Beta]]</f>
        <v>9.017898114605993E-3</v>
      </c>
      <c r="I311" s="9">
        <f>(Table30[[#This Row],[Beta]]-1.96*Table30[[#This Row],[se]])*LN(2)</f>
        <v>-1.0976299046445995E-2</v>
      </c>
      <c r="J311" s="9">
        <f>(Table30[[#This Row],[Beta]]+1.96*Table30[[#This Row],[se]])*LN(2)</f>
        <v>2.9012095275657984E-2</v>
      </c>
      <c r="K311" s="20" t="s">
        <v>16164</v>
      </c>
    </row>
    <row r="312" spans="1:11" x14ac:dyDescent="0.2">
      <c r="A312" t="s">
        <v>16176</v>
      </c>
      <c r="B312" t="s">
        <v>12</v>
      </c>
      <c r="C312" t="s">
        <v>13</v>
      </c>
      <c r="D312">
        <v>24</v>
      </c>
      <c r="E312" s="9">
        <v>2.3127382221993301E-2</v>
      </c>
      <c r="F312" s="9">
        <v>1.63387220658936E-2</v>
      </c>
      <c r="G312">
        <v>0.170924573846338</v>
      </c>
      <c r="H312" s="9">
        <f>LN(2)*Table30[[#This Row],[Beta]]</f>
        <v>1.6030679780906859E-2</v>
      </c>
      <c r="I312" s="9">
        <f>(Table30[[#This Row],[Beta]]-1.96*Table30[[#This Row],[se]])*LN(2)</f>
        <v>-6.1665929215894977E-3</v>
      </c>
      <c r="J312" s="9">
        <f>(Table30[[#This Row],[Beta]]+1.96*Table30[[#This Row],[se]])*LN(2)</f>
        <v>3.8227952483403216E-2</v>
      </c>
      <c r="K312" s="20" t="s">
        <v>16164</v>
      </c>
    </row>
    <row r="313" spans="1:11" x14ac:dyDescent="0.2">
      <c r="A313" t="s">
        <v>16176</v>
      </c>
      <c r="B313" t="s">
        <v>12</v>
      </c>
      <c r="C313" t="s">
        <v>14</v>
      </c>
      <c r="D313">
        <v>24</v>
      </c>
      <c r="E313" s="9">
        <v>3.0902073481692001E-2</v>
      </c>
      <c r="F313" s="9">
        <v>1.50692733650963E-2</v>
      </c>
      <c r="G313">
        <v>4.0299309930029698E-2</v>
      </c>
      <c r="H313" s="9">
        <f>LN(2)*Table30[[#This Row],[Beta]]</f>
        <v>2.1419685107291062E-2</v>
      </c>
      <c r="I313" s="9">
        <f>(Table30[[#This Row],[Beta]]-1.96*Table30[[#This Row],[se]])*LN(2)</f>
        <v>9.4704538892804698E-4</v>
      </c>
      <c r="J313" s="9">
        <f>(Table30[[#This Row],[Beta]]+1.96*Table30[[#This Row],[se]])*LN(2)</f>
        <v>4.1892324825654075E-2</v>
      </c>
      <c r="K313" s="20" t="s">
        <v>16164</v>
      </c>
    </row>
    <row r="314" spans="1:11" x14ac:dyDescent="0.2">
      <c r="A314" t="s">
        <v>16176</v>
      </c>
      <c r="B314" t="s">
        <v>12</v>
      </c>
      <c r="C314" t="s">
        <v>15</v>
      </c>
      <c r="D314">
        <v>24</v>
      </c>
      <c r="E314" s="9">
        <v>3.1413901249842301E-2</v>
      </c>
      <c r="F314" s="9">
        <v>1.51343949140393E-2</v>
      </c>
      <c r="G314">
        <v>4.92910705139121E-2</v>
      </c>
      <c r="H314" s="9">
        <f>LN(2)*Table30[[#This Row],[Beta]]</f>
        <v>2.1774457081716731E-2</v>
      </c>
      <c r="I314" s="9">
        <f>(Table30[[#This Row],[Beta]]-1.96*Table30[[#This Row],[se]])*LN(2)</f>
        <v>1.2133452799883845E-3</v>
      </c>
      <c r="J314" s="9">
        <f>(Table30[[#This Row],[Beta]]+1.96*Table30[[#This Row],[se]])*LN(2)</f>
        <v>4.2335568883445085E-2</v>
      </c>
      <c r="K314" s="20" t="s">
        <v>16164</v>
      </c>
    </row>
    <row r="315" spans="1:11" x14ac:dyDescent="0.2">
      <c r="A315" t="s">
        <v>16277</v>
      </c>
      <c r="B315" t="s">
        <v>12</v>
      </c>
      <c r="C315" t="s">
        <v>13</v>
      </c>
      <c r="D315">
        <v>24</v>
      </c>
      <c r="E315" s="9">
        <v>4.34703959073809E-3</v>
      </c>
      <c r="F315" s="9">
        <v>1.54100269935608E-2</v>
      </c>
      <c r="G315">
        <v>0.78050995653497801</v>
      </c>
      <c r="H315" s="9">
        <f>LN(2)*Table30[[#This Row],[Beta]]</f>
        <v>3.0131382361025657E-3</v>
      </c>
      <c r="I315" s="9">
        <f>(Table30[[#This Row],[Beta]]-1.96*Table30[[#This Row],[se]])*LN(2)</f>
        <v>-1.7922438619258498E-2</v>
      </c>
      <c r="J315" s="9">
        <f>(Table30[[#This Row],[Beta]]+1.96*Table30[[#This Row],[se]])*LN(2)</f>
        <v>2.3948715091463631E-2</v>
      </c>
      <c r="K315" s="20" t="s">
        <v>16164</v>
      </c>
    </row>
    <row r="316" spans="1:11" x14ac:dyDescent="0.2">
      <c r="A316" t="s">
        <v>16277</v>
      </c>
      <c r="B316" t="s">
        <v>12</v>
      </c>
      <c r="C316" t="s">
        <v>14</v>
      </c>
      <c r="D316">
        <v>24</v>
      </c>
      <c r="E316" s="9">
        <v>1.7836118959813001E-3</v>
      </c>
      <c r="F316" s="9">
        <v>1.3520117522335199E-2</v>
      </c>
      <c r="G316">
        <v>0.89504534648577005</v>
      </c>
      <c r="H316" s="9">
        <f>LN(2)*Table30[[#This Row],[Beta]]</f>
        <v>1.2363055569126165E-3</v>
      </c>
      <c r="I316" s="9">
        <f>(Table30[[#This Row],[Beta]]-1.96*Table30[[#This Row],[se]])*LN(2)</f>
        <v>-1.7131699872321066E-2</v>
      </c>
      <c r="J316" s="9">
        <f>(Table30[[#This Row],[Beta]]+1.96*Table30[[#This Row],[se]])*LN(2)</f>
        <v>1.96043109861463E-2</v>
      </c>
      <c r="K316" s="20" t="s">
        <v>16164</v>
      </c>
    </row>
    <row r="317" spans="1:11" x14ac:dyDescent="0.2">
      <c r="A317" t="s">
        <v>16277</v>
      </c>
      <c r="B317" t="s">
        <v>12</v>
      </c>
      <c r="C317" t="s">
        <v>15</v>
      </c>
      <c r="D317">
        <v>24</v>
      </c>
      <c r="E317" s="9">
        <v>1.83031197958261E-3</v>
      </c>
      <c r="F317" s="9">
        <v>1.3472987601944601E-2</v>
      </c>
      <c r="G317">
        <v>0.89312149640164396</v>
      </c>
      <c r="H317" s="9">
        <f>LN(2)*Table30[[#This Row],[Beta]]</f>
        <v>1.2686755881927783E-3</v>
      </c>
      <c r="I317" s="9">
        <f>(Table30[[#This Row],[Beta]]-1.96*Table30[[#This Row],[se]])*LN(2)</f>
        <v>-1.7035300617020938E-2</v>
      </c>
      <c r="J317" s="9">
        <f>(Table30[[#This Row],[Beta]]+1.96*Table30[[#This Row],[se]])*LN(2)</f>
        <v>1.9572651793406493E-2</v>
      </c>
      <c r="K317" s="20" t="s">
        <v>16164</v>
      </c>
    </row>
    <row r="318" spans="1:11" x14ac:dyDescent="0.2">
      <c r="A318" t="s">
        <v>16278</v>
      </c>
      <c r="B318" t="s">
        <v>12</v>
      </c>
      <c r="C318" t="s">
        <v>13</v>
      </c>
      <c r="D318">
        <v>24</v>
      </c>
      <c r="E318" s="9">
        <v>6.8578699802196502E-3</v>
      </c>
      <c r="F318" s="9">
        <v>1.4699310659202399E-2</v>
      </c>
      <c r="G318">
        <v>0.64541333253385502</v>
      </c>
      <c r="H318" s="9">
        <f>LN(2)*Table30[[#This Row],[Beta]]</f>
        <v>4.7535132414359381E-3</v>
      </c>
      <c r="I318" s="9">
        <f>(Table30[[#This Row],[Beta]]-1.96*Table30[[#This Row],[se]])*LN(2)</f>
        <v>-1.5216506808181813E-2</v>
      </c>
      <c r="J318" s="9">
        <f>(Table30[[#This Row],[Beta]]+1.96*Table30[[#This Row],[se]])*LN(2)</f>
        <v>2.472353329105369E-2</v>
      </c>
      <c r="K318" s="20" t="s">
        <v>16164</v>
      </c>
    </row>
    <row r="319" spans="1:11" x14ac:dyDescent="0.2">
      <c r="A319" t="s">
        <v>16278</v>
      </c>
      <c r="B319" t="s">
        <v>12</v>
      </c>
      <c r="C319" t="s">
        <v>14</v>
      </c>
      <c r="D319">
        <v>24</v>
      </c>
      <c r="E319" s="9">
        <v>-3.3470134060104399E-3</v>
      </c>
      <c r="F319" s="9">
        <v>1.34356905263494E-2</v>
      </c>
      <c r="G319">
        <v>0.80327289992301998</v>
      </c>
      <c r="H319" s="9">
        <f>LN(2)*Table30[[#This Row],[Beta]]</f>
        <v>-2.3199729056724758E-3</v>
      </c>
      <c r="I319" s="9">
        <f>(Table30[[#This Row],[Beta]]-1.96*Table30[[#This Row],[se]])*LN(2)</f>
        <v>-2.0573278479813981E-2</v>
      </c>
      <c r="J319" s="9">
        <f>(Table30[[#This Row],[Beta]]+1.96*Table30[[#This Row],[se]])*LN(2)</f>
        <v>1.5933332668469032E-2</v>
      </c>
      <c r="K319" s="20" t="s">
        <v>16164</v>
      </c>
    </row>
    <row r="320" spans="1:11" x14ac:dyDescent="0.2">
      <c r="A320" t="s">
        <v>16278</v>
      </c>
      <c r="B320" t="s">
        <v>12</v>
      </c>
      <c r="C320" t="s">
        <v>15</v>
      </c>
      <c r="D320">
        <v>24</v>
      </c>
      <c r="E320" s="9">
        <v>7.7425121309460099E-4</v>
      </c>
      <c r="F320" s="9">
        <v>1.3607202972549101E-2</v>
      </c>
      <c r="G320">
        <v>0.95511621077807596</v>
      </c>
      <c r="H320" s="9">
        <f>LN(2)*Table30[[#This Row],[Beta]]</f>
        <v>5.3667004540164007E-4</v>
      </c>
      <c r="I320" s="9">
        <f>(Table30[[#This Row],[Beta]]-1.96*Table30[[#This Row],[se]])*LN(2)</f>
        <v>-1.7949646931027817E-2</v>
      </c>
      <c r="J320" s="9">
        <f>(Table30[[#This Row],[Beta]]+1.96*Table30[[#This Row],[se]])*LN(2)</f>
        <v>1.9022987021831098E-2</v>
      </c>
      <c r="K320" s="20" t="s">
        <v>16164</v>
      </c>
    </row>
    <row r="321" spans="1:11" x14ac:dyDescent="0.2">
      <c r="A321" t="s">
        <v>16224</v>
      </c>
      <c r="B321" t="s">
        <v>12</v>
      </c>
      <c r="C321" t="s">
        <v>13</v>
      </c>
      <c r="D321">
        <v>24</v>
      </c>
      <c r="E321" s="9">
        <v>1.92375691111242E-2</v>
      </c>
      <c r="F321" s="9">
        <v>1.48168648323759E-2</v>
      </c>
      <c r="G321">
        <v>0.20761122870622201</v>
      </c>
      <c r="H321" s="9">
        <f>LN(2)*Table30[[#This Row],[Beta]]</f>
        <v>1.3334466790202832E-2</v>
      </c>
      <c r="I321" s="9">
        <f>(Table30[[#This Row],[Beta]]-1.96*Table30[[#This Row],[se]])*LN(2)</f>
        <v>-6.7952586530635245E-3</v>
      </c>
      <c r="J321" s="9">
        <f>(Table30[[#This Row],[Beta]]+1.96*Table30[[#This Row],[se]])*LN(2)</f>
        <v>3.3464192233469185E-2</v>
      </c>
      <c r="K321" s="20" t="s">
        <v>16164</v>
      </c>
    </row>
    <row r="322" spans="1:11" x14ac:dyDescent="0.2">
      <c r="A322" t="s">
        <v>16224</v>
      </c>
      <c r="B322" t="s">
        <v>12</v>
      </c>
      <c r="C322" t="s">
        <v>14</v>
      </c>
      <c r="D322">
        <v>24</v>
      </c>
      <c r="E322" s="9">
        <v>1.33838984499112E-2</v>
      </c>
      <c r="F322" s="9">
        <v>1.419957871949E-2</v>
      </c>
      <c r="G322">
        <v>0.34590804270660702</v>
      </c>
      <c r="H322" s="9">
        <f>LN(2)*Table30[[#This Row],[Beta]]</f>
        <v>9.2770114754565699E-3</v>
      </c>
      <c r="I322" s="9">
        <f>(Table30[[#This Row],[Beta]]-1.96*Table30[[#This Row],[se]])*LN(2)</f>
        <v>-1.0014088515468273E-2</v>
      </c>
      <c r="J322" s="9">
        <f>(Table30[[#This Row],[Beta]]+1.96*Table30[[#This Row],[se]])*LN(2)</f>
        <v>2.8568111466381416E-2</v>
      </c>
      <c r="K322" s="20" t="s">
        <v>16164</v>
      </c>
    </row>
    <row r="323" spans="1:11" x14ac:dyDescent="0.2">
      <c r="A323" t="s">
        <v>16224</v>
      </c>
      <c r="B323" t="s">
        <v>12</v>
      </c>
      <c r="C323" t="s">
        <v>15</v>
      </c>
      <c r="D323">
        <v>24</v>
      </c>
      <c r="E323" s="9">
        <v>1.31216286300795E-2</v>
      </c>
      <c r="F323" s="9">
        <v>1.3951449057656501E-2</v>
      </c>
      <c r="G323">
        <v>0.35672432495550299</v>
      </c>
      <c r="H323" s="9">
        <f>LN(2)*Table30[[#This Row],[Beta]]</f>
        <v>9.0952198892942631E-3</v>
      </c>
      <c r="I323" s="9">
        <f>(Table30[[#This Row],[Beta]]-1.96*Table30[[#This Row],[se]])*LN(2)</f>
        <v>-9.858778965624742E-3</v>
      </c>
      <c r="J323" s="9">
        <f>(Table30[[#This Row],[Beta]]+1.96*Table30[[#This Row],[se]])*LN(2)</f>
        <v>2.8049218744213268E-2</v>
      </c>
      <c r="K323" s="20" t="s">
        <v>16164</v>
      </c>
    </row>
    <row r="324" spans="1:11" x14ac:dyDescent="0.2">
      <c r="A324" t="s">
        <v>16246</v>
      </c>
      <c r="B324" t="s">
        <v>12</v>
      </c>
      <c r="C324" t="s">
        <v>13</v>
      </c>
      <c r="D324">
        <v>24</v>
      </c>
      <c r="E324" s="9">
        <v>-1.9188490152013401E-2</v>
      </c>
      <c r="F324" s="9">
        <v>1.8004569140307101E-2</v>
      </c>
      <c r="G324">
        <v>0.29809085616089898</v>
      </c>
      <c r="H324" s="9">
        <f>LN(2)*Table30[[#This Row],[Beta]]</f>
        <v>-1.3300447848070364E-2</v>
      </c>
      <c r="I324" s="9">
        <f>(Table30[[#This Row],[Beta]]-1.96*Table30[[#This Row],[se]])*LN(2)</f>
        <v>-3.7760887868199276E-2</v>
      </c>
      <c r="J324" s="9">
        <f>(Table30[[#This Row],[Beta]]+1.96*Table30[[#This Row],[se]])*LN(2)</f>
        <v>1.1159992172058548E-2</v>
      </c>
      <c r="K324" s="20" t="s">
        <v>16164</v>
      </c>
    </row>
    <row r="325" spans="1:11" x14ac:dyDescent="0.2">
      <c r="A325" t="s">
        <v>16246</v>
      </c>
      <c r="B325" t="s">
        <v>12</v>
      </c>
      <c r="C325" t="s">
        <v>14</v>
      </c>
      <c r="D325">
        <v>24</v>
      </c>
      <c r="E325" s="9">
        <v>-1.6227815717422499E-2</v>
      </c>
      <c r="F325" s="9">
        <v>1.5805029514442698E-2</v>
      </c>
      <c r="G325">
        <v>0.30453814916794802</v>
      </c>
      <c r="H325" s="9">
        <f>LN(2)*Table30[[#This Row],[Beta]]</f>
        <v>-1.1248264711177772E-2</v>
      </c>
      <c r="I325" s="9">
        <f>(Table30[[#This Row],[Beta]]-1.96*Table30[[#This Row],[se]])*LN(2)</f>
        <v>-3.2720479538519018E-2</v>
      </c>
      <c r="J325" s="9">
        <f>(Table30[[#This Row],[Beta]]+1.96*Table30[[#This Row],[se]])*LN(2)</f>
        <v>1.0223950116163477E-2</v>
      </c>
      <c r="K325" s="20" t="s">
        <v>16164</v>
      </c>
    </row>
    <row r="326" spans="1:11" x14ac:dyDescent="0.2">
      <c r="A326" t="s">
        <v>16246</v>
      </c>
      <c r="B326" t="s">
        <v>12</v>
      </c>
      <c r="C326" t="s">
        <v>15</v>
      </c>
      <c r="D326">
        <v>24</v>
      </c>
      <c r="E326" s="9">
        <v>-1.8087602563175001E-2</v>
      </c>
      <c r="F326" s="9">
        <v>1.57676242351052E-2</v>
      </c>
      <c r="G326">
        <v>0.26311906760611198</v>
      </c>
      <c r="H326" s="9">
        <f>LN(2)*Table30[[#This Row],[Beta]]</f>
        <v>-1.2537370719753591E-2</v>
      </c>
      <c r="I326" s="9">
        <f>(Table30[[#This Row],[Beta]]-1.96*Table30[[#This Row],[se]])*LN(2)</f>
        <v>-3.3958767913829589E-2</v>
      </c>
      <c r="J326" s="9">
        <f>(Table30[[#This Row],[Beta]]+1.96*Table30[[#This Row],[se]])*LN(2)</f>
        <v>8.8840264743224005E-3</v>
      </c>
      <c r="K326" s="20" t="s">
        <v>16164</v>
      </c>
    </row>
    <row r="327" spans="1:11" x14ac:dyDescent="0.2">
      <c r="A327" t="s">
        <v>16234</v>
      </c>
      <c r="B327" t="s">
        <v>12</v>
      </c>
      <c r="C327" t="s">
        <v>13</v>
      </c>
      <c r="D327">
        <v>24</v>
      </c>
      <c r="E327" s="9">
        <v>-2.3845256378651501E-2</v>
      </c>
      <c r="F327" s="9">
        <v>1.7763498487353299E-2</v>
      </c>
      <c r="G327">
        <v>0.19316393330821799</v>
      </c>
      <c r="H327" s="9">
        <f>LN(2)*Table30[[#This Row],[Beta]]</f>
        <v>-1.652827222859134E-2</v>
      </c>
      <c r="I327" s="9">
        <f>(Table30[[#This Row],[Beta]]-1.96*Table30[[#This Row],[se]])*LN(2)</f>
        <v>-4.0661201259635335E-2</v>
      </c>
      <c r="J327" s="9">
        <f>(Table30[[#This Row],[Beta]]+1.96*Table30[[#This Row],[se]])*LN(2)</f>
        <v>7.6046568024526542E-3</v>
      </c>
      <c r="K327" s="20" t="s">
        <v>16164</v>
      </c>
    </row>
    <row r="328" spans="1:11" x14ac:dyDescent="0.2">
      <c r="A328" t="s">
        <v>16234</v>
      </c>
      <c r="B328" t="s">
        <v>12</v>
      </c>
      <c r="C328" t="s">
        <v>14</v>
      </c>
      <c r="D328">
        <v>24</v>
      </c>
      <c r="E328" s="9">
        <v>-2.62853913773155E-2</v>
      </c>
      <c r="F328" s="9">
        <v>1.6682338849229698E-2</v>
      </c>
      <c r="G328">
        <v>0.115108363838953</v>
      </c>
      <c r="H328" s="9">
        <f>LN(2)*Table30[[#This Row],[Beta]]</f>
        <v>-1.8219644923100936E-2</v>
      </c>
      <c r="I328" s="9">
        <f>(Table30[[#This Row],[Beta]]-1.96*Table30[[#This Row],[se]])*LN(2)</f>
        <v>-4.0883744554539782E-2</v>
      </c>
      <c r="J328" s="9">
        <f>(Table30[[#This Row],[Beta]]+1.96*Table30[[#This Row],[se]])*LN(2)</f>
        <v>4.4444547083379105E-3</v>
      </c>
      <c r="K328" s="20" t="s">
        <v>16164</v>
      </c>
    </row>
    <row r="329" spans="1:11" x14ac:dyDescent="0.2">
      <c r="A329" t="s">
        <v>16234</v>
      </c>
      <c r="B329" t="s">
        <v>12</v>
      </c>
      <c r="C329" t="s">
        <v>15</v>
      </c>
      <c r="D329">
        <v>24</v>
      </c>
      <c r="E329" s="9">
        <v>-2.63748650168216E-2</v>
      </c>
      <c r="F329" s="9">
        <v>1.6288841816971E-2</v>
      </c>
      <c r="G329">
        <v>0.119036937225297</v>
      </c>
      <c r="H329" s="9">
        <f>LN(2)*Table30[[#This Row],[Beta]]</f>
        <v>-1.8281663324059026E-2</v>
      </c>
      <c r="I329" s="9">
        <f>(Table30[[#This Row],[Beta]]-1.96*Table30[[#This Row],[se]])*LN(2)</f>
        <v>-4.0411170292898979E-2</v>
      </c>
      <c r="J329" s="9">
        <f>(Table30[[#This Row],[Beta]]+1.96*Table30[[#This Row],[se]])*LN(2)</f>
        <v>3.8478436447809262E-3</v>
      </c>
      <c r="K329" s="20" t="s">
        <v>16164</v>
      </c>
    </row>
    <row r="330" spans="1:11" x14ac:dyDescent="0.2">
      <c r="A330" t="s">
        <v>16213</v>
      </c>
      <c r="B330" t="s">
        <v>12</v>
      </c>
      <c r="C330" t="s">
        <v>13</v>
      </c>
      <c r="D330">
        <v>24</v>
      </c>
      <c r="E330" s="9">
        <v>-4.2578919672091299E-2</v>
      </c>
      <c r="F330" s="9">
        <v>2.6718314402351999E-2</v>
      </c>
      <c r="G330">
        <v>0.12528757158168199</v>
      </c>
      <c r="H330" s="9">
        <f>LN(2)*Table30[[#This Row],[Beta]]</f>
        <v>-2.9513458121998473E-2</v>
      </c>
      <c r="I330" s="9">
        <f>(Table30[[#This Row],[Beta]]-1.96*Table30[[#This Row],[se]])*LN(2)</f>
        <v>-6.5812117744715237E-2</v>
      </c>
      <c r="J330" s="9">
        <f>(Table30[[#This Row],[Beta]]+1.96*Table30[[#This Row],[se]])*LN(2)</f>
        <v>6.7852015007182839E-3</v>
      </c>
      <c r="K330" s="20" t="s">
        <v>16164</v>
      </c>
    </row>
    <row r="331" spans="1:11" x14ac:dyDescent="0.2">
      <c r="A331" t="s">
        <v>16213</v>
      </c>
      <c r="B331" t="s">
        <v>12</v>
      </c>
      <c r="C331" t="s">
        <v>14</v>
      </c>
      <c r="D331">
        <v>24</v>
      </c>
      <c r="E331" s="9">
        <v>-4.5619766796644701E-2</v>
      </c>
      <c r="F331" s="9">
        <v>1.6533246815109901E-2</v>
      </c>
      <c r="G331">
        <v>5.7929847261420303E-3</v>
      </c>
      <c r="H331" s="9">
        <f>LN(2)*Table30[[#This Row],[Beta]]</f>
        <v>-3.1621212732896482E-2</v>
      </c>
      <c r="I331" s="9">
        <f>(Table30[[#This Row],[Beta]]-1.96*Table30[[#This Row],[se]])*LN(2)</f>
        <v>-5.4082760627070917E-2</v>
      </c>
      <c r="J331" s="9">
        <f>(Table30[[#This Row],[Beta]]+1.96*Table30[[#This Row],[se]])*LN(2)</f>
        <v>-9.1596648387220377E-3</v>
      </c>
      <c r="K331" s="20" t="s">
        <v>16164</v>
      </c>
    </row>
    <row r="332" spans="1:11" x14ac:dyDescent="0.2">
      <c r="A332" t="s">
        <v>16213</v>
      </c>
      <c r="B332" t="s">
        <v>12</v>
      </c>
      <c r="C332" t="s">
        <v>15</v>
      </c>
      <c r="D332">
        <v>24</v>
      </c>
      <c r="E332" s="9">
        <v>-4.0180008660931001E-2</v>
      </c>
      <c r="F332" s="9">
        <v>1.6993551868477501E-2</v>
      </c>
      <c r="G332">
        <v>2.6876242380919499E-2</v>
      </c>
      <c r="H332" s="9">
        <f>LN(2)*Table30[[#This Row],[Beta]]</f>
        <v>-2.7850659718198504E-2</v>
      </c>
      <c r="I332" s="9">
        <f>(Table30[[#This Row],[Beta]]-1.96*Table30[[#This Row],[se]])*LN(2)</f>
        <v>-5.0937563546253867E-2</v>
      </c>
      <c r="J332" s="9">
        <f>(Table30[[#This Row],[Beta]]+1.96*Table30[[#This Row],[se]])*LN(2)</f>
        <v>-4.7637558901431412E-3</v>
      </c>
      <c r="K332" s="20" t="s">
        <v>16164</v>
      </c>
    </row>
    <row r="333" spans="1:11" x14ac:dyDescent="0.2">
      <c r="A333" t="s">
        <v>16251</v>
      </c>
      <c r="B333" t="s">
        <v>12</v>
      </c>
      <c r="C333" t="s">
        <v>13</v>
      </c>
      <c r="D333">
        <v>24</v>
      </c>
      <c r="E333" s="9">
        <v>1.42007224942286E-2</v>
      </c>
      <c r="F333" s="9">
        <v>1.4085071221012199E-2</v>
      </c>
      <c r="G333">
        <v>0.32431422849150698</v>
      </c>
      <c r="H333" s="9">
        <f>LN(2)*Table30[[#This Row],[Beta]]</f>
        <v>9.843190758788747E-3</v>
      </c>
      <c r="I333" s="9">
        <f>(Table30[[#This Row],[Beta]]-1.96*Table30[[#This Row],[se]])*LN(2)</f>
        <v>-9.2923429546792908E-3</v>
      </c>
      <c r="J333" s="9">
        <f>(Table30[[#This Row],[Beta]]+1.96*Table30[[#This Row],[se]])*LN(2)</f>
        <v>2.8978724472256787E-2</v>
      </c>
      <c r="K333" s="20" t="s">
        <v>16164</v>
      </c>
    </row>
    <row r="334" spans="1:11" x14ac:dyDescent="0.2">
      <c r="A334" t="s">
        <v>16251</v>
      </c>
      <c r="B334" t="s">
        <v>12</v>
      </c>
      <c r="C334" t="s">
        <v>14</v>
      </c>
      <c r="D334">
        <v>24</v>
      </c>
      <c r="E334" s="9">
        <v>1.1713033595338601E-2</v>
      </c>
      <c r="F334" s="9">
        <v>1.28098838735315E-2</v>
      </c>
      <c r="G334">
        <v>0.36051999642876797</v>
      </c>
      <c r="H334" s="9">
        <f>LN(2)*Table30[[#This Row],[Beta]]</f>
        <v>8.118856212412871E-3</v>
      </c>
      <c r="I334" s="9">
        <f>(Table30[[#This Row],[Beta]]-1.96*Table30[[#This Row],[se]])*LN(2)</f>
        <v>-9.2842481724549238E-3</v>
      </c>
      <c r="J334" s="9">
        <f>(Table30[[#This Row],[Beta]]+1.96*Table30[[#This Row],[se]])*LN(2)</f>
        <v>2.5521960597280666E-2</v>
      </c>
      <c r="K334" s="20" t="s">
        <v>16164</v>
      </c>
    </row>
    <row r="335" spans="1:11" x14ac:dyDescent="0.2">
      <c r="A335" t="s">
        <v>16251</v>
      </c>
      <c r="B335" t="s">
        <v>12</v>
      </c>
      <c r="C335" t="s">
        <v>15</v>
      </c>
      <c r="D335">
        <v>24</v>
      </c>
      <c r="E335" s="9">
        <v>8.7496381158632692E-3</v>
      </c>
      <c r="F335" s="9">
        <v>1.21657020938385E-2</v>
      </c>
      <c r="G335">
        <v>0.47925873319196299</v>
      </c>
      <c r="H335" s="9">
        <f>LN(2)*Table30[[#This Row],[Beta]]</f>
        <v>6.0647869909304566E-3</v>
      </c>
      <c r="I335" s="9">
        <f>(Table30[[#This Row],[Beta]]-1.96*Table30[[#This Row],[se]])*LN(2)</f>
        <v>-1.0463152336587246E-2</v>
      </c>
      <c r="J335" s="9">
        <f>(Table30[[#This Row],[Beta]]+1.96*Table30[[#This Row],[se]])*LN(2)</f>
        <v>2.2592726318448157E-2</v>
      </c>
      <c r="K335" s="20" t="s">
        <v>16164</v>
      </c>
    </row>
    <row r="336" spans="1:11" x14ac:dyDescent="0.2">
      <c r="A336" t="s">
        <v>16203</v>
      </c>
      <c r="B336" t="s">
        <v>12</v>
      </c>
      <c r="C336" t="s">
        <v>13</v>
      </c>
      <c r="D336">
        <v>24</v>
      </c>
      <c r="E336" s="9">
        <v>-2.04695552759275E-2</v>
      </c>
      <c r="F336" s="9">
        <v>1.4397551758227999E-2</v>
      </c>
      <c r="G336">
        <v>0.16912459371824501</v>
      </c>
      <c r="H336" s="9">
        <f>LN(2)*Table30[[#This Row],[Beta]]</f>
        <v>-1.4188414526825099E-2</v>
      </c>
      <c r="I336" s="9">
        <f>(Table30[[#This Row],[Beta]]-1.96*Table30[[#This Row],[se]])*LN(2)</f>
        <v>-3.3748474446861076E-2</v>
      </c>
      <c r="J336" s="9">
        <f>(Table30[[#This Row],[Beta]]+1.96*Table30[[#This Row],[se]])*LN(2)</f>
        <v>5.3716453932108766E-3</v>
      </c>
      <c r="K336" s="20" t="s">
        <v>16164</v>
      </c>
    </row>
    <row r="337" spans="1:11" x14ac:dyDescent="0.2">
      <c r="A337" t="s">
        <v>16203</v>
      </c>
      <c r="B337" t="s">
        <v>12</v>
      </c>
      <c r="C337" t="s">
        <v>14</v>
      </c>
      <c r="D337">
        <v>24</v>
      </c>
      <c r="E337" s="9">
        <v>-1.38938100545176E-2</v>
      </c>
      <c r="F337" s="9">
        <v>1.2733707866268399E-2</v>
      </c>
      <c r="G337">
        <v>0.27522676131202101</v>
      </c>
      <c r="H337" s="9">
        <f>LN(2)*Table30[[#This Row],[Beta]]</f>
        <v>-9.6304552665242935E-3</v>
      </c>
      <c r="I337" s="9">
        <f>(Table30[[#This Row],[Beta]]-1.96*Table30[[#This Row],[se]])*LN(2)</f>
        <v>-2.6930069329457053E-2</v>
      </c>
      <c r="J337" s="9">
        <f>(Table30[[#This Row],[Beta]]+1.96*Table30[[#This Row],[se]])*LN(2)</f>
        <v>7.6691587964084641E-3</v>
      </c>
      <c r="K337" s="20" t="s">
        <v>16164</v>
      </c>
    </row>
    <row r="338" spans="1:11" x14ac:dyDescent="0.2">
      <c r="A338" t="s">
        <v>16203</v>
      </c>
      <c r="B338" t="s">
        <v>12</v>
      </c>
      <c r="C338" t="s">
        <v>15</v>
      </c>
      <c r="D338">
        <v>24</v>
      </c>
      <c r="E338" s="9">
        <v>-1.5614426516929099E-2</v>
      </c>
      <c r="F338" s="9">
        <v>1.33507435223618E-2</v>
      </c>
      <c r="G338">
        <v>0.25415808477633001</v>
      </c>
      <c r="H338" s="9">
        <f>LN(2)*Table30[[#This Row],[Beta]]</f>
        <v>-1.0823095716269852E-2</v>
      </c>
      <c r="I338" s="9">
        <f>(Table30[[#This Row],[Beta]]-1.96*Table30[[#This Row],[se]])*LN(2)</f>
        <v>-2.8960994968841757E-2</v>
      </c>
      <c r="J338" s="9">
        <f>(Table30[[#This Row],[Beta]]+1.96*Table30[[#This Row],[se]])*LN(2)</f>
        <v>7.3148035363020548E-3</v>
      </c>
      <c r="K338" s="20" t="s">
        <v>16164</v>
      </c>
    </row>
    <row r="339" spans="1:11" x14ac:dyDescent="0.2">
      <c r="A339" t="s">
        <v>16204</v>
      </c>
      <c r="B339" t="s">
        <v>12</v>
      </c>
      <c r="C339" t="s">
        <v>13</v>
      </c>
      <c r="D339">
        <v>24</v>
      </c>
      <c r="E339" s="9">
        <v>-1.8775378277874399E-2</v>
      </c>
      <c r="F339" s="9">
        <v>1.43127971723781E-2</v>
      </c>
      <c r="G339">
        <v>0.203115809432456</v>
      </c>
      <c r="H339" s="9">
        <f>LN(2)*Table30[[#This Row],[Beta]]</f>
        <v>-1.3014100517255081E-2</v>
      </c>
      <c r="I339" s="9">
        <f>(Table30[[#This Row],[Beta]]-1.96*Table30[[#This Row],[se]])*LN(2)</f>
        <v>-3.2459015528937145E-2</v>
      </c>
      <c r="J339" s="9">
        <f>(Table30[[#This Row],[Beta]]+1.96*Table30[[#This Row],[se]])*LN(2)</f>
        <v>6.4308144944269837E-3</v>
      </c>
      <c r="K339" s="20" t="s">
        <v>16164</v>
      </c>
    </row>
    <row r="340" spans="1:11" x14ac:dyDescent="0.2">
      <c r="A340" t="s">
        <v>16204</v>
      </c>
      <c r="B340" t="s">
        <v>12</v>
      </c>
      <c r="C340" t="s">
        <v>14</v>
      </c>
      <c r="D340">
        <v>24</v>
      </c>
      <c r="E340" s="9">
        <v>-1.7434736249869E-2</v>
      </c>
      <c r="F340" s="9">
        <v>1.26267616041642E-2</v>
      </c>
      <c r="G340">
        <v>0.16734767767851599</v>
      </c>
      <c r="H340" s="9">
        <f>LN(2)*Table30[[#This Row],[Beta]]</f>
        <v>-1.2084838275402972E-2</v>
      </c>
      <c r="I340" s="9">
        <f>(Table30[[#This Row],[Beta]]-1.96*Table30[[#This Row],[se]])*LN(2)</f>
        <v>-2.9239158518239782E-2</v>
      </c>
      <c r="J340" s="9">
        <f>(Table30[[#This Row],[Beta]]+1.96*Table30[[#This Row],[se]])*LN(2)</f>
        <v>5.0694819674338421E-3</v>
      </c>
      <c r="K340" s="20" t="s">
        <v>16164</v>
      </c>
    </row>
    <row r="341" spans="1:11" x14ac:dyDescent="0.2">
      <c r="A341" t="s">
        <v>16204</v>
      </c>
      <c r="B341" t="s">
        <v>12</v>
      </c>
      <c r="C341" t="s">
        <v>15</v>
      </c>
      <c r="D341">
        <v>24</v>
      </c>
      <c r="E341" s="9">
        <v>-1.8585598772847E-2</v>
      </c>
      <c r="F341" s="9">
        <v>1.31423678211826E-2</v>
      </c>
      <c r="G341">
        <v>0.17070532806748501</v>
      </c>
      <c r="H341" s="9">
        <f>LN(2)*Table30[[#This Row],[Beta]]</f>
        <v>-1.2882555388417278E-2</v>
      </c>
      <c r="I341" s="9">
        <f>(Table30[[#This Row],[Beta]]-1.96*Table30[[#This Row],[se]])*LN(2)</f>
        <v>-3.0737361982640838E-2</v>
      </c>
      <c r="J341" s="9">
        <f>(Table30[[#This Row],[Beta]]+1.96*Table30[[#This Row],[se]])*LN(2)</f>
        <v>4.9722512058062831E-3</v>
      </c>
      <c r="K341" s="20" t="s">
        <v>16164</v>
      </c>
    </row>
    <row r="342" spans="1:11" x14ac:dyDescent="0.2">
      <c r="A342" t="s">
        <v>16261</v>
      </c>
      <c r="B342" t="s">
        <v>12</v>
      </c>
      <c r="C342" t="s">
        <v>13</v>
      </c>
      <c r="D342">
        <v>24</v>
      </c>
      <c r="E342" s="9">
        <v>-8.9127904700829902E-3</v>
      </c>
      <c r="F342" s="9">
        <v>1.20496259726554E-2</v>
      </c>
      <c r="G342">
        <v>0.46731821251456102</v>
      </c>
      <c r="H342" s="9">
        <f>LN(2)*Table30[[#This Row],[Beta]]</f>
        <v>-6.1778755852595737E-3</v>
      </c>
      <c r="I342" s="9">
        <f>(Table30[[#This Row],[Beta]]-1.96*Table30[[#This Row],[se]])*LN(2)</f>
        <v>-2.2548117553965616E-2</v>
      </c>
      <c r="J342" s="9">
        <f>(Table30[[#This Row],[Beta]]+1.96*Table30[[#This Row],[se]])*LN(2)</f>
        <v>1.0192366383446465E-2</v>
      </c>
      <c r="K342" s="20" t="s">
        <v>16164</v>
      </c>
    </row>
    <row r="343" spans="1:11" x14ac:dyDescent="0.2">
      <c r="A343" t="s">
        <v>16261</v>
      </c>
      <c r="B343" t="s">
        <v>12</v>
      </c>
      <c r="C343" t="s">
        <v>14</v>
      </c>
      <c r="D343">
        <v>24</v>
      </c>
      <c r="E343" s="9">
        <v>-4.6231008771324298E-3</v>
      </c>
      <c r="F343" s="9">
        <v>1.07940945663041E-2</v>
      </c>
      <c r="G343">
        <v>0.66843338157687304</v>
      </c>
      <c r="H343" s="9">
        <f>LN(2)*Table30[[#This Row],[Beta]]</f>
        <v>-3.2044893384285539E-3</v>
      </c>
      <c r="I343" s="9">
        <f>(Table30[[#This Row],[Beta]]-1.96*Table30[[#This Row],[se]])*LN(2)</f>
        <v>-1.7869005920477535E-2</v>
      </c>
      <c r="J343" s="9">
        <f>(Table30[[#This Row],[Beta]]+1.96*Table30[[#This Row],[se]])*LN(2)</f>
        <v>1.1460027243620425E-2</v>
      </c>
      <c r="K343" s="20" t="s">
        <v>16164</v>
      </c>
    </row>
    <row r="344" spans="1:11" x14ac:dyDescent="0.2">
      <c r="A344" t="s">
        <v>16261</v>
      </c>
      <c r="B344" t="s">
        <v>12</v>
      </c>
      <c r="C344" t="s">
        <v>15</v>
      </c>
      <c r="D344">
        <v>24</v>
      </c>
      <c r="E344" s="9">
        <v>-4.2520633266520703E-3</v>
      </c>
      <c r="F344" s="9">
        <v>1.0501065872003701E-2</v>
      </c>
      <c r="G344">
        <v>0.68927968540476203</v>
      </c>
      <c r="H344" s="9">
        <f>LN(2)*Table30[[#This Row],[Beta]]</f>
        <v>-2.9473057064312242E-3</v>
      </c>
      <c r="I344" s="9">
        <f>(Table30[[#This Row],[Beta]]-1.96*Table30[[#This Row],[se]])*LN(2)</f>
        <v>-1.7213722742456337E-2</v>
      </c>
      <c r="J344" s="9">
        <f>(Table30[[#This Row],[Beta]]+1.96*Table30[[#This Row],[se]])*LN(2)</f>
        <v>1.1319111329593888E-2</v>
      </c>
      <c r="K344" s="20" t="s">
        <v>16164</v>
      </c>
    </row>
    <row r="345" spans="1:11" x14ac:dyDescent="0.2">
      <c r="A345" t="s">
        <v>16205</v>
      </c>
      <c r="B345" t="s">
        <v>12</v>
      </c>
      <c r="C345" t="s">
        <v>13</v>
      </c>
      <c r="D345">
        <v>24</v>
      </c>
      <c r="E345" s="9">
        <v>-1.30200228771077E-2</v>
      </c>
      <c r="F345" s="9">
        <v>1.1783882614999E-2</v>
      </c>
      <c r="G345">
        <v>0.28114036222342198</v>
      </c>
      <c r="H345" s="9">
        <f>LN(2)*Table30[[#This Row],[Beta]]</f>
        <v>-9.024792148093189E-3</v>
      </c>
      <c r="I345" s="9">
        <f>(Table30[[#This Row],[Beta]]-1.96*Table30[[#This Row],[se]])*LN(2)</f>
        <v>-2.5034003568939575E-2</v>
      </c>
      <c r="J345" s="9">
        <f>(Table30[[#This Row],[Beta]]+1.96*Table30[[#This Row],[se]])*LN(2)</f>
        <v>6.9844192727531998E-3</v>
      </c>
      <c r="K345" s="20" t="s">
        <v>16164</v>
      </c>
    </row>
    <row r="346" spans="1:11" x14ac:dyDescent="0.2">
      <c r="A346" t="s">
        <v>16205</v>
      </c>
      <c r="B346" t="s">
        <v>12</v>
      </c>
      <c r="C346" t="s">
        <v>14</v>
      </c>
      <c r="D346">
        <v>24</v>
      </c>
      <c r="E346" s="9">
        <v>-1.7014227481712201E-2</v>
      </c>
      <c r="F346" s="9">
        <v>1.0331679011912001E-2</v>
      </c>
      <c r="G346">
        <v>9.9598793507458594E-2</v>
      </c>
      <c r="H346" s="9">
        <f>LN(2)*Table30[[#This Row],[Beta]]</f>
        <v>-1.179336380835435E-2</v>
      </c>
      <c r="I346" s="9">
        <f>(Table30[[#This Row],[Beta]]-1.96*Table30[[#This Row],[se]])*LN(2)</f>
        <v>-2.5829657196366391E-2</v>
      </c>
      <c r="J346" s="9">
        <f>(Table30[[#This Row],[Beta]]+1.96*Table30[[#This Row],[se]])*LN(2)</f>
        <v>2.2429295796576915E-3</v>
      </c>
      <c r="K346" s="20" t="s">
        <v>16164</v>
      </c>
    </row>
    <row r="347" spans="1:11" x14ac:dyDescent="0.2">
      <c r="A347" t="s">
        <v>16205</v>
      </c>
      <c r="B347" t="s">
        <v>12</v>
      </c>
      <c r="C347" t="s">
        <v>15</v>
      </c>
      <c r="D347">
        <v>24</v>
      </c>
      <c r="E347" s="9">
        <v>-1.6670860761474698E-2</v>
      </c>
      <c r="F347" s="9">
        <v>1.03582853293347E-2</v>
      </c>
      <c r="G347">
        <v>0.121165053454091</v>
      </c>
      <c r="H347" s="9">
        <f>LN(2)*Table30[[#This Row],[Beta]]</f>
        <v>-1.155536013432361E-2</v>
      </c>
      <c r="I347" s="9">
        <f>(Table30[[#This Row],[Beta]]-1.96*Table30[[#This Row],[se]])*LN(2)</f>
        <v>-2.5627800026392641E-2</v>
      </c>
      <c r="J347" s="9">
        <f>(Table30[[#This Row],[Beta]]+1.96*Table30[[#This Row],[se]])*LN(2)</f>
        <v>2.5170797577454217E-3</v>
      </c>
      <c r="K347" s="20" t="s">
        <v>16164</v>
      </c>
    </row>
    <row r="348" spans="1:11" x14ac:dyDescent="0.2">
      <c r="A348" t="s">
        <v>16172</v>
      </c>
      <c r="B348" t="s">
        <v>12</v>
      </c>
      <c r="C348" t="s">
        <v>13</v>
      </c>
      <c r="D348">
        <v>24</v>
      </c>
      <c r="E348" s="9">
        <v>-3.6410051252054203E-2</v>
      </c>
      <c r="F348" s="9">
        <v>1.1807536786747499E-2</v>
      </c>
      <c r="G348">
        <v>5.428832669075E-3</v>
      </c>
      <c r="H348" s="9">
        <f>LN(2)*Table30[[#This Row],[Beta]]</f>
        <v>-2.5237524369404477E-2</v>
      </c>
      <c r="I348" s="9">
        <f>(Table30[[#This Row],[Beta]]-1.96*Table30[[#This Row],[se]])*LN(2)</f>
        <v>-4.1278871602264532E-2</v>
      </c>
      <c r="J348" s="9">
        <f>(Table30[[#This Row],[Beta]]+1.96*Table30[[#This Row],[se]])*LN(2)</f>
        <v>-9.1961771365444197E-3</v>
      </c>
      <c r="K348" s="20" t="s">
        <v>16164</v>
      </c>
    </row>
    <row r="349" spans="1:11" x14ac:dyDescent="0.2">
      <c r="A349" t="s">
        <v>16172</v>
      </c>
      <c r="B349" t="s">
        <v>12</v>
      </c>
      <c r="C349" t="s">
        <v>14</v>
      </c>
      <c r="D349">
        <v>24</v>
      </c>
      <c r="E349" s="9">
        <v>-3.4455531685032799E-2</v>
      </c>
      <c r="F349" s="9">
        <v>1.06933431030963E-2</v>
      </c>
      <c r="G349">
        <v>1.2723349493269701E-3</v>
      </c>
      <c r="H349" s="9">
        <f>LN(2)*Table30[[#This Row],[Beta]]</f>
        <v>-2.3882754642174344E-2</v>
      </c>
      <c r="I349" s="9">
        <f>(Table30[[#This Row],[Beta]]-1.96*Table30[[#This Row],[se]])*LN(2)</f>
        <v>-3.8410393462610166E-2</v>
      </c>
      <c r="J349" s="9">
        <f>(Table30[[#This Row],[Beta]]+1.96*Table30[[#This Row],[se]])*LN(2)</f>
        <v>-9.3551158217385251E-3</v>
      </c>
      <c r="K349" s="20" t="s">
        <v>16164</v>
      </c>
    </row>
    <row r="350" spans="1:11" x14ac:dyDescent="0.2">
      <c r="A350" t="s">
        <v>16172</v>
      </c>
      <c r="B350" t="s">
        <v>12</v>
      </c>
      <c r="C350" t="s">
        <v>15</v>
      </c>
      <c r="D350">
        <v>24</v>
      </c>
      <c r="E350" s="9">
        <v>-3.4759416805575601E-2</v>
      </c>
      <c r="F350" s="9">
        <v>1.0505042246120999E-2</v>
      </c>
      <c r="G350">
        <v>3.0643463381499099E-3</v>
      </c>
      <c r="H350" s="9">
        <f>LN(2)*Table30[[#This Row],[Beta]]</f>
        <v>-2.4093391756692707E-2</v>
      </c>
      <c r="I350" s="9">
        <f>(Table30[[#This Row],[Beta]]-1.96*Table30[[#This Row],[se]])*LN(2)</f>
        <v>-3.8365210969234002E-2</v>
      </c>
      <c r="J350" s="9">
        <f>(Table30[[#This Row],[Beta]]+1.96*Table30[[#This Row],[se]])*LN(2)</f>
        <v>-9.8215725441514121E-3</v>
      </c>
      <c r="K350" s="20" t="s">
        <v>16164</v>
      </c>
    </row>
    <row r="351" spans="1:11" x14ac:dyDescent="0.2">
      <c r="A351" t="s">
        <v>16297</v>
      </c>
      <c r="B351" t="s">
        <v>12</v>
      </c>
      <c r="C351" t="s">
        <v>13</v>
      </c>
      <c r="D351">
        <v>24</v>
      </c>
      <c r="E351" s="9">
        <v>-5.4086064589016804E-3</v>
      </c>
      <c r="F351" s="9">
        <v>1.3771105540901499E-2</v>
      </c>
      <c r="G351">
        <v>0.69828351385484</v>
      </c>
      <c r="H351" s="9">
        <f>LN(2)*Table30[[#This Row],[Beta]]</f>
        <v>-3.7489603177460092E-3</v>
      </c>
      <c r="I351" s="9">
        <f>(Table30[[#This Row],[Beta]]-1.96*Table30[[#This Row],[se]])*LN(2)</f>
        <v>-2.2457950156329863E-2</v>
      </c>
      <c r="J351" s="9">
        <f>(Table30[[#This Row],[Beta]]+1.96*Table30[[#This Row],[se]])*LN(2)</f>
        <v>1.4960029520837846E-2</v>
      </c>
      <c r="K351" s="20" t="s">
        <v>16164</v>
      </c>
    </row>
    <row r="352" spans="1:11" x14ac:dyDescent="0.2">
      <c r="A352" t="s">
        <v>16297</v>
      </c>
      <c r="B352" t="s">
        <v>12</v>
      </c>
      <c r="C352" t="s">
        <v>14</v>
      </c>
      <c r="D352">
        <v>24</v>
      </c>
      <c r="E352" s="9">
        <v>-2.8882877300153401E-3</v>
      </c>
      <c r="F352" s="9">
        <v>1.17914610668612E-2</v>
      </c>
      <c r="G352">
        <v>0.80649715951052203</v>
      </c>
      <c r="H352" s="9">
        <f>LN(2)*Table30[[#This Row],[Beta]]</f>
        <v>-2.0020084967060175E-3</v>
      </c>
      <c r="I352" s="9">
        <f>(Table30[[#This Row],[Beta]]-1.96*Table30[[#This Row],[se]])*LN(2)</f>
        <v>-1.8021515763333339E-2</v>
      </c>
      <c r="J352" s="9">
        <f>(Table30[[#This Row],[Beta]]+1.96*Table30[[#This Row],[se]])*LN(2)</f>
        <v>1.4017498769921305E-2</v>
      </c>
      <c r="K352" s="20" t="s">
        <v>16164</v>
      </c>
    </row>
    <row r="353" spans="1:11" x14ac:dyDescent="0.2">
      <c r="A353" t="s">
        <v>16297</v>
      </c>
      <c r="B353" t="s">
        <v>12</v>
      </c>
      <c r="C353" t="s">
        <v>15</v>
      </c>
      <c r="D353">
        <v>24</v>
      </c>
      <c r="E353" s="9">
        <v>-4.3346534383911801E-3</v>
      </c>
      <c r="F353" s="9">
        <v>1.2685978625134899E-2</v>
      </c>
      <c r="G353">
        <v>0.73568753688508204</v>
      </c>
      <c r="H353" s="9">
        <f>LN(2)*Table30[[#This Row],[Beta]]</f>
        <v>-3.0045528095253189E-3</v>
      </c>
      <c r="I353" s="9">
        <f>(Table30[[#This Row],[Beta]]-1.96*Table30[[#This Row],[se]])*LN(2)</f>
        <v>-2.0239323430171052E-2</v>
      </c>
      <c r="J353" s="9">
        <f>(Table30[[#This Row],[Beta]]+1.96*Table30[[#This Row],[se]])*LN(2)</f>
        <v>1.4230217811120417E-2</v>
      </c>
      <c r="K353" s="20" t="s">
        <v>16164</v>
      </c>
    </row>
    <row r="354" spans="1:11" x14ac:dyDescent="0.2">
      <c r="A354" t="s">
        <v>16230</v>
      </c>
      <c r="B354" t="s">
        <v>12</v>
      </c>
      <c r="C354" t="s">
        <v>13</v>
      </c>
      <c r="D354">
        <v>24</v>
      </c>
      <c r="E354" s="9">
        <v>-7.0769412247305898E-3</v>
      </c>
      <c r="F354" s="9">
        <v>1.6753247255350899E-2</v>
      </c>
      <c r="G354">
        <v>0.67681688494908598</v>
      </c>
      <c r="H354" s="9">
        <f>LN(2)*Table30[[#This Row],[Beta]]</f>
        <v>-4.9053618569104545E-3</v>
      </c>
      <c r="I354" s="9">
        <f>(Table30[[#This Row],[Beta]]-1.96*Table30[[#This Row],[se]])*LN(2)</f>
        <v>-2.7665795413439883E-2</v>
      </c>
      <c r="J354" s="9">
        <f>(Table30[[#This Row],[Beta]]+1.96*Table30[[#This Row],[se]])*LN(2)</f>
        <v>1.7855071699618971E-2</v>
      </c>
      <c r="K354" s="20" t="s">
        <v>16164</v>
      </c>
    </row>
    <row r="355" spans="1:11" x14ac:dyDescent="0.2">
      <c r="A355" t="s">
        <v>16230</v>
      </c>
      <c r="B355" t="s">
        <v>12</v>
      </c>
      <c r="C355" t="s">
        <v>14</v>
      </c>
      <c r="D355">
        <v>24</v>
      </c>
      <c r="E355" s="9">
        <v>-1.18551667059379E-2</v>
      </c>
      <c r="F355" s="9">
        <v>1.23447652515056E-2</v>
      </c>
      <c r="G355">
        <v>0.33688433483441399</v>
      </c>
      <c r="H355" s="9">
        <f>LN(2)*Table30[[#This Row],[Beta]]</f>
        <v>-8.217375377288989E-3</v>
      </c>
      <c r="I355" s="9">
        <f>(Table30[[#This Row],[Beta]]-1.96*Table30[[#This Row],[se]])*LN(2)</f>
        <v>-2.498858426564975E-2</v>
      </c>
      <c r="J355" s="9">
        <f>(Table30[[#This Row],[Beta]]+1.96*Table30[[#This Row],[se]])*LN(2)</f>
        <v>8.5538335110717702E-3</v>
      </c>
      <c r="K355" s="20" t="s">
        <v>16164</v>
      </c>
    </row>
    <row r="356" spans="1:11" x14ac:dyDescent="0.2">
      <c r="A356" t="s">
        <v>16230</v>
      </c>
      <c r="B356" t="s">
        <v>12</v>
      </c>
      <c r="C356" t="s">
        <v>15</v>
      </c>
      <c r="D356">
        <v>24</v>
      </c>
      <c r="E356" s="9">
        <v>-1.13795159164824E-2</v>
      </c>
      <c r="F356" s="9">
        <v>1.2238192031224501E-2</v>
      </c>
      <c r="G356">
        <v>0.36211302673586598</v>
      </c>
      <c r="H356" s="9">
        <f>LN(2)*Table30[[#This Row],[Beta]]</f>
        <v>-7.8876793736467974E-3</v>
      </c>
      <c r="I356" s="9">
        <f>(Table30[[#This Row],[Beta]]-1.96*Table30[[#This Row],[se]])*LN(2)</f>
        <v>-2.4514101244771925E-2</v>
      </c>
      <c r="J356" s="9">
        <f>(Table30[[#This Row],[Beta]]+1.96*Table30[[#This Row],[se]])*LN(2)</f>
        <v>8.7387424974783284E-3</v>
      </c>
      <c r="K356" s="20" t="s">
        <v>16164</v>
      </c>
    </row>
    <row r="357" spans="1:11" x14ac:dyDescent="0.2">
      <c r="A357" t="s">
        <v>16279</v>
      </c>
      <c r="B357" t="s">
        <v>12</v>
      </c>
      <c r="C357" t="s">
        <v>13</v>
      </c>
      <c r="D357">
        <v>24</v>
      </c>
      <c r="E357" s="9">
        <v>2.9041494143067898E-3</v>
      </c>
      <c r="F357" s="9">
        <v>2.0328613358881101E-2</v>
      </c>
      <c r="G357">
        <v>0.88770096792124498</v>
      </c>
      <c r="H357" s="9">
        <f>LN(2)*Table30[[#This Row],[Beta]]</f>
        <v>2.0130029784515679E-3</v>
      </c>
      <c r="I357" s="9">
        <f>(Table30[[#This Row],[Beta]]-1.96*Table30[[#This Row],[se]])*LN(2)</f>
        <v>-2.5604810248975714E-2</v>
      </c>
      <c r="J357" s="9">
        <f>(Table30[[#This Row],[Beta]]+1.96*Table30[[#This Row],[se]])*LN(2)</f>
        <v>2.9630816205878853E-2</v>
      </c>
      <c r="K357" s="20" t="s">
        <v>16164</v>
      </c>
    </row>
    <row r="358" spans="1:11" x14ac:dyDescent="0.2">
      <c r="A358" t="s">
        <v>16279</v>
      </c>
      <c r="B358" t="s">
        <v>12</v>
      </c>
      <c r="C358" t="s">
        <v>14</v>
      </c>
      <c r="D358">
        <v>24</v>
      </c>
      <c r="E358" s="9">
        <v>-1.07636531193391E-3</v>
      </c>
      <c r="F358" s="9">
        <v>1.3642595624600601E-2</v>
      </c>
      <c r="G358">
        <v>0.93711423200145805</v>
      </c>
      <c r="H358" s="9">
        <f>LN(2)*Table30[[#This Row],[Beta]]</f>
        <v>-7.4607958121951574E-4</v>
      </c>
      <c r="I358" s="9">
        <f>(Table30[[#This Row],[Beta]]-1.96*Table30[[#This Row],[se]])*LN(2)</f>
        <v>-1.9280479898933764E-2</v>
      </c>
      <c r="J358" s="9">
        <f>(Table30[[#This Row],[Beta]]+1.96*Table30[[#This Row],[se]])*LN(2)</f>
        <v>1.7788320736494737E-2</v>
      </c>
      <c r="K358" s="20" t="s">
        <v>16164</v>
      </c>
    </row>
    <row r="359" spans="1:11" x14ac:dyDescent="0.2">
      <c r="A359" t="s">
        <v>16279</v>
      </c>
      <c r="B359" t="s">
        <v>12</v>
      </c>
      <c r="C359" t="s">
        <v>15</v>
      </c>
      <c r="D359">
        <v>24</v>
      </c>
      <c r="E359" s="9">
        <v>1.0112090649993001E-3</v>
      </c>
      <c r="F359" s="9">
        <v>1.28165124187889E-2</v>
      </c>
      <c r="G359">
        <v>0.93779545577065104</v>
      </c>
      <c r="H359" s="9">
        <f>LN(2)*Table30[[#This Row],[Beta]]</f>
        <v>7.0091671236092328E-4</v>
      </c>
      <c r="I359" s="9">
        <f>(Table30[[#This Row],[Beta]]-1.96*Table30[[#This Row],[se]])*LN(2)</f>
        <v>-1.6711193005121375E-2</v>
      </c>
      <c r="J359" s="9">
        <f>(Table30[[#This Row],[Beta]]+1.96*Table30[[#This Row],[se]])*LN(2)</f>
        <v>1.8113026429843221E-2</v>
      </c>
      <c r="K359" s="20" t="s">
        <v>16164</v>
      </c>
    </row>
    <row r="360" spans="1:11" x14ac:dyDescent="0.2">
      <c r="A360" t="s">
        <v>16254</v>
      </c>
      <c r="B360" t="s">
        <v>12</v>
      </c>
      <c r="C360" t="s">
        <v>13</v>
      </c>
      <c r="D360">
        <v>24</v>
      </c>
      <c r="E360" s="9">
        <v>3.1996736580761601E-3</v>
      </c>
      <c r="F360" s="9">
        <v>1.21650845256993E-2</v>
      </c>
      <c r="G360">
        <v>0.79498191986322597</v>
      </c>
      <c r="H360" s="9">
        <f>LN(2)*Table30[[#This Row],[Beta]]</f>
        <v>2.2178447748074166E-3</v>
      </c>
      <c r="I360" s="9">
        <f>(Table30[[#This Row],[Beta]]-1.96*Table30[[#This Row],[se]])*LN(2)</f>
        <v>-1.4309255544105885E-2</v>
      </c>
      <c r="J360" s="9">
        <f>(Table30[[#This Row],[Beta]]+1.96*Table30[[#This Row],[se]])*LN(2)</f>
        <v>1.8744945093720718E-2</v>
      </c>
      <c r="K360" s="20" t="s">
        <v>16164</v>
      </c>
    </row>
    <row r="361" spans="1:11" x14ac:dyDescent="0.2">
      <c r="A361" t="s">
        <v>16254</v>
      </c>
      <c r="B361" t="s">
        <v>12</v>
      </c>
      <c r="C361" t="s">
        <v>14</v>
      </c>
      <c r="D361">
        <v>24</v>
      </c>
      <c r="E361" s="9">
        <v>3.9018322207967E-3</v>
      </c>
      <c r="F361" s="9">
        <v>1.0936386026708701E-2</v>
      </c>
      <c r="G361">
        <v>0.72126004137701905</v>
      </c>
      <c r="H361" s="9">
        <f>LN(2)*Table30[[#This Row],[Beta]]</f>
        <v>2.7045440028631825E-3</v>
      </c>
      <c r="I361" s="9">
        <f>(Table30[[#This Row],[Beta]]-1.96*Table30[[#This Row],[se]])*LN(2)</f>
        <v>-1.215328527139632E-2</v>
      </c>
      <c r="J361" s="9">
        <f>(Table30[[#This Row],[Beta]]+1.96*Table30[[#This Row],[se]])*LN(2)</f>
        <v>1.7562373277122689E-2</v>
      </c>
      <c r="K361" s="20" t="s">
        <v>16164</v>
      </c>
    </row>
    <row r="362" spans="1:11" x14ac:dyDescent="0.2">
      <c r="A362" t="s">
        <v>16254</v>
      </c>
      <c r="B362" t="s">
        <v>12</v>
      </c>
      <c r="C362" t="s">
        <v>15</v>
      </c>
      <c r="D362">
        <v>24</v>
      </c>
      <c r="E362" s="9">
        <v>5.3879475400361899E-3</v>
      </c>
      <c r="F362" s="9">
        <v>1.07586149249927E-2</v>
      </c>
      <c r="G362">
        <v>0.62126866560088601</v>
      </c>
      <c r="H362" s="9">
        <f>LN(2)*Table30[[#This Row],[Beta]]</f>
        <v>3.7346406463809778E-3</v>
      </c>
      <c r="I362" s="9">
        <f>(Table30[[#This Row],[Beta]]-1.96*Table30[[#This Row],[se]])*LN(2)</f>
        <v>-1.0881674413517142E-2</v>
      </c>
      <c r="J362" s="9">
        <f>(Table30[[#This Row],[Beta]]+1.96*Table30[[#This Row],[se]])*LN(2)</f>
        <v>1.83509557062791E-2</v>
      </c>
      <c r="K362" s="20" t="s">
        <v>16164</v>
      </c>
    </row>
    <row r="363" spans="1:11" x14ac:dyDescent="0.2">
      <c r="A363" t="s">
        <v>16298</v>
      </c>
      <c r="B363" t="s">
        <v>12</v>
      </c>
      <c r="C363" t="s">
        <v>13</v>
      </c>
      <c r="D363">
        <v>24</v>
      </c>
      <c r="E363" s="9">
        <v>-1.27956039015601E-2</v>
      </c>
      <c r="F363" s="9">
        <v>1.1992352222138901E-2</v>
      </c>
      <c r="G363">
        <v>0.297550156870521</v>
      </c>
      <c r="H363" s="9">
        <f>LN(2)*Table30[[#This Row],[Beta]]</f>
        <v>-8.8692367679282184E-3</v>
      </c>
      <c r="I363" s="9">
        <f>(Table30[[#This Row],[Beta]]-1.96*Table30[[#This Row],[se]])*LN(2)</f>
        <v>-2.5161668424800668E-2</v>
      </c>
      <c r="J363" s="9">
        <f>(Table30[[#This Row],[Beta]]+1.96*Table30[[#This Row],[se]])*LN(2)</f>
        <v>7.4231948889442317E-3</v>
      </c>
      <c r="K363" s="20" t="s">
        <v>16164</v>
      </c>
    </row>
    <row r="364" spans="1:11" x14ac:dyDescent="0.2">
      <c r="A364" t="s">
        <v>16298</v>
      </c>
      <c r="B364" t="s">
        <v>12</v>
      </c>
      <c r="C364" t="s">
        <v>14</v>
      </c>
      <c r="D364">
        <v>24</v>
      </c>
      <c r="E364" s="9">
        <v>-7.4214023427437801E-3</v>
      </c>
      <c r="F364" s="9">
        <v>1.13461471066748E-2</v>
      </c>
      <c r="G364">
        <v>0.51305376797249302</v>
      </c>
      <c r="H364" s="9">
        <f>LN(2)*Table30[[#This Row],[Beta]]</f>
        <v>-5.1441241096738238E-3</v>
      </c>
      <c r="I364" s="9">
        <f>(Table30[[#This Row],[Beta]]-1.96*Table30[[#This Row],[se]])*LN(2)</f>
        <v>-2.055864186900546E-2</v>
      </c>
      <c r="J364" s="9">
        <f>(Table30[[#This Row],[Beta]]+1.96*Table30[[#This Row],[se]])*LN(2)</f>
        <v>1.0270393649657813E-2</v>
      </c>
      <c r="K364" s="20" t="s">
        <v>16164</v>
      </c>
    </row>
    <row r="365" spans="1:11" x14ac:dyDescent="0.2">
      <c r="A365" t="s">
        <v>16298</v>
      </c>
      <c r="B365" t="s">
        <v>12</v>
      </c>
      <c r="C365" t="s">
        <v>15</v>
      </c>
      <c r="D365">
        <v>24</v>
      </c>
      <c r="E365" s="9">
        <v>-7.8766081016203304E-3</v>
      </c>
      <c r="F365" s="9">
        <v>1.0713148178744501E-2</v>
      </c>
      <c r="G365">
        <v>0.46963188605165701</v>
      </c>
      <c r="H365" s="9">
        <f>LN(2)*Table30[[#This Row],[Beta]]</f>
        <v>-5.4596486980137554E-3</v>
      </c>
      <c r="I365" s="9">
        <f>(Table30[[#This Row],[Beta]]-1.96*Table30[[#This Row],[se]])*LN(2)</f>
        <v>-2.0014194069848376E-2</v>
      </c>
      <c r="J365" s="9">
        <f>(Table30[[#This Row],[Beta]]+1.96*Table30[[#This Row],[se]])*LN(2)</f>
        <v>9.0948966738208653E-3</v>
      </c>
      <c r="K365" s="20" t="s">
        <v>16164</v>
      </c>
    </row>
    <row r="366" spans="1:11" x14ac:dyDescent="0.2">
      <c r="A366" t="s">
        <v>16198</v>
      </c>
      <c r="B366" t="s">
        <v>12</v>
      </c>
      <c r="C366" t="s">
        <v>13</v>
      </c>
      <c r="D366">
        <v>24</v>
      </c>
      <c r="E366" s="9">
        <v>3.0612540913609401E-2</v>
      </c>
      <c r="F366" s="9">
        <v>1.2334354607677201E-2</v>
      </c>
      <c r="G366">
        <v>2.1187560889668399E-2</v>
      </c>
      <c r="H366" s="9">
        <f>LN(2)*Table30[[#This Row],[Beta]]</f>
        <v>2.1218996424044328E-2</v>
      </c>
      <c r="I366" s="9">
        <f>(Table30[[#This Row],[Beta]]-1.96*Table30[[#This Row],[se]])*LN(2)</f>
        <v>4.4619311081818052E-3</v>
      </c>
      <c r="J366" s="9">
        <f>(Table30[[#This Row],[Beta]]+1.96*Table30[[#This Row],[se]])*LN(2)</f>
        <v>3.797606173990685E-2</v>
      </c>
      <c r="K366" s="20" t="s">
        <v>16164</v>
      </c>
    </row>
    <row r="367" spans="1:11" x14ac:dyDescent="0.2">
      <c r="A367" t="s">
        <v>16198</v>
      </c>
      <c r="B367" t="s">
        <v>12</v>
      </c>
      <c r="C367" t="s">
        <v>14</v>
      </c>
      <c r="D367">
        <v>24</v>
      </c>
      <c r="E367" s="9">
        <v>2.20269324653364E-2</v>
      </c>
      <c r="F367" s="9">
        <v>1.13974458298688E-2</v>
      </c>
      <c r="G367">
        <v>5.3283019168958702E-2</v>
      </c>
      <c r="H367" s="9">
        <f>LN(2)*Table30[[#This Row],[Beta]]</f>
        <v>1.5267906134732251E-2</v>
      </c>
      <c r="I367" s="9">
        <f>(Table30[[#This Row],[Beta]]-1.96*Table30[[#This Row],[se]])*LN(2)</f>
        <v>-2.1630445268194646E-4</v>
      </c>
      <c r="J367" s="9">
        <f>(Table30[[#This Row],[Beta]]+1.96*Table30[[#This Row],[se]])*LN(2)</f>
        <v>3.0752116722146446E-2</v>
      </c>
      <c r="K367" s="20" t="s">
        <v>16164</v>
      </c>
    </row>
    <row r="368" spans="1:11" x14ac:dyDescent="0.2">
      <c r="A368" t="s">
        <v>16198</v>
      </c>
      <c r="B368" t="s">
        <v>12</v>
      </c>
      <c r="C368" t="s">
        <v>15</v>
      </c>
      <c r="D368">
        <v>24</v>
      </c>
      <c r="E368" s="9">
        <v>2.26630481220076E-2</v>
      </c>
      <c r="F368" s="9">
        <v>1.11866213423701E-2</v>
      </c>
      <c r="G368">
        <v>5.4527088761872698E-2</v>
      </c>
      <c r="H368" s="9">
        <f>LN(2)*Table30[[#This Row],[Beta]]</f>
        <v>1.570882790866393E-2</v>
      </c>
      <c r="I368" s="9">
        <f>(Table30[[#This Row],[Beta]]-1.96*Table30[[#This Row],[se]])*LN(2)</f>
        <v>5.1103682349106221E-4</v>
      </c>
      <c r="J368" s="9">
        <f>(Table30[[#This Row],[Beta]]+1.96*Table30[[#This Row],[se]])*LN(2)</f>
        <v>3.0906618993836801E-2</v>
      </c>
      <c r="K368" s="20" t="s">
        <v>16164</v>
      </c>
    </row>
    <row r="369" spans="1:11" x14ac:dyDescent="0.2">
      <c r="A369" t="s">
        <v>16206</v>
      </c>
      <c r="B369" t="s">
        <v>12</v>
      </c>
      <c r="C369" t="s">
        <v>13</v>
      </c>
      <c r="D369">
        <v>24</v>
      </c>
      <c r="E369" s="9">
        <v>-2.2141040807570001E-2</v>
      </c>
      <c r="F369" s="9">
        <v>1.8242249516682501E-2</v>
      </c>
      <c r="G369">
        <v>0.23772323567840101</v>
      </c>
      <c r="H369" s="9">
        <f>LN(2)*Table30[[#This Row],[Beta]]</f>
        <v>-1.5347000010429841E-2</v>
      </c>
      <c r="I369" s="9">
        <f>(Table30[[#This Row],[Beta]]-1.96*Table30[[#This Row],[se]])*LN(2)</f>
        <v>-4.0130345096766461E-2</v>
      </c>
      <c r="J369" s="9">
        <f>(Table30[[#This Row],[Beta]]+1.96*Table30[[#This Row],[se]])*LN(2)</f>
        <v>9.4363450759067779E-3</v>
      </c>
      <c r="K369" s="20" t="s">
        <v>16164</v>
      </c>
    </row>
    <row r="370" spans="1:11" x14ac:dyDescent="0.2">
      <c r="A370" t="s">
        <v>16206</v>
      </c>
      <c r="B370" t="s">
        <v>12</v>
      </c>
      <c r="C370" t="s">
        <v>14</v>
      </c>
      <c r="D370">
        <v>24</v>
      </c>
      <c r="E370" s="9">
        <v>-1.1763229723657899E-2</v>
      </c>
      <c r="F370" s="9">
        <v>1.4931986362740899E-2</v>
      </c>
      <c r="G370">
        <v>0.43082111116942501</v>
      </c>
      <c r="H370" s="9">
        <f>LN(2)*Table30[[#This Row],[Beta]]</f>
        <v>-8.1536495172324173E-3</v>
      </c>
      <c r="I370" s="9">
        <f>(Table30[[#This Row],[Beta]]-1.96*Table30[[#This Row],[se]])*LN(2)</f>
        <v>-2.8439775442319494E-2</v>
      </c>
      <c r="J370" s="9">
        <f>(Table30[[#This Row],[Beta]]+1.96*Table30[[#This Row],[se]])*LN(2)</f>
        <v>1.2132476407854658E-2</v>
      </c>
      <c r="K370" s="20" t="s">
        <v>16164</v>
      </c>
    </row>
    <row r="371" spans="1:11" x14ac:dyDescent="0.2">
      <c r="A371" t="s">
        <v>16206</v>
      </c>
      <c r="B371" t="s">
        <v>12</v>
      </c>
      <c r="C371" t="s">
        <v>15</v>
      </c>
      <c r="D371">
        <v>24</v>
      </c>
      <c r="E371" s="9">
        <v>-1.5322618287489801E-2</v>
      </c>
      <c r="F371" s="9">
        <v>1.6295389754931399E-2</v>
      </c>
      <c r="G371">
        <v>0.35683320918782102</v>
      </c>
      <c r="H371" s="9">
        <f>LN(2)*Table30[[#This Row],[Beta]]</f>
        <v>-1.0620829664769812E-2</v>
      </c>
      <c r="I371" s="9">
        <f>(Table30[[#This Row],[Beta]]-1.96*Table30[[#This Row],[se]])*LN(2)</f>
        <v>-3.2759232455691796E-2</v>
      </c>
      <c r="J371" s="9">
        <f>(Table30[[#This Row],[Beta]]+1.96*Table30[[#This Row],[se]])*LN(2)</f>
        <v>1.1517573126152175E-2</v>
      </c>
      <c r="K371" s="20" t="s">
        <v>16164</v>
      </c>
    </row>
    <row r="372" spans="1:11" x14ac:dyDescent="0.2">
      <c r="A372" t="s">
        <v>16256</v>
      </c>
      <c r="B372" t="s">
        <v>12</v>
      </c>
      <c r="C372" t="s">
        <v>13</v>
      </c>
      <c r="D372">
        <v>24</v>
      </c>
      <c r="E372" s="9">
        <v>-4.7958915910046298E-3</v>
      </c>
      <c r="F372" s="9">
        <v>1.6322338571069801E-2</v>
      </c>
      <c r="G372">
        <v>0.77164668679094495</v>
      </c>
      <c r="H372" s="9">
        <f>LN(2)*Table30[[#This Row],[Beta]]</f>
        <v>-3.3242587345760095E-3</v>
      </c>
      <c r="I372" s="9">
        <f>(Table30[[#This Row],[Beta]]-1.96*Table30[[#This Row],[se]])*LN(2)</f>
        <v>-2.5499273337512493E-2</v>
      </c>
      <c r="J372" s="9">
        <f>(Table30[[#This Row],[Beta]]+1.96*Table30[[#This Row],[se]])*LN(2)</f>
        <v>1.8850755868360471E-2</v>
      </c>
      <c r="K372" s="20" t="s">
        <v>16164</v>
      </c>
    </row>
    <row r="373" spans="1:11" x14ac:dyDescent="0.2">
      <c r="A373" t="s">
        <v>16256</v>
      </c>
      <c r="B373" t="s">
        <v>12</v>
      </c>
      <c r="C373" t="s">
        <v>14</v>
      </c>
      <c r="D373">
        <v>24</v>
      </c>
      <c r="E373" s="9">
        <v>-4.2192231055843696E-3</v>
      </c>
      <c r="F373" s="9">
        <v>1.4387849007003401E-2</v>
      </c>
      <c r="G373">
        <v>0.76933179187657097</v>
      </c>
      <c r="H373" s="9">
        <f>LN(2)*Table30[[#This Row],[Beta]]</f>
        <v>-2.9245425997891823E-3</v>
      </c>
      <c r="I373" s="9">
        <f>(Table30[[#This Row],[Beta]]-1.96*Table30[[#This Row],[se]])*LN(2)</f>
        <v>-2.2471420667901348E-2</v>
      </c>
      <c r="J373" s="9">
        <f>(Table30[[#This Row],[Beta]]+1.96*Table30[[#This Row],[se]])*LN(2)</f>
        <v>1.6622335468322987E-2</v>
      </c>
      <c r="K373" s="20" t="s">
        <v>16164</v>
      </c>
    </row>
    <row r="374" spans="1:11" x14ac:dyDescent="0.2">
      <c r="A374" t="s">
        <v>16256</v>
      </c>
      <c r="B374" t="s">
        <v>12</v>
      </c>
      <c r="C374" t="s">
        <v>15</v>
      </c>
      <c r="D374">
        <v>24</v>
      </c>
      <c r="E374" s="9">
        <v>-3.2227354336573102E-3</v>
      </c>
      <c r="F374" s="9">
        <v>1.4585941621099699E-2</v>
      </c>
      <c r="G374">
        <v>0.82708257502760196</v>
      </c>
      <c r="H374" s="9">
        <f>LN(2)*Table30[[#This Row],[Beta]]</f>
        <v>-2.2338299795301971E-3</v>
      </c>
      <c r="I374" s="9">
        <f>(Table30[[#This Row],[Beta]]-1.96*Table30[[#This Row],[se]])*LN(2)</f>
        <v>-2.2049830428065537E-2</v>
      </c>
      <c r="J374" s="9">
        <f>(Table30[[#This Row],[Beta]]+1.96*Table30[[#This Row],[se]])*LN(2)</f>
        <v>1.7582170469005145E-2</v>
      </c>
      <c r="K374" s="20" t="s">
        <v>16164</v>
      </c>
    </row>
    <row r="375" spans="1:11" x14ac:dyDescent="0.2">
      <c r="A375" t="s">
        <v>16187</v>
      </c>
      <c r="B375" t="s">
        <v>12</v>
      </c>
      <c r="C375" t="s">
        <v>13</v>
      </c>
      <c r="D375">
        <v>24</v>
      </c>
      <c r="E375" s="9">
        <v>-9.5094047076043908E-3</v>
      </c>
      <c r="F375" s="9">
        <v>1.9542702604414101E-2</v>
      </c>
      <c r="G375">
        <v>0.63135690658009302</v>
      </c>
      <c r="H375" s="9">
        <f>LN(2)*Table30[[#This Row],[Beta]]</f>
        <v>-6.5914170618794543E-3</v>
      </c>
      <c r="I375" s="9">
        <f>(Table30[[#This Row],[Beta]]-1.96*Table30[[#This Row],[se]])*LN(2)</f>
        <v>-3.3141516714990875E-2</v>
      </c>
      <c r="J375" s="9">
        <f>(Table30[[#This Row],[Beta]]+1.96*Table30[[#This Row],[se]])*LN(2)</f>
        <v>1.9958682591231968E-2</v>
      </c>
      <c r="K375" s="20" t="s">
        <v>16164</v>
      </c>
    </row>
    <row r="376" spans="1:11" x14ac:dyDescent="0.2">
      <c r="A376" t="s">
        <v>16187</v>
      </c>
      <c r="B376" t="s">
        <v>12</v>
      </c>
      <c r="C376" t="s">
        <v>14</v>
      </c>
      <c r="D376">
        <v>24</v>
      </c>
      <c r="E376" s="9">
        <v>-2.3325422161027301E-2</v>
      </c>
      <c r="F376" s="9">
        <v>1.5502264358589301E-2</v>
      </c>
      <c r="G376">
        <v>0.132415078243968</v>
      </c>
      <c r="H376" s="9">
        <f>LN(2)*Table30[[#This Row],[Beta]]</f>
        <v>-1.6167950606286539E-2</v>
      </c>
      <c r="I376" s="9">
        <f>(Table30[[#This Row],[Beta]]-1.96*Table30[[#This Row],[se]])*LN(2)</f>
        <v>-3.72288382378907E-2</v>
      </c>
      <c r="J376" s="9">
        <f>(Table30[[#This Row],[Beta]]+1.96*Table30[[#This Row],[se]])*LN(2)</f>
        <v>4.8929370253176204E-3</v>
      </c>
      <c r="K376" s="20" t="s">
        <v>16164</v>
      </c>
    </row>
    <row r="377" spans="1:11" x14ac:dyDescent="0.2">
      <c r="A377" t="s">
        <v>16187</v>
      </c>
      <c r="B377" t="s">
        <v>12</v>
      </c>
      <c r="C377" t="s">
        <v>15</v>
      </c>
      <c r="D377">
        <v>24</v>
      </c>
      <c r="E377" s="9">
        <v>-2.6682427254958101E-2</v>
      </c>
      <c r="F377" s="9">
        <v>1.4110710647373501E-2</v>
      </c>
      <c r="G377">
        <v>7.1295805998781894E-2</v>
      </c>
      <c r="H377" s="9">
        <f>LN(2)*Table30[[#This Row],[Beta]]</f>
        <v>-1.8494849222270047E-2</v>
      </c>
      <c r="I377" s="9">
        <f>(Table30[[#This Row],[Beta]]-1.96*Table30[[#This Row],[se]])*LN(2)</f>
        <v>-3.7665215852081366E-2</v>
      </c>
      <c r="J377" s="9">
        <f>(Table30[[#This Row],[Beta]]+1.96*Table30[[#This Row],[se]])*LN(2)</f>
        <v>6.7551740754127074E-4</v>
      </c>
      <c r="K377" s="20" t="s">
        <v>16164</v>
      </c>
    </row>
    <row r="378" spans="1:11" x14ac:dyDescent="0.2">
      <c r="A378" t="s">
        <v>16280</v>
      </c>
      <c r="B378" t="s">
        <v>12</v>
      </c>
      <c r="C378" t="s">
        <v>13</v>
      </c>
      <c r="D378">
        <v>24</v>
      </c>
      <c r="E378" s="9">
        <v>2.42519603681299E-4</v>
      </c>
      <c r="F378" s="9">
        <v>1.1316395974427299E-2</v>
      </c>
      <c r="G378">
        <v>0.98309517991764594</v>
      </c>
      <c r="H378" s="9">
        <f>LN(2)*Table30[[#This Row],[Beta]]</f>
        <v>1.6810177952220772E-4</v>
      </c>
      <c r="I378" s="9">
        <f>(Table30[[#This Row],[Beta]]-1.96*Table30[[#This Row],[se]])*LN(2)</f>
        <v>-1.5205997029475218E-2</v>
      </c>
      <c r="J378" s="9">
        <f>(Table30[[#This Row],[Beta]]+1.96*Table30[[#This Row],[se]])*LN(2)</f>
        <v>1.5542200588519635E-2</v>
      </c>
      <c r="K378" s="20" t="s">
        <v>16164</v>
      </c>
    </row>
    <row r="379" spans="1:11" x14ac:dyDescent="0.2">
      <c r="A379" t="s">
        <v>16280</v>
      </c>
      <c r="B379" t="s">
        <v>12</v>
      </c>
      <c r="C379" t="s">
        <v>14</v>
      </c>
      <c r="D379">
        <v>24</v>
      </c>
      <c r="E379" s="9">
        <v>1.75264627065833E-3</v>
      </c>
      <c r="F379" s="9">
        <v>1.04357559353649E-2</v>
      </c>
      <c r="G379">
        <v>0.86662554987349505</v>
      </c>
      <c r="H379" s="9">
        <f>LN(2)*Table30[[#This Row],[Beta]]</f>
        <v>1.2148418210257241E-3</v>
      </c>
      <c r="I379" s="9">
        <f>(Table30[[#This Row],[Beta]]-1.96*Table30[[#This Row],[se]])*LN(2)</f>
        <v>-1.2962847194049672E-2</v>
      </c>
      <c r="J379" s="9">
        <f>(Table30[[#This Row],[Beta]]+1.96*Table30[[#This Row],[se]])*LN(2)</f>
        <v>1.5392530836101119E-2</v>
      </c>
      <c r="K379" s="20" t="s">
        <v>16164</v>
      </c>
    </row>
    <row r="380" spans="1:11" x14ac:dyDescent="0.2">
      <c r="A380" t="s">
        <v>16280</v>
      </c>
      <c r="B380" t="s">
        <v>12</v>
      </c>
      <c r="C380" t="s">
        <v>15</v>
      </c>
      <c r="D380">
        <v>24</v>
      </c>
      <c r="E380" s="9">
        <v>1.63250619746697E-3</v>
      </c>
      <c r="F380" s="9">
        <v>1.0698329928371201E-2</v>
      </c>
      <c r="G380">
        <v>0.88004883423568103</v>
      </c>
      <c r="H380" s="9">
        <f>LN(2)*Table30[[#This Row],[Beta]]</f>
        <v>1.1315670680208676E-3</v>
      </c>
      <c r="I380" s="9">
        <f>(Table30[[#This Row],[Beta]]-1.96*Table30[[#This Row],[se]])*LN(2)</f>
        <v>-1.3402846696018269E-2</v>
      </c>
      <c r="J380" s="9">
        <f>(Table30[[#This Row],[Beta]]+1.96*Table30[[#This Row],[se]])*LN(2)</f>
        <v>1.566598083206E-2</v>
      </c>
      <c r="K380" s="20" t="s">
        <v>16164</v>
      </c>
    </row>
    <row r="381" spans="1:11" x14ac:dyDescent="0.2">
      <c r="A381" t="s">
        <v>16281</v>
      </c>
      <c r="B381" t="s">
        <v>12</v>
      </c>
      <c r="C381" t="s">
        <v>13</v>
      </c>
      <c r="D381">
        <v>24</v>
      </c>
      <c r="E381" s="9">
        <v>1.5687900312609799E-3</v>
      </c>
      <c r="F381" s="9">
        <v>1.2117630819340299E-2</v>
      </c>
      <c r="G381">
        <v>0.89816732895837903</v>
      </c>
      <c r="H381" s="9">
        <f>LN(2)*Table30[[#This Row],[Beta]]</f>
        <v>1.0874023870590967E-3</v>
      </c>
      <c r="I381" s="9">
        <f>(Table30[[#This Row],[Beta]]-1.96*Table30[[#This Row],[se]])*LN(2)</f>
        <v>-1.5375228822425278E-2</v>
      </c>
      <c r="J381" s="9">
        <f>(Table30[[#This Row],[Beta]]+1.96*Table30[[#This Row],[se]])*LN(2)</f>
        <v>1.7550033596543474E-2</v>
      </c>
      <c r="K381" s="20" t="s">
        <v>16164</v>
      </c>
    </row>
    <row r="382" spans="1:11" x14ac:dyDescent="0.2">
      <c r="A382" t="s">
        <v>16281</v>
      </c>
      <c r="B382" t="s">
        <v>12</v>
      </c>
      <c r="C382" t="s">
        <v>14</v>
      </c>
      <c r="D382">
        <v>24</v>
      </c>
      <c r="E382" s="9">
        <v>5.0753685434947703E-3</v>
      </c>
      <c r="F382" s="9">
        <v>1.0016741116399301E-2</v>
      </c>
      <c r="G382">
        <v>0.61237332991035798</v>
      </c>
      <c r="H382" s="9">
        <f>LN(2)*Table30[[#This Row],[Beta]]</f>
        <v>3.5179773962260362E-3</v>
      </c>
      <c r="I382" s="9">
        <f>(Table30[[#This Row],[Beta]]-1.96*Table30[[#This Row],[se]])*LN(2)</f>
        <v>-1.0090451295706829E-2</v>
      </c>
      <c r="J382" s="9">
        <f>(Table30[[#This Row],[Beta]]+1.96*Table30[[#This Row],[se]])*LN(2)</f>
        <v>1.7126406088158901E-2</v>
      </c>
      <c r="K382" s="20" t="s">
        <v>16164</v>
      </c>
    </row>
    <row r="383" spans="1:11" x14ac:dyDescent="0.2">
      <c r="A383" t="s">
        <v>16281</v>
      </c>
      <c r="B383" t="s">
        <v>12</v>
      </c>
      <c r="C383" t="s">
        <v>15</v>
      </c>
      <c r="D383">
        <v>24</v>
      </c>
      <c r="E383" s="9">
        <v>3.1937628479055701E-3</v>
      </c>
      <c r="F383" s="9">
        <v>9.4405316172627395E-3</v>
      </c>
      <c r="G383">
        <v>0.73820338334216995</v>
      </c>
      <c r="H383" s="9">
        <f>LN(2)*Table30[[#This Row],[Beta]]</f>
        <v>2.2137477134028475E-3</v>
      </c>
      <c r="I383" s="9">
        <f>(Table30[[#This Row],[Beta]]-1.96*Table30[[#This Row],[se]])*LN(2)</f>
        <v>-1.0611860918642821E-2</v>
      </c>
      <c r="J383" s="9">
        <f>(Table30[[#This Row],[Beta]]+1.96*Table30[[#This Row],[se]])*LN(2)</f>
        <v>1.5039356345448517E-2</v>
      </c>
      <c r="K383" s="20" t="s">
        <v>16164</v>
      </c>
    </row>
    <row r="384" spans="1:11" x14ac:dyDescent="0.2">
      <c r="A384" t="s">
        <v>16226</v>
      </c>
      <c r="B384" t="s">
        <v>12</v>
      </c>
      <c r="C384" t="s">
        <v>13</v>
      </c>
      <c r="D384">
        <v>24</v>
      </c>
      <c r="E384" s="9">
        <v>1.3958871188361499E-2</v>
      </c>
      <c r="F384" s="9">
        <v>1.1682518847418799E-2</v>
      </c>
      <c r="G384">
        <v>0.244867880938101</v>
      </c>
      <c r="H384" s="9">
        <f>LN(2)*Table30[[#This Row],[Beta]]</f>
        <v>9.675552208012226E-3</v>
      </c>
      <c r="I384" s="9">
        <f>(Table30[[#This Row],[Beta]]-1.96*Table30[[#This Row],[se]])*LN(2)</f>
        <v>-6.195949593804229E-3</v>
      </c>
      <c r="J384" s="9">
        <f>(Table30[[#This Row],[Beta]]+1.96*Table30[[#This Row],[se]])*LN(2)</f>
        <v>2.5547054009828679E-2</v>
      </c>
      <c r="K384" s="20" t="s">
        <v>16164</v>
      </c>
    </row>
    <row r="385" spans="1:11" x14ac:dyDescent="0.2">
      <c r="A385" t="s">
        <v>16226</v>
      </c>
      <c r="B385" t="s">
        <v>12</v>
      </c>
      <c r="C385" t="s">
        <v>14</v>
      </c>
      <c r="D385">
        <v>24</v>
      </c>
      <c r="E385" s="9">
        <v>1.25243461881544E-2</v>
      </c>
      <c r="F385" s="9">
        <v>1.0202986388119799E-2</v>
      </c>
      <c r="G385">
        <v>0.21962808057995301</v>
      </c>
      <c r="H385" s="9">
        <f>LN(2)*Table30[[#This Row],[Beta]]</f>
        <v>8.6812152486759209E-3</v>
      </c>
      <c r="I385" s="9">
        <f>(Table30[[#This Row],[Beta]]-1.96*Table30[[#This Row],[se]])*LN(2)</f>
        <v>-5.1802403978288853E-3</v>
      </c>
      <c r="J385" s="9">
        <f>(Table30[[#This Row],[Beta]]+1.96*Table30[[#This Row],[se]])*LN(2)</f>
        <v>2.2542670895180725E-2</v>
      </c>
      <c r="K385" s="20" t="s">
        <v>16164</v>
      </c>
    </row>
    <row r="386" spans="1:11" x14ac:dyDescent="0.2">
      <c r="A386" t="s">
        <v>16226</v>
      </c>
      <c r="B386" t="s">
        <v>12</v>
      </c>
      <c r="C386" t="s">
        <v>15</v>
      </c>
      <c r="D386">
        <v>24</v>
      </c>
      <c r="E386" s="9">
        <v>1.28926211043173E-2</v>
      </c>
      <c r="F386" s="9">
        <v>1.0543202568325E-2</v>
      </c>
      <c r="G386">
        <v>0.23377381528691299</v>
      </c>
      <c r="H386" s="9">
        <f>LN(2)*Table30[[#This Row],[Beta]]</f>
        <v>8.9364839684851847E-3</v>
      </c>
      <c r="I386" s="9">
        <f>(Table30[[#This Row],[Beta]]-1.96*Table30[[#This Row],[se]])*LN(2)</f>
        <v>-5.3871786547562374E-3</v>
      </c>
      <c r="J386" s="9">
        <f>(Table30[[#This Row],[Beta]]+1.96*Table30[[#This Row],[se]])*LN(2)</f>
        <v>2.3260146591726604E-2</v>
      </c>
      <c r="K386" s="20" t="s">
        <v>16164</v>
      </c>
    </row>
    <row r="387" spans="1:11" x14ac:dyDescent="0.2">
      <c r="A387" t="s">
        <v>16200</v>
      </c>
      <c r="B387" t="s">
        <v>12</v>
      </c>
      <c r="C387" t="s">
        <v>13</v>
      </c>
      <c r="D387">
        <v>24</v>
      </c>
      <c r="E387" s="9">
        <v>-2.9942990951846001E-2</v>
      </c>
      <c r="F387" s="9">
        <v>1.35054061624912E-2</v>
      </c>
      <c r="G387">
        <v>3.7257190682620497E-2</v>
      </c>
      <c r="H387" s="9">
        <f>LN(2)*Table30[[#This Row],[Beta]]</f>
        <v>-2.0754899755804006E-2</v>
      </c>
      <c r="I387" s="9">
        <f>(Table30[[#This Row],[Beta]]-1.96*Table30[[#This Row],[se]])*LN(2)</f>
        <v>-3.910291879534547E-2</v>
      </c>
      <c r="J387" s="9">
        <f>(Table30[[#This Row],[Beta]]+1.96*Table30[[#This Row],[se]])*LN(2)</f>
        <v>-2.4068807162625451E-3</v>
      </c>
      <c r="K387" s="20" t="s">
        <v>16164</v>
      </c>
    </row>
    <row r="388" spans="1:11" x14ac:dyDescent="0.2">
      <c r="A388" t="s">
        <v>16200</v>
      </c>
      <c r="B388" t="s">
        <v>12</v>
      </c>
      <c r="C388" t="s">
        <v>14</v>
      </c>
      <c r="D388">
        <v>24</v>
      </c>
      <c r="E388" s="9">
        <v>-1.9551663810112599E-2</v>
      </c>
      <c r="F388" s="9">
        <v>1.2793590405634299E-2</v>
      </c>
      <c r="G388">
        <v>0.12645320895121501</v>
      </c>
      <c r="H388" s="9">
        <f>LN(2)*Table30[[#This Row],[Beta]]</f>
        <v>-1.3552180645235466E-2</v>
      </c>
      <c r="I388" s="9">
        <f>(Table30[[#This Row],[Beta]]-1.96*Table30[[#This Row],[se]])*LN(2)</f>
        <v>-3.0933149238287657E-2</v>
      </c>
      <c r="J388" s="9">
        <f>(Table30[[#This Row],[Beta]]+1.96*Table30[[#This Row],[se]])*LN(2)</f>
        <v>3.8287879478167302E-3</v>
      </c>
      <c r="K388" s="20" t="s">
        <v>16164</v>
      </c>
    </row>
    <row r="389" spans="1:11" x14ac:dyDescent="0.2">
      <c r="A389" t="s">
        <v>16200</v>
      </c>
      <c r="B389" t="s">
        <v>12</v>
      </c>
      <c r="C389" t="s">
        <v>15</v>
      </c>
      <c r="D389">
        <v>24</v>
      </c>
      <c r="E389" s="9">
        <v>-2.09525484329398E-2</v>
      </c>
      <c r="F389" s="9">
        <v>1.1752406626187401E-2</v>
      </c>
      <c r="G389">
        <v>8.7819399157288897E-2</v>
      </c>
      <c r="H389" s="9">
        <f>LN(2)*Table30[[#This Row],[Beta]]</f>
        <v>-1.4523199871837922E-2</v>
      </c>
      <c r="I389" s="9">
        <f>(Table30[[#This Row],[Beta]]-1.96*Table30[[#This Row],[se]])*LN(2)</f>
        <v>-3.048964900660012E-2</v>
      </c>
      <c r="J389" s="9">
        <f>(Table30[[#This Row],[Beta]]+1.96*Table30[[#This Row],[se]])*LN(2)</f>
        <v>1.4432492629242752E-3</v>
      </c>
      <c r="K389" s="20" t="s">
        <v>16164</v>
      </c>
    </row>
    <row r="390" spans="1:11" x14ac:dyDescent="0.2">
      <c r="A390" t="s">
        <v>16210</v>
      </c>
      <c r="B390" t="s">
        <v>12</v>
      </c>
      <c r="C390" t="s">
        <v>13</v>
      </c>
      <c r="D390">
        <v>24</v>
      </c>
      <c r="E390" s="9">
        <v>-2.1191018267226899E-2</v>
      </c>
      <c r="F390" s="9">
        <v>1.30268984642128E-2</v>
      </c>
      <c r="G390">
        <v>0.118037727127232</v>
      </c>
      <c r="H390" s="9">
        <f>LN(2)*Table30[[#This Row],[Beta]]</f>
        <v>-1.4688494565122622E-2</v>
      </c>
      <c r="I390" s="9">
        <f>(Table30[[#This Row],[Beta]]-1.96*Table30[[#This Row],[se]])*LN(2)</f>
        <v>-3.2386428131265799E-2</v>
      </c>
      <c r="J390" s="9">
        <f>(Table30[[#This Row],[Beta]]+1.96*Table30[[#This Row],[se]])*LN(2)</f>
        <v>3.0094390010205526E-3</v>
      </c>
      <c r="K390" s="20" t="s">
        <v>16164</v>
      </c>
    </row>
    <row r="391" spans="1:11" x14ac:dyDescent="0.2">
      <c r="A391" t="s">
        <v>16210</v>
      </c>
      <c r="B391" t="s">
        <v>12</v>
      </c>
      <c r="C391" t="s">
        <v>14</v>
      </c>
      <c r="D391">
        <v>24</v>
      </c>
      <c r="E391" s="9">
        <v>-1.1382975877859299E-2</v>
      </c>
      <c r="F391" s="9">
        <v>1.2297283309751E-2</v>
      </c>
      <c r="G391">
        <v>0.35462808679103103</v>
      </c>
      <c r="H391" s="9">
        <f>LN(2)*Table30[[#This Row],[Beta]]</f>
        <v>-7.8900776361200409E-3</v>
      </c>
      <c r="I391" s="9">
        <f>(Table30[[#This Row],[Beta]]-1.96*Table30[[#This Row],[se]])*LN(2)</f>
        <v>-2.4596779055333567E-2</v>
      </c>
      <c r="J391" s="9">
        <f>(Table30[[#This Row],[Beta]]+1.96*Table30[[#This Row],[se]])*LN(2)</f>
        <v>8.8166237830934833E-3</v>
      </c>
      <c r="K391" s="20" t="s">
        <v>16164</v>
      </c>
    </row>
    <row r="392" spans="1:11" x14ac:dyDescent="0.2">
      <c r="A392" t="s">
        <v>16210</v>
      </c>
      <c r="B392" t="s">
        <v>12</v>
      </c>
      <c r="C392" t="s">
        <v>15</v>
      </c>
      <c r="D392">
        <v>24</v>
      </c>
      <c r="E392" s="9">
        <v>-1.3405597272029101E-2</v>
      </c>
      <c r="F392" s="9">
        <v>1.24002811643405E-2</v>
      </c>
      <c r="G392">
        <v>0.29087062593775198</v>
      </c>
      <c r="H392" s="9">
        <f>LN(2)*Table30[[#This Row],[Beta]]</f>
        <v>-9.2920519528290647E-3</v>
      </c>
      <c r="I392" s="9">
        <f>(Table30[[#This Row],[Beta]]-1.96*Table30[[#This Row],[se]])*LN(2)</f>
        <v>-2.6138683010166964E-2</v>
      </c>
      <c r="J392" s="9">
        <f>(Table30[[#This Row],[Beta]]+1.96*Table30[[#This Row],[se]])*LN(2)</f>
        <v>7.5545791045088335E-3</v>
      </c>
      <c r="K392" s="20" t="s">
        <v>16164</v>
      </c>
    </row>
    <row r="393" spans="1:11" x14ac:dyDescent="0.2">
      <c r="A393" t="s">
        <v>16235</v>
      </c>
      <c r="B393" t="s">
        <v>12</v>
      </c>
      <c r="C393" t="s">
        <v>13</v>
      </c>
      <c r="D393">
        <v>24</v>
      </c>
      <c r="E393" s="9">
        <v>-8.3448428202860993E-3</v>
      </c>
      <c r="F393" s="9">
        <v>1.3639907298878101E-2</v>
      </c>
      <c r="G393">
        <v>0.54694376381395704</v>
      </c>
      <c r="H393" s="9">
        <f>LN(2)*Table30[[#This Row],[Beta]]</f>
        <v>-5.7842042730972118E-3</v>
      </c>
      <c r="I393" s="9">
        <f>(Table30[[#This Row],[Beta]]-1.96*Table30[[#This Row],[se]])*LN(2)</f>
        <v>-2.4314952316237304E-2</v>
      </c>
      <c r="J393" s="9">
        <f>(Table30[[#This Row],[Beta]]+1.96*Table30[[#This Row],[se]])*LN(2)</f>
        <v>1.2746543770042879E-2</v>
      </c>
      <c r="K393" s="20" t="s">
        <v>16164</v>
      </c>
    </row>
    <row r="394" spans="1:11" x14ac:dyDescent="0.2">
      <c r="A394" t="s">
        <v>16235</v>
      </c>
      <c r="B394" t="s">
        <v>12</v>
      </c>
      <c r="C394" t="s">
        <v>14</v>
      </c>
      <c r="D394">
        <v>24</v>
      </c>
      <c r="E394" s="9">
        <v>-1.0401391430423601E-2</v>
      </c>
      <c r="F394" s="9">
        <v>1.23473163005705E-2</v>
      </c>
      <c r="G394">
        <v>0.39956354110240599</v>
      </c>
      <c r="H394" s="9">
        <f>LN(2)*Table30[[#This Row],[Beta]]</f>
        <v>-7.209695143898495E-3</v>
      </c>
      <c r="I394" s="9">
        <f>(Table30[[#This Row],[Beta]]-1.96*Table30[[#This Row],[se]])*LN(2)</f>
        <v>-2.3984369807094195E-2</v>
      </c>
      <c r="J394" s="9">
        <f>(Table30[[#This Row],[Beta]]+1.96*Table30[[#This Row],[se]])*LN(2)</f>
        <v>9.5649795192972037E-3</v>
      </c>
      <c r="K394" s="20" t="s">
        <v>16164</v>
      </c>
    </row>
    <row r="395" spans="1:11" x14ac:dyDescent="0.2">
      <c r="A395" t="s">
        <v>16235</v>
      </c>
      <c r="B395" t="s">
        <v>12</v>
      </c>
      <c r="C395" t="s">
        <v>15</v>
      </c>
      <c r="D395">
        <v>24</v>
      </c>
      <c r="E395" s="9">
        <v>-9.4883430812203202E-3</v>
      </c>
      <c r="F395" s="9">
        <v>1.25469496119592E-2</v>
      </c>
      <c r="G395">
        <v>0.45718942617111102</v>
      </c>
      <c r="H395" s="9">
        <f>LN(2)*Table30[[#This Row],[Beta]]</f>
        <v>-6.5768182549333287E-3</v>
      </c>
      <c r="I395" s="9">
        <f>(Table30[[#This Row],[Beta]]-1.96*Table30[[#This Row],[se]])*LN(2)</f>
        <v>-2.3622708441321479E-2</v>
      </c>
      <c r="J395" s="9">
        <f>(Table30[[#This Row],[Beta]]+1.96*Table30[[#This Row],[se]])*LN(2)</f>
        <v>1.0469071931454821E-2</v>
      </c>
      <c r="K395" s="20" t="s">
        <v>16164</v>
      </c>
    </row>
    <row r="396" spans="1:11" x14ac:dyDescent="0.2">
      <c r="A396" t="s">
        <v>16207</v>
      </c>
      <c r="B396" t="s">
        <v>12</v>
      </c>
      <c r="C396" t="s">
        <v>13</v>
      </c>
      <c r="D396">
        <v>24</v>
      </c>
      <c r="E396" s="9">
        <v>-1.5158490940438999E-2</v>
      </c>
      <c r="F396" s="9">
        <v>1.2923953122540299E-2</v>
      </c>
      <c r="G396">
        <v>0.25337994228003802</v>
      </c>
      <c r="H396" s="9">
        <f>LN(2)*Table30[[#This Row],[Beta]]</f>
        <v>-1.0507065256908766E-2</v>
      </c>
      <c r="I396" s="9">
        <f>(Table30[[#This Row],[Beta]]-1.96*Table30[[#This Row],[se]])*LN(2)</f>
        <v>-2.8065140527321075E-2</v>
      </c>
      <c r="J396" s="9">
        <f>(Table30[[#This Row],[Beta]]+1.96*Table30[[#This Row],[se]])*LN(2)</f>
        <v>7.0510100135035454E-3</v>
      </c>
      <c r="K396" s="20" t="s">
        <v>16164</v>
      </c>
    </row>
    <row r="397" spans="1:11" x14ac:dyDescent="0.2">
      <c r="A397" t="s">
        <v>16207</v>
      </c>
      <c r="B397" t="s">
        <v>12</v>
      </c>
      <c r="C397" t="s">
        <v>14</v>
      </c>
      <c r="D397">
        <v>24</v>
      </c>
      <c r="E397" s="9">
        <v>-1.28258324472987E-2</v>
      </c>
      <c r="F397" s="9">
        <v>1.04331175044552E-2</v>
      </c>
      <c r="G397">
        <v>0.218944938783075</v>
      </c>
      <c r="H397" s="9">
        <f>LN(2)*Table30[[#This Row],[Beta]]</f>
        <v>-8.8901895991793569E-3</v>
      </c>
      <c r="I397" s="9">
        <f>(Table30[[#This Row],[Beta]]-1.96*Table30[[#This Row],[se]])*LN(2)</f>
        <v>-2.3064294125200276E-2</v>
      </c>
      <c r="J397" s="9">
        <f>(Table30[[#This Row],[Beta]]+1.96*Table30[[#This Row],[se]])*LN(2)</f>
        <v>5.2839149268415625E-3</v>
      </c>
      <c r="K397" s="20" t="s">
        <v>16164</v>
      </c>
    </row>
    <row r="398" spans="1:11" x14ac:dyDescent="0.2">
      <c r="A398" t="s">
        <v>16207</v>
      </c>
      <c r="B398" t="s">
        <v>12</v>
      </c>
      <c r="C398" t="s">
        <v>15</v>
      </c>
      <c r="D398">
        <v>24</v>
      </c>
      <c r="E398" s="9">
        <v>-1.08661782023921E-2</v>
      </c>
      <c r="F398" s="9">
        <v>1.05423628026345E-2</v>
      </c>
      <c r="G398">
        <v>0.31339178707665599</v>
      </c>
      <c r="H398" s="9">
        <f>LN(2)*Table30[[#This Row],[Beta]]</f>
        <v>-7.5318607844500184E-3</v>
      </c>
      <c r="I398" s="9">
        <f>(Table30[[#This Row],[Beta]]-1.96*Table30[[#This Row],[se]])*LN(2)</f>
        <v>-2.1854382528498868E-2</v>
      </c>
      <c r="J398" s="9">
        <f>(Table30[[#This Row],[Beta]]+1.96*Table30[[#This Row],[se]])*LN(2)</f>
        <v>6.7906609595988297E-3</v>
      </c>
      <c r="K398" s="20" t="s">
        <v>16164</v>
      </c>
    </row>
    <row r="399" spans="1:11" x14ac:dyDescent="0.2">
      <c r="A399" t="s">
        <v>16282</v>
      </c>
      <c r="B399" t="s">
        <v>12</v>
      </c>
      <c r="C399" t="s">
        <v>13</v>
      </c>
      <c r="D399">
        <v>24</v>
      </c>
      <c r="E399" s="9">
        <v>-1.69408594983911E-3</v>
      </c>
      <c r="F399" s="9">
        <v>1.12925392662867E-2</v>
      </c>
      <c r="G399">
        <v>0.88211716582487598</v>
      </c>
      <c r="H399" s="9">
        <f>LN(2)*Table30[[#This Row],[Beta]]</f>
        <v>-1.174250899757196E-3</v>
      </c>
      <c r="I399" s="9">
        <f>(Table30[[#This Row],[Beta]]-1.96*Table30[[#This Row],[se]])*LN(2)</f>
        <v>-1.6515938737183832E-2</v>
      </c>
      <c r="J399" s="9">
        <f>(Table30[[#This Row],[Beta]]+1.96*Table30[[#This Row],[se]])*LN(2)</f>
        <v>1.4167436937669437E-2</v>
      </c>
      <c r="K399" s="20" t="s">
        <v>16164</v>
      </c>
    </row>
    <row r="400" spans="1:11" x14ac:dyDescent="0.2">
      <c r="A400" t="s">
        <v>16282</v>
      </c>
      <c r="B400" t="s">
        <v>12</v>
      </c>
      <c r="C400" t="s">
        <v>14</v>
      </c>
      <c r="D400">
        <v>24</v>
      </c>
      <c r="E400" s="9">
        <v>4.0092488902272901E-4</v>
      </c>
      <c r="F400" s="9">
        <v>1.01607877473657E-2</v>
      </c>
      <c r="G400">
        <v>0.968525197285521</v>
      </c>
      <c r="H400" s="9">
        <f>LN(2)*Table30[[#This Row],[Beta]]</f>
        <v>2.7789995644241357E-4</v>
      </c>
      <c r="I400" s="9">
        <f>(Table30[[#This Row],[Beta]]-1.96*Table30[[#This Row],[se]])*LN(2)</f>
        <v>-1.352622594709255E-2</v>
      </c>
      <c r="J400" s="9">
        <f>(Table30[[#This Row],[Beta]]+1.96*Table30[[#This Row],[se]])*LN(2)</f>
        <v>1.4082025859977374E-2</v>
      </c>
      <c r="K400" s="20" t="s">
        <v>16164</v>
      </c>
    </row>
    <row r="401" spans="1:11" x14ac:dyDescent="0.2">
      <c r="A401" t="s">
        <v>16282</v>
      </c>
      <c r="B401" t="s">
        <v>12</v>
      </c>
      <c r="C401" t="s">
        <v>15</v>
      </c>
      <c r="D401">
        <v>24</v>
      </c>
      <c r="E401" s="9">
        <v>7.0403885665892797E-4</v>
      </c>
      <c r="F401" s="9">
        <v>1.02780037000534E-2</v>
      </c>
      <c r="G401">
        <v>0.94598000358007095</v>
      </c>
      <c r="H401" s="9">
        <f>LN(2)*Table30[[#This Row],[Beta]]</f>
        <v>4.880025484977834E-4</v>
      </c>
      <c r="I401" s="9">
        <f>(Table30[[#This Row],[Beta]]-1.96*Table30[[#This Row],[se]])*LN(2)</f>
        <v>-1.3475369252996548E-2</v>
      </c>
      <c r="J401" s="9">
        <f>(Table30[[#This Row],[Beta]]+1.96*Table30[[#This Row],[se]])*LN(2)</f>
        <v>1.4451374349992115E-2</v>
      </c>
      <c r="K401" s="20" t="s">
        <v>16164</v>
      </c>
    </row>
    <row r="402" spans="1:11" x14ac:dyDescent="0.2">
      <c r="A402" t="s">
        <v>16227</v>
      </c>
      <c r="B402" t="s">
        <v>12</v>
      </c>
      <c r="C402" t="s">
        <v>13</v>
      </c>
      <c r="D402">
        <v>24</v>
      </c>
      <c r="E402" s="9">
        <v>1.2799090932885599E-2</v>
      </c>
      <c r="F402" s="9">
        <v>1.536165152853E-2</v>
      </c>
      <c r="G402">
        <v>0.41369514021144599</v>
      </c>
      <c r="H402" s="9">
        <f>LN(2)*Table30[[#This Row],[Beta]]</f>
        <v>8.8716537938600126E-3</v>
      </c>
      <c r="I402" s="9">
        <f>(Table30[[#This Row],[Beta]]-1.96*Table30[[#This Row],[se]])*LN(2)</f>
        <v>-1.1998201679800074E-2</v>
      </c>
      <c r="J402" s="9">
        <f>(Table30[[#This Row],[Beta]]+1.96*Table30[[#This Row],[se]])*LN(2)</f>
        <v>2.9741509267520103E-2</v>
      </c>
      <c r="K402" s="20" t="s">
        <v>16164</v>
      </c>
    </row>
    <row r="403" spans="1:11" x14ac:dyDescent="0.2">
      <c r="A403" t="s">
        <v>16227</v>
      </c>
      <c r="B403" t="s">
        <v>12</v>
      </c>
      <c r="C403" t="s">
        <v>14</v>
      </c>
      <c r="D403">
        <v>24</v>
      </c>
      <c r="E403" s="9">
        <v>6.6978738181673204E-3</v>
      </c>
      <c r="F403" s="9">
        <v>1.0454550401063099E-2</v>
      </c>
      <c r="G403">
        <v>0.52173978141536004</v>
      </c>
      <c r="H403" s="9">
        <f>LN(2)*Table30[[#This Row],[Beta]]</f>
        <v>4.6426123528089539E-3</v>
      </c>
      <c r="I403" s="9">
        <f>(Table30[[#This Row],[Beta]]-1.96*Table30[[#This Row],[se]])*LN(2)</f>
        <v>-9.5606102308477617E-3</v>
      </c>
      <c r="J403" s="9">
        <f>(Table30[[#This Row],[Beta]]+1.96*Table30[[#This Row],[se]])*LN(2)</f>
        <v>1.8845834936465668E-2</v>
      </c>
      <c r="K403" s="20" t="s">
        <v>16164</v>
      </c>
    </row>
    <row r="404" spans="1:11" x14ac:dyDescent="0.2">
      <c r="A404" t="s">
        <v>16227</v>
      </c>
      <c r="B404" t="s">
        <v>12</v>
      </c>
      <c r="C404" t="s">
        <v>15</v>
      </c>
      <c r="D404">
        <v>24</v>
      </c>
      <c r="E404" s="9">
        <v>1.09961291315195E-2</v>
      </c>
      <c r="F404" s="9">
        <v>1.00705404679448E-2</v>
      </c>
      <c r="G404">
        <v>0.28617872674004402</v>
      </c>
      <c r="H404" s="9">
        <f>LN(2)*Table30[[#This Row],[Beta]]</f>
        <v>7.6219359045858219E-3</v>
      </c>
      <c r="I404" s="9">
        <f>(Table30[[#This Row],[Beta]]-1.96*Table30[[#This Row],[se]])*LN(2)</f>
        <v>-6.0595828902728875E-3</v>
      </c>
      <c r="J404" s="9">
        <f>(Table30[[#This Row],[Beta]]+1.96*Table30[[#This Row],[se]])*LN(2)</f>
        <v>2.130345469944453E-2</v>
      </c>
      <c r="K404" s="20" t="s">
        <v>16164</v>
      </c>
    </row>
    <row r="405" spans="1:11" x14ac:dyDescent="0.2">
      <c r="A405" t="s">
        <v>16236</v>
      </c>
      <c r="B405" t="s">
        <v>12</v>
      </c>
      <c r="C405" t="s">
        <v>13</v>
      </c>
      <c r="D405">
        <v>24</v>
      </c>
      <c r="E405" s="9">
        <v>1.37934385532859E-2</v>
      </c>
      <c r="F405" s="9">
        <v>1.5077317611105799E-2</v>
      </c>
      <c r="G405">
        <v>0.37019080503962998</v>
      </c>
      <c r="H405" s="9">
        <f>LN(2)*Table30[[#This Row],[Beta]]</f>
        <v>9.560883043436972E-3</v>
      </c>
      <c r="I405" s="9">
        <f>(Table30[[#This Row],[Beta]]-1.96*Table30[[#This Row],[se]])*LN(2)</f>
        <v>-1.0922685333950827E-2</v>
      </c>
      <c r="J405" s="9">
        <f>(Table30[[#This Row],[Beta]]+1.96*Table30[[#This Row],[se]])*LN(2)</f>
        <v>3.0044451420824767E-2</v>
      </c>
      <c r="K405" s="20" t="s">
        <v>16164</v>
      </c>
    </row>
    <row r="406" spans="1:11" x14ac:dyDescent="0.2">
      <c r="A406" t="s">
        <v>16236</v>
      </c>
      <c r="B406" t="s">
        <v>12</v>
      </c>
      <c r="C406" t="s">
        <v>14</v>
      </c>
      <c r="D406">
        <v>24</v>
      </c>
      <c r="E406" s="9">
        <v>7.9733989159361408E-3</v>
      </c>
      <c r="F406" s="9">
        <v>1.38296990900094E-2</v>
      </c>
      <c r="G406">
        <v>0.56424905860860197</v>
      </c>
      <c r="H406" s="9">
        <f>LN(2)*Table30[[#This Row],[Beta]]</f>
        <v>5.5267389780608604E-3</v>
      </c>
      <c r="I406" s="9">
        <f>(Table30[[#This Row],[Beta]]-1.96*Table30[[#This Row],[se]])*LN(2)</f>
        <v>-1.3261854209114755E-2</v>
      </c>
      <c r="J406" s="9">
        <f>(Table30[[#This Row],[Beta]]+1.96*Table30[[#This Row],[se]])*LN(2)</f>
        <v>2.4315332165236472E-2</v>
      </c>
      <c r="K406" s="20" t="s">
        <v>16164</v>
      </c>
    </row>
    <row r="407" spans="1:11" x14ac:dyDescent="0.2">
      <c r="A407" t="s">
        <v>16236</v>
      </c>
      <c r="B407" t="s">
        <v>12</v>
      </c>
      <c r="C407" t="s">
        <v>15</v>
      </c>
      <c r="D407">
        <v>24</v>
      </c>
      <c r="E407" s="9">
        <v>9.9782046058416504E-3</v>
      </c>
      <c r="F407" s="9">
        <v>1.3385013775575201E-2</v>
      </c>
      <c r="G407">
        <v>0.46353503165098697</v>
      </c>
      <c r="H407" s="9">
        <f>LN(2)*Table30[[#This Row],[Beta]]</f>
        <v>6.9163643895894002E-3</v>
      </c>
      <c r="I407" s="9">
        <f>(Table30[[#This Row],[Beta]]-1.96*Table30[[#This Row],[se]])*LN(2)</f>
        <v>-1.1268093348590717E-2</v>
      </c>
      <c r="J407" s="9">
        <f>(Table30[[#This Row],[Beta]]+1.96*Table30[[#This Row],[se]])*LN(2)</f>
        <v>2.5100822127769519E-2</v>
      </c>
      <c r="K407" s="20" t="s">
        <v>16164</v>
      </c>
    </row>
    <row r="408" spans="1:11" x14ac:dyDescent="0.2">
      <c r="A408" t="s">
        <v>16237</v>
      </c>
      <c r="B408" t="s">
        <v>12</v>
      </c>
      <c r="C408" t="s">
        <v>13</v>
      </c>
      <c r="D408">
        <v>24</v>
      </c>
      <c r="E408" s="9">
        <v>7.1279936888341399E-3</v>
      </c>
      <c r="F408" s="9">
        <v>1.9350189549296098E-2</v>
      </c>
      <c r="G408">
        <v>0.71611960783908002</v>
      </c>
      <c r="H408" s="9">
        <f>LN(2)*Table30[[#This Row],[Beta]]</f>
        <v>4.9407487284644684E-3</v>
      </c>
      <c r="I408" s="9">
        <f>(Table30[[#This Row],[Beta]]-1.96*Table30[[#This Row],[se]])*LN(2)</f>
        <v>-2.1347808757149943E-2</v>
      </c>
      <c r="J408" s="9">
        <f>(Table30[[#This Row],[Beta]]+1.96*Table30[[#This Row],[se]])*LN(2)</f>
        <v>3.1229306214078881E-2</v>
      </c>
      <c r="K408" s="20" t="s">
        <v>16164</v>
      </c>
    </row>
    <row r="409" spans="1:11" x14ac:dyDescent="0.2">
      <c r="A409" t="s">
        <v>16237</v>
      </c>
      <c r="B409" t="s">
        <v>12</v>
      </c>
      <c r="C409" t="s">
        <v>14</v>
      </c>
      <c r="D409">
        <v>24</v>
      </c>
      <c r="E409" s="9">
        <v>8.1304148844980103E-3</v>
      </c>
      <c r="F409" s="9">
        <v>1.31682577044261E-2</v>
      </c>
      <c r="G409">
        <v>0.53695426762744902</v>
      </c>
      <c r="H409" s="9">
        <f>LN(2)*Table30[[#This Row],[Beta]]</f>
        <v>5.6355741539724094E-3</v>
      </c>
      <c r="I409" s="9">
        <f>(Table30[[#This Row],[Beta]]-1.96*Table30[[#This Row],[se]])*LN(2)</f>
        <v>-1.2254405619418658E-2</v>
      </c>
      <c r="J409" s="9">
        <f>(Table30[[#This Row],[Beta]]+1.96*Table30[[#This Row],[se]])*LN(2)</f>
        <v>2.3525553927363475E-2</v>
      </c>
      <c r="K409" s="20" t="s">
        <v>16164</v>
      </c>
    </row>
    <row r="410" spans="1:11" x14ac:dyDescent="0.2">
      <c r="A410" t="s">
        <v>16237</v>
      </c>
      <c r="B410" t="s">
        <v>12</v>
      </c>
      <c r="C410" t="s">
        <v>15</v>
      </c>
      <c r="D410">
        <v>24</v>
      </c>
      <c r="E410" s="9">
        <v>9.7844926512034008E-3</v>
      </c>
      <c r="F410" s="9">
        <v>1.35206497600921E-2</v>
      </c>
      <c r="G410">
        <v>0.476564605798873</v>
      </c>
      <c r="H410" s="9">
        <f>LN(2)*Table30[[#This Row],[Beta]]</f>
        <v>6.7820934943911412E-3</v>
      </c>
      <c r="I410" s="9">
        <f>(Table30[[#This Row],[Beta]]-1.96*Table30[[#This Row],[se]])*LN(2)</f>
        <v>-1.1586635016279682E-2</v>
      </c>
      <c r="J410" s="9">
        <f>(Table30[[#This Row],[Beta]]+1.96*Table30[[#This Row],[se]])*LN(2)</f>
        <v>2.5150822005061968E-2</v>
      </c>
      <c r="K410" s="20" t="s">
        <v>16164</v>
      </c>
    </row>
    <row r="411" spans="1:11" x14ac:dyDescent="0.2">
      <c r="A411" t="s">
        <v>16189</v>
      </c>
      <c r="B411" t="s">
        <v>12</v>
      </c>
      <c r="C411" t="s">
        <v>13</v>
      </c>
      <c r="D411">
        <v>24</v>
      </c>
      <c r="E411" s="9">
        <v>4.4584148529555098E-2</v>
      </c>
      <c r="F411" s="9">
        <v>1.49421856270829E-2</v>
      </c>
      <c r="G411">
        <v>6.8470840566410701E-3</v>
      </c>
      <c r="H411" s="9">
        <f>LN(2)*Table30[[#This Row],[Beta]]</f>
        <v>3.0903376850926947E-2</v>
      </c>
      <c r="I411" s="9">
        <f>(Table30[[#This Row],[Beta]]-1.96*Table30[[#This Row],[se]])*LN(2)</f>
        <v>1.060339452684788E-2</v>
      </c>
      <c r="J411" s="9">
        <f>(Table30[[#This Row],[Beta]]+1.96*Table30[[#This Row],[se]])*LN(2)</f>
        <v>5.120335917500602E-2</v>
      </c>
      <c r="K411" s="20" t="s">
        <v>16164</v>
      </c>
    </row>
    <row r="412" spans="1:11" x14ac:dyDescent="0.2">
      <c r="A412" t="s">
        <v>16189</v>
      </c>
      <c r="B412" t="s">
        <v>12</v>
      </c>
      <c r="C412" t="s">
        <v>14</v>
      </c>
      <c r="D412">
        <v>24</v>
      </c>
      <c r="E412" s="9">
        <v>3.36029160311134E-2</v>
      </c>
      <c r="F412" s="9">
        <v>1.4101150911654699E-2</v>
      </c>
      <c r="G412">
        <v>1.71726131074037E-2</v>
      </c>
      <c r="H412" s="9">
        <f>LN(2)*Table30[[#This Row],[Beta]]</f>
        <v>2.329176650555884E-2</v>
      </c>
      <c r="I412" s="9">
        <f>(Table30[[#This Row],[Beta]]-1.96*Table30[[#This Row],[se]])*LN(2)</f>
        <v>4.1343874313138776E-3</v>
      </c>
      <c r="J412" s="9">
        <f>(Table30[[#This Row],[Beta]]+1.96*Table30[[#This Row],[se]])*LN(2)</f>
        <v>4.2449145579803803E-2</v>
      </c>
      <c r="K412" s="20" t="s">
        <v>16164</v>
      </c>
    </row>
    <row r="413" spans="1:11" x14ac:dyDescent="0.2">
      <c r="A413" t="s">
        <v>16189</v>
      </c>
      <c r="B413" t="s">
        <v>12</v>
      </c>
      <c r="C413" t="s">
        <v>15</v>
      </c>
      <c r="D413">
        <v>24</v>
      </c>
      <c r="E413" s="9">
        <v>3.2873572034379198E-2</v>
      </c>
      <c r="F413" s="9">
        <v>1.39524118386127E-2</v>
      </c>
      <c r="G413">
        <v>2.7361806785473002E-2</v>
      </c>
      <c r="H413" s="9">
        <f>LN(2)*Table30[[#This Row],[Beta]]</f>
        <v>2.2786223770564204E-2</v>
      </c>
      <c r="I413" s="9">
        <f>(Table30[[#This Row],[Beta]]-1.96*Table30[[#This Row],[se]])*LN(2)</f>
        <v>3.8309169117908405E-3</v>
      </c>
      <c r="J413" s="9">
        <f>(Table30[[#This Row],[Beta]]+1.96*Table30[[#This Row],[se]])*LN(2)</f>
        <v>4.1741530629337574E-2</v>
      </c>
      <c r="K413" s="20" t="s">
        <v>16164</v>
      </c>
    </row>
    <row r="414" spans="1:11" x14ac:dyDescent="0.2">
      <c r="A414" t="s">
        <v>16283</v>
      </c>
      <c r="B414" t="s">
        <v>12</v>
      </c>
      <c r="C414" t="s">
        <v>13</v>
      </c>
      <c r="D414">
        <v>24</v>
      </c>
      <c r="E414" s="9">
        <v>2.1385811861010899E-3</v>
      </c>
      <c r="F414" s="9">
        <v>1.3502661600113699E-2</v>
      </c>
      <c r="G414">
        <v>0.87560048906849597</v>
      </c>
      <c r="H414" s="9">
        <f>LN(2)*Table30[[#This Row],[Beta]]</f>
        <v>1.4823515195445142E-3</v>
      </c>
      <c r="I414" s="9">
        <f>(Table30[[#This Row],[Beta]]-1.96*Table30[[#This Row],[se]])*LN(2)</f>
        <v>-1.6861938844076232E-2</v>
      </c>
      <c r="J414" s="9">
        <f>(Table30[[#This Row],[Beta]]+1.96*Table30[[#This Row],[se]])*LN(2)</f>
        <v>1.9826641883165259E-2</v>
      </c>
      <c r="K414" s="20" t="s">
        <v>16164</v>
      </c>
    </row>
    <row r="415" spans="1:11" x14ac:dyDescent="0.2">
      <c r="A415" t="s">
        <v>16283</v>
      </c>
      <c r="B415" t="s">
        <v>12</v>
      </c>
      <c r="C415" t="s">
        <v>14</v>
      </c>
      <c r="D415">
        <v>24</v>
      </c>
      <c r="E415" s="9">
        <v>1.92698627729353E-3</v>
      </c>
      <c r="F415" s="9">
        <v>1.0085709446617E-2</v>
      </c>
      <c r="G415">
        <v>0.84847775989899099</v>
      </c>
      <c r="H415" s="9">
        <f>LN(2)*Table30[[#This Row],[Beta]]</f>
        <v>1.3356851050837153E-3</v>
      </c>
      <c r="I415" s="9">
        <f>(Table30[[#This Row],[Beta]]-1.96*Table30[[#This Row],[se]])*LN(2)</f>
        <v>-1.2366441785980268E-2</v>
      </c>
      <c r="J415" s="9">
        <f>(Table30[[#This Row],[Beta]]+1.96*Table30[[#This Row],[se]])*LN(2)</f>
        <v>1.5037811996147699E-2</v>
      </c>
      <c r="K415" s="20" t="s">
        <v>16164</v>
      </c>
    </row>
    <row r="416" spans="1:11" x14ac:dyDescent="0.2">
      <c r="A416" t="s">
        <v>16283</v>
      </c>
      <c r="B416" t="s">
        <v>12</v>
      </c>
      <c r="C416" t="s">
        <v>15</v>
      </c>
      <c r="D416">
        <v>24</v>
      </c>
      <c r="E416" s="9">
        <v>1.9784960504122301E-3</v>
      </c>
      <c r="F416" s="9">
        <v>1.0029703684242899E-2</v>
      </c>
      <c r="G416">
        <v>0.84535410783461296</v>
      </c>
      <c r="H416" s="9">
        <f>LN(2)*Table30[[#This Row],[Beta]]</f>
        <v>1.3713889590922248E-3</v>
      </c>
      <c r="I416" s="9">
        <f>(Table30[[#This Row],[Beta]]-1.96*Table30[[#This Row],[se]])*LN(2)</f>
        <v>-1.2254650268853711E-2</v>
      </c>
      <c r="J416" s="9">
        <f>(Table30[[#This Row],[Beta]]+1.96*Table30[[#This Row],[se]])*LN(2)</f>
        <v>1.4997428187038159E-2</v>
      </c>
      <c r="K416" s="20" t="s">
        <v>16164</v>
      </c>
    </row>
    <row r="417" spans="1:11" x14ac:dyDescent="0.2">
      <c r="A417" t="s">
        <v>16228</v>
      </c>
      <c r="B417" t="s">
        <v>12</v>
      </c>
      <c r="C417" t="s">
        <v>13</v>
      </c>
      <c r="D417">
        <v>24</v>
      </c>
      <c r="E417" s="9">
        <v>2.1818591093914499E-2</v>
      </c>
      <c r="F417" s="9">
        <v>1.5794435432654502E-2</v>
      </c>
      <c r="G417">
        <v>0.181023106536189</v>
      </c>
      <c r="H417" s="9">
        <f>LN(2)*Table30[[#This Row],[Beta]]</f>
        <v>1.5123494900537167E-2</v>
      </c>
      <c r="I417" s="9">
        <f>(Table30[[#This Row],[Beta]]-1.96*Table30[[#This Row],[se]])*LN(2)</f>
        <v>-6.3343271412767445E-3</v>
      </c>
      <c r="J417" s="9">
        <f>(Table30[[#This Row],[Beta]]+1.96*Table30[[#This Row],[se]])*LN(2)</f>
        <v>3.6581316942351075E-2</v>
      </c>
      <c r="K417" s="20" t="s">
        <v>16164</v>
      </c>
    </row>
    <row r="418" spans="1:11" x14ac:dyDescent="0.2">
      <c r="A418" t="s">
        <v>16228</v>
      </c>
      <c r="B418" t="s">
        <v>12</v>
      </c>
      <c r="C418" t="s">
        <v>14</v>
      </c>
      <c r="D418">
        <v>24</v>
      </c>
      <c r="E418" s="9">
        <v>1.7744365420513199E-2</v>
      </c>
      <c r="F418" s="9">
        <v>9.7497509050175606E-3</v>
      </c>
      <c r="G418">
        <v>6.8761835614653002E-2</v>
      </c>
      <c r="H418" s="9">
        <f>LN(2)*Table30[[#This Row],[Beta]]</f>
        <v>1.2299456862054112E-2</v>
      </c>
      <c r="I418" s="9">
        <f>(Table30[[#This Row],[Beta]]-1.96*Table30[[#This Row],[se]])*LN(2)</f>
        <v>-9.4624734585629499E-4</v>
      </c>
      <c r="J418" s="9">
        <f>(Table30[[#This Row],[Beta]]+1.96*Table30[[#This Row],[se]])*LN(2)</f>
        <v>2.5545161069964517E-2</v>
      </c>
      <c r="K418" s="20" t="s">
        <v>16164</v>
      </c>
    </row>
    <row r="419" spans="1:11" x14ac:dyDescent="0.2">
      <c r="A419" t="s">
        <v>16228</v>
      </c>
      <c r="B419" t="s">
        <v>12</v>
      </c>
      <c r="C419" t="s">
        <v>15</v>
      </c>
      <c r="D419">
        <v>24</v>
      </c>
      <c r="E419" s="9">
        <v>1.8423375427052999E-2</v>
      </c>
      <c r="F419" s="9">
        <v>9.4504005504035798E-3</v>
      </c>
      <c r="G419">
        <v>6.3533952969987206E-2</v>
      </c>
      <c r="H419" s="9">
        <f>LN(2)*Table30[[#This Row],[Beta]]</f>
        <v>1.2770110733659164E-2</v>
      </c>
      <c r="I419" s="9">
        <f>(Table30[[#This Row],[Beta]]-1.96*Table30[[#This Row],[se]])*LN(2)</f>
        <v>-6.890551982265182E-5</v>
      </c>
      <c r="J419" s="9">
        <f>(Table30[[#This Row],[Beta]]+1.96*Table30[[#This Row],[se]])*LN(2)</f>
        <v>2.5609126987140979E-2</v>
      </c>
      <c r="K419" s="20" t="s">
        <v>16164</v>
      </c>
    </row>
    <row r="420" spans="1:11" x14ac:dyDescent="0.2">
      <c r="A420" t="s">
        <v>16180</v>
      </c>
      <c r="B420" t="s">
        <v>12</v>
      </c>
      <c r="C420" t="s">
        <v>13</v>
      </c>
      <c r="D420">
        <v>24</v>
      </c>
      <c r="E420" s="9">
        <v>3.6312435461998402E-2</v>
      </c>
      <c r="F420" s="9">
        <v>1.42768802171481E-2</v>
      </c>
      <c r="G420">
        <v>1.8518055858528702E-2</v>
      </c>
      <c r="H420" s="9">
        <f>LN(2)*Table30[[#This Row],[Beta]]</f>
        <v>2.5169862259749168E-2</v>
      </c>
      <c r="I420" s="9">
        <f>(Table30[[#This Row],[Beta]]-1.96*Table30[[#This Row],[se]])*LN(2)</f>
        <v>5.7737428911209662E-3</v>
      </c>
      <c r="J420" s="9">
        <f>(Table30[[#This Row],[Beta]]+1.96*Table30[[#This Row],[se]])*LN(2)</f>
        <v>4.4565981628377362E-2</v>
      </c>
      <c r="K420" s="20" t="s">
        <v>16164</v>
      </c>
    </row>
    <row r="421" spans="1:11" x14ac:dyDescent="0.2">
      <c r="A421" t="s">
        <v>16180</v>
      </c>
      <c r="B421" t="s">
        <v>12</v>
      </c>
      <c r="C421" t="s">
        <v>14</v>
      </c>
      <c r="D421">
        <v>24</v>
      </c>
      <c r="E421" s="9">
        <v>3.6271546446324E-2</v>
      </c>
      <c r="F421" s="9">
        <v>1.00337445959327E-2</v>
      </c>
      <c r="G421">
        <v>3.0039849610718301E-4</v>
      </c>
      <c r="H421" s="9">
        <f>LN(2)*Table30[[#This Row],[Beta]]</f>
        <v>2.5141520153818583E-2</v>
      </c>
      <c r="I421" s="9">
        <f>(Table30[[#This Row],[Beta]]-1.96*Table30[[#This Row],[se]])*LN(2)</f>
        <v>1.1509991070645082E-2</v>
      </c>
      <c r="J421" s="9">
        <f>(Table30[[#This Row],[Beta]]+1.96*Table30[[#This Row],[se]])*LN(2)</f>
        <v>3.8773049236992083E-2</v>
      </c>
      <c r="K421" s="20" t="s">
        <v>16164</v>
      </c>
    </row>
    <row r="422" spans="1:11" x14ac:dyDescent="0.2">
      <c r="A422" t="s">
        <v>16180</v>
      </c>
      <c r="B422" t="s">
        <v>12</v>
      </c>
      <c r="C422" t="s">
        <v>15</v>
      </c>
      <c r="D422">
        <v>24</v>
      </c>
      <c r="E422" s="9">
        <v>3.5064760294126598E-2</v>
      </c>
      <c r="F422" s="9">
        <v>9.6274417165440208E-3</v>
      </c>
      <c r="G422">
        <v>1.3617061900779201E-3</v>
      </c>
      <c r="H422" s="9">
        <f>LN(2)*Table30[[#This Row],[Beta]]</f>
        <v>2.4305039734884168E-2</v>
      </c>
      <c r="I422" s="9">
        <f>(Table30[[#This Row],[Beta]]-1.96*Table30[[#This Row],[se]])*LN(2)</f>
        <v>1.1225500934501902E-2</v>
      </c>
      <c r="J422" s="9">
        <f>(Table30[[#This Row],[Beta]]+1.96*Table30[[#This Row],[se]])*LN(2)</f>
        <v>3.7384578535266437E-2</v>
      </c>
      <c r="K422" s="20" t="s">
        <v>16164</v>
      </c>
    </row>
    <row r="423" spans="1:11" x14ac:dyDescent="0.2">
      <c r="A423" t="s">
        <v>16284</v>
      </c>
      <c r="B423" t="s">
        <v>12</v>
      </c>
      <c r="C423" t="s">
        <v>13</v>
      </c>
      <c r="D423">
        <v>24</v>
      </c>
      <c r="E423" s="9">
        <v>1.11213934651087E-2</v>
      </c>
      <c r="F423" s="9">
        <v>1.5448221762987499E-2</v>
      </c>
      <c r="G423">
        <v>0.479157073020402</v>
      </c>
      <c r="H423" s="9">
        <f>LN(2)*Table30[[#This Row],[Beta]]</f>
        <v>7.7087625242378954E-3</v>
      </c>
      <c r="I423" s="9">
        <f>(Table30[[#This Row],[Beta]]-1.96*Table30[[#This Row],[se]])*LN(2)</f>
        <v>-1.3278704540734067E-2</v>
      </c>
      <c r="J423" s="9">
        <f>(Table30[[#This Row],[Beta]]+1.96*Table30[[#This Row],[se]])*LN(2)</f>
        <v>2.8696229589209855E-2</v>
      </c>
      <c r="K423" s="20" t="s">
        <v>16164</v>
      </c>
    </row>
    <row r="424" spans="1:11" x14ac:dyDescent="0.2">
      <c r="A424" t="s">
        <v>16284</v>
      </c>
      <c r="B424" t="s">
        <v>12</v>
      </c>
      <c r="C424" t="s">
        <v>14</v>
      </c>
      <c r="D424">
        <v>24</v>
      </c>
      <c r="E424" s="9">
        <v>1.5330017380125001E-2</v>
      </c>
      <c r="F424" s="9">
        <v>1.4433738515255701E-2</v>
      </c>
      <c r="G424">
        <v>0.28819206059947999</v>
      </c>
      <c r="H424" s="9">
        <f>LN(2)*Table30[[#This Row],[Beta]]</f>
        <v>1.0625958324968604E-2</v>
      </c>
      <c r="I424" s="9">
        <f>(Table30[[#This Row],[Beta]]-1.96*Table30[[#This Row],[se]])*LN(2)</f>
        <v>-8.983263782337797E-3</v>
      </c>
      <c r="J424" s="9">
        <f>(Table30[[#This Row],[Beta]]+1.96*Table30[[#This Row],[se]])*LN(2)</f>
        <v>3.0235180432275004E-2</v>
      </c>
      <c r="K424" s="20" t="s">
        <v>16164</v>
      </c>
    </row>
    <row r="425" spans="1:11" x14ac:dyDescent="0.2">
      <c r="A425" t="s">
        <v>16284</v>
      </c>
      <c r="B425" t="s">
        <v>12</v>
      </c>
      <c r="C425" t="s">
        <v>15</v>
      </c>
      <c r="D425">
        <v>24</v>
      </c>
      <c r="E425" s="9">
        <v>1.5173237821945599E-2</v>
      </c>
      <c r="F425" s="9">
        <v>1.4524175797280599E-2</v>
      </c>
      <c r="G425">
        <v>0.30702314565713701</v>
      </c>
      <c r="H425" s="9">
        <f>LN(2)*Table30[[#This Row],[Beta]]</f>
        <v>1.0517287016247117E-2</v>
      </c>
      <c r="I425" s="9">
        <f>(Table30[[#This Row],[Beta]]-1.96*Table30[[#This Row],[se]])*LN(2)</f>
        <v>-9.2148003312832877E-3</v>
      </c>
      <c r="J425" s="9">
        <f>(Table30[[#This Row],[Beta]]+1.96*Table30[[#This Row],[se]])*LN(2)</f>
        <v>3.0249374363777521E-2</v>
      </c>
      <c r="K425" s="20" t="s">
        <v>16164</v>
      </c>
    </row>
    <row r="426" spans="1:11" x14ac:dyDescent="0.2">
      <c r="A426" t="s">
        <v>16247</v>
      </c>
      <c r="B426" t="s">
        <v>12</v>
      </c>
      <c r="C426" t="s">
        <v>13</v>
      </c>
      <c r="D426">
        <v>24</v>
      </c>
      <c r="E426" s="9">
        <v>-6.6446949207439798E-3</v>
      </c>
      <c r="F426" s="9">
        <v>1.5578272476082801E-2</v>
      </c>
      <c r="G426">
        <v>0.67386205630639395</v>
      </c>
      <c r="H426" s="9">
        <f>LN(2)*Table30[[#This Row],[Beta]]</f>
        <v>-4.6057515499946791E-3</v>
      </c>
      <c r="I426" s="9">
        <f>(Table30[[#This Row],[Beta]]-1.96*Table30[[#This Row],[se]])*LN(2)</f>
        <v>-2.5769901413785802E-2</v>
      </c>
      <c r="J426" s="9">
        <f>(Table30[[#This Row],[Beta]]+1.96*Table30[[#This Row],[se]])*LN(2)</f>
        <v>1.6558398313796446E-2</v>
      </c>
      <c r="K426" s="20" t="s">
        <v>16164</v>
      </c>
    </row>
    <row r="427" spans="1:11" x14ac:dyDescent="0.2">
      <c r="A427" t="s">
        <v>16247</v>
      </c>
      <c r="B427" t="s">
        <v>12</v>
      </c>
      <c r="C427" t="s">
        <v>14</v>
      </c>
      <c r="D427">
        <v>24</v>
      </c>
      <c r="E427" s="9">
        <v>-2.2125339415772498E-3</v>
      </c>
      <c r="F427" s="9">
        <v>1.3756923426592901E-2</v>
      </c>
      <c r="G427">
        <v>0.87222684123733796</v>
      </c>
      <c r="H427" s="9">
        <f>LN(2)*Table30[[#This Row],[Beta]]</f>
        <v>-1.5336116634974534E-3</v>
      </c>
      <c r="I427" s="9">
        <f>(Table30[[#This Row],[Beta]]-1.96*Table30[[#This Row],[se]])*LN(2)</f>
        <v>-2.0223334128688437E-2</v>
      </c>
      <c r="J427" s="9">
        <f>(Table30[[#This Row],[Beta]]+1.96*Table30[[#This Row],[se]])*LN(2)</f>
        <v>1.715611080169353E-2</v>
      </c>
      <c r="K427" s="20" t="s">
        <v>16164</v>
      </c>
    </row>
    <row r="428" spans="1:11" x14ac:dyDescent="0.2">
      <c r="A428" t="s">
        <v>16247</v>
      </c>
      <c r="B428" t="s">
        <v>12</v>
      </c>
      <c r="C428" t="s">
        <v>15</v>
      </c>
      <c r="D428">
        <v>24</v>
      </c>
      <c r="E428" s="9">
        <v>-3.9524321266662396E-3</v>
      </c>
      <c r="F428" s="9">
        <v>1.3131624330009001E-2</v>
      </c>
      <c r="G428">
        <v>0.76612950111810496</v>
      </c>
      <c r="H428" s="9">
        <f>LN(2)*Table30[[#This Row],[Beta]]</f>
        <v>-2.7396171849532525E-3</v>
      </c>
      <c r="I428" s="9">
        <f>(Table30[[#This Row],[Beta]]-1.96*Table30[[#This Row],[se]])*LN(2)</f>
        <v>-2.0579828010768766E-2</v>
      </c>
      <c r="J428" s="9">
        <f>(Table30[[#This Row],[Beta]]+1.96*Table30[[#This Row],[se]])*LN(2)</f>
        <v>1.5100593640862262E-2</v>
      </c>
      <c r="K428" s="20" t="s">
        <v>16164</v>
      </c>
    </row>
    <row r="429" spans="1:11" x14ac:dyDescent="0.2">
      <c r="A429" t="s">
        <v>16201</v>
      </c>
      <c r="B429" t="s">
        <v>12</v>
      </c>
      <c r="C429" t="s">
        <v>13</v>
      </c>
      <c r="D429">
        <v>24</v>
      </c>
      <c r="E429" s="9">
        <v>-1.27676386452117E-2</v>
      </c>
      <c r="F429" s="9">
        <v>1.6582404400919799E-2</v>
      </c>
      <c r="G429">
        <v>0.44951806761215501</v>
      </c>
      <c r="H429" s="9">
        <f>LN(2)*Table30[[#This Row],[Beta]]</f>
        <v>-8.8498527293366883E-3</v>
      </c>
      <c r="I429" s="9">
        <f>(Table30[[#This Row],[Beta]]-1.96*Table30[[#This Row],[se]])*LN(2)</f>
        <v>-3.1378184569845369E-2</v>
      </c>
      <c r="J429" s="9">
        <f>(Table30[[#This Row],[Beta]]+1.96*Table30[[#This Row],[se]])*LN(2)</f>
        <v>1.367847911117199E-2</v>
      </c>
      <c r="K429" s="20" t="s">
        <v>16164</v>
      </c>
    </row>
    <row r="430" spans="1:11" x14ac:dyDescent="0.2">
      <c r="A430" t="s">
        <v>16201</v>
      </c>
      <c r="B430" t="s">
        <v>12</v>
      </c>
      <c r="C430" t="s">
        <v>14</v>
      </c>
      <c r="D430">
        <v>24</v>
      </c>
      <c r="E430" s="9">
        <v>-1.25356449839774E-2</v>
      </c>
      <c r="F430" s="9">
        <v>1.4308901918467501E-2</v>
      </c>
      <c r="G430">
        <v>0.38099026036403699</v>
      </c>
      <c r="H430" s="9">
        <f>LN(2)*Table30[[#This Row],[Beta]]</f>
        <v>-8.6890469771443556E-3</v>
      </c>
      <c r="I430" s="9">
        <f>(Table30[[#This Row],[Beta]]-1.96*Table30[[#This Row],[se]])*LN(2)</f>
        <v>-2.8128670019665653E-2</v>
      </c>
      <c r="J430" s="9">
        <f>(Table30[[#This Row],[Beta]]+1.96*Table30[[#This Row],[se]])*LN(2)</f>
        <v>1.0750576065376943E-2</v>
      </c>
      <c r="K430" s="20" t="s">
        <v>16164</v>
      </c>
    </row>
    <row r="431" spans="1:11" x14ac:dyDescent="0.2">
      <c r="A431" t="s">
        <v>16201</v>
      </c>
      <c r="B431" t="s">
        <v>12</v>
      </c>
      <c r="C431" t="s">
        <v>15</v>
      </c>
      <c r="D431">
        <v>24</v>
      </c>
      <c r="E431" s="9">
        <v>-1.1285758758403E-2</v>
      </c>
      <c r="F431" s="9">
        <v>1.4611604611211E-2</v>
      </c>
      <c r="G431">
        <v>0.44775215645682798</v>
      </c>
      <c r="H431" s="9">
        <f>LN(2)*Table30[[#This Row],[Beta]]</f>
        <v>-7.8226918638667486E-3</v>
      </c>
      <c r="I431" s="9">
        <f>(Table30[[#This Row],[Beta]]-1.96*Table30[[#This Row],[se]])*LN(2)</f>
        <v>-2.7673557241713245E-2</v>
      </c>
      <c r="J431" s="9">
        <f>(Table30[[#This Row],[Beta]]+1.96*Table30[[#This Row],[se]])*LN(2)</f>
        <v>1.2028173513979749E-2</v>
      </c>
      <c r="K431" s="20" t="s">
        <v>16164</v>
      </c>
    </row>
    <row r="432" spans="1:11" x14ac:dyDescent="0.2">
      <c r="A432" t="s">
        <v>16285</v>
      </c>
      <c r="B432" t="s">
        <v>12</v>
      </c>
      <c r="C432" t="s">
        <v>13</v>
      </c>
      <c r="D432">
        <v>24</v>
      </c>
      <c r="E432" s="9">
        <v>-5.4873773241775701E-3</v>
      </c>
      <c r="F432" s="9">
        <v>1.02640910395975E-2</v>
      </c>
      <c r="G432">
        <v>0.59827558197513098</v>
      </c>
      <c r="H432" s="9">
        <f>LN(2)*Table30[[#This Row],[Beta]]</f>
        <v>-3.8035601209222597E-3</v>
      </c>
      <c r="I432" s="9">
        <f>(Table30[[#This Row],[Beta]]-1.96*Table30[[#This Row],[se]])*LN(2)</f>
        <v>-1.7748030620533168E-2</v>
      </c>
      <c r="J432" s="9">
        <f>(Table30[[#This Row],[Beta]]+1.96*Table30[[#This Row],[se]])*LN(2)</f>
        <v>1.0140910378688646E-2</v>
      </c>
      <c r="K432" s="20" t="s">
        <v>16164</v>
      </c>
    </row>
    <row r="433" spans="1:11" x14ac:dyDescent="0.2">
      <c r="A433" t="s">
        <v>16285</v>
      </c>
      <c r="B433" t="s">
        <v>12</v>
      </c>
      <c r="C433" t="s">
        <v>14</v>
      </c>
      <c r="D433">
        <v>24</v>
      </c>
      <c r="E433" s="9">
        <v>-1.7178946215905099E-3</v>
      </c>
      <c r="F433" s="9">
        <v>9.0508203105831297E-3</v>
      </c>
      <c r="G433">
        <v>0.84946161971191503</v>
      </c>
      <c r="H433" s="9">
        <f>LN(2)*Table30[[#This Row],[Beta]]</f>
        <v>-1.190753813454556E-3</v>
      </c>
      <c r="I433" s="9">
        <f>(Table30[[#This Row],[Beta]]-1.96*Table30[[#This Row],[se]])*LN(2)</f>
        <v>-1.348691295032391E-2</v>
      </c>
      <c r="J433" s="9">
        <f>(Table30[[#This Row],[Beta]]+1.96*Table30[[#This Row],[se]])*LN(2)</f>
        <v>1.1105405323414799E-2</v>
      </c>
      <c r="K433" s="20" t="s">
        <v>16164</v>
      </c>
    </row>
    <row r="434" spans="1:11" x14ac:dyDescent="0.2">
      <c r="A434" t="s">
        <v>16285</v>
      </c>
      <c r="B434" t="s">
        <v>12</v>
      </c>
      <c r="C434" t="s">
        <v>15</v>
      </c>
      <c r="D434">
        <v>24</v>
      </c>
      <c r="E434" s="9">
        <v>-9.5978379008937497E-4</v>
      </c>
      <c r="F434" s="9">
        <v>9.6170676100974396E-3</v>
      </c>
      <c r="G434">
        <v>0.92136787072576798</v>
      </c>
      <c r="H434" s="9">
        <f>LN(2)*Table30[[#This Row],[Beta]]</f>
        <v>-6.6527142804758863E-4</v>
      </c>
      <c r="I434" s="9">
        <f>(Table30[[#This Row],[Beta]]-1.96*Table30[[#This Row],[se]])*LN(2)</f>
        <v>-1.3730716294466675E-2</v>
      </c>
      <c r="J434" s="9">
        <f>(Table30[[#This Row],[Beta]]+1.96*Table30[[#This Row],[se]])*LN(2)</f>
        <v>1.2400173438371498E-2</v>
      </c>
      <c r="K434" s="20" t="s">
        <v>16164</v>
      </c>
    </row>
    <row r="435" spans="1:11" x14ac:dyDescent="0.2">
      <c r="A435" t="s">
        <v>16299</v>
      </c>
      <c r="B435" t="s">
        <v>12</v>
      </c>
      <c r="C435" t="s">
        <v>13</v>
      </c>
      <c r="D435">
        <v>24</v>
      </c>
      <c r="E435" s="9">
        <v>-1.73074128626131E-2</v>
      </c>
      <c r="F435" s="9">
        <v>1.01473821854985E-2</v>
      </c>
      <c r="G435">
        <v>0.102162897429752</v>
      </c>
      <c r="H435" s="9">
        <f>LN(2)*Table30[[#This Row],[Beta]]</f>
        <v>-1.1996584428507201E-2</v>
      </c>
      <c r="I435" s="9">
        <f>(Table30[[#This Row],[Beta]]-1.96*Table30[[#This Row],[se]])*LN(2)</f>
        <v>-2.5782497958314502E-2</v>
      </c>
      <c r="J435" s="9">
        <f>(Table30[[#This Row],[Beta]]+1.96*Table30[[#This Row],[se]])*LN(2)</f>
        <v>1.7893291013000988E-3</v>
      </c>
      <c r="K435" s="20" t="s">
        <v>16164</v>
      </c>
    </row>
    <row r="436" spans="1:11" x14ac:dyDescent="0.2">
      <c r="A436" t="s">
        <v>16299</v>
      </c>
      <c r="B436" t="s">
        <v>12</v>
      </c>
      <c r="C436" t="s">
        <v>15</v>
      </c>
      <c r="D436">
        <v>24</v>
      </c>
      <c r="E436" s="9">
        <v>-9.5660058429237194E-3</v>
      </c>
      <c r="F436" s="9">
        <v>9.1384104447727807E-3</v>
      </c>
      <c r="G436">
        <v>0.30607275876372902</v>
      </c>
      <c r="H436" s="9">
        <f>LN(2)*Table30[[#This Row],[Beta]]</f>
        <v>-6.6306499792425392E-3</v>
      </c>
      <c r="I436" s="9">
        <f>(Table30[[#This Row],[Beta]]-1.96*Table30[[#This Row],[se]])*LN(2)</f>
        <v>-1.9045806311046402E-2</v>
      </c>
      <c r="J436" s="9">
        <f>(Table30[[#This Row],[Beta]]+1.96*Table30[[#This Row],[se]])*LN(2)</f>
        <v>5.7845063525613248E-3</v>
      </c>
      <c r="K436" s="20" t="s">
        <v>16164</v>
      </c>
    </row>
    <row r="437" spans="1:11" x14ac:dyDescent="0.2">
      <c r="A437" t="s">
        <v>16286</v>
      </c>
      <c r="B437" t="s">
        <v>12</v>
      </c>
      <c r="C437" t="s">
        <v>14</v>
      </c>
      <c r="D437">
        <v>24</v>
      </c>
      <c r="E437" s="9">
        <v>-9.4601221671616401E-3</v>
      </c>
      <c r="F437" s="9">
        <v>9.33612724885741E-3</v>
      </c>
      <c r="G437">
        <v>0.310925867529452</v>
      </c>
      <c r="H437" s="9">
        <f>LN(2)*Table30[[#This Row],[Beta]]</f>
        <v>-6.5572570079207304E-3</v>
      </c>
      <c r="I437" s="9">
        <f>(Table30[[#This Row],[Beta]]-1.96*Table30[[#This Row],[se]])*LN(2)</f>
        <v>-1.9241025156513738E-2</v>
      </c>
      <c r="J437" s="9">
        <f>(Table30[[#This Row],[Beta]]+1.96*Table30[[#This Row],[se]])*LN(2)</f>
        <v>6.1265111406722779E-3</v>
      </c>
      <c r="K437" s="20" t="s">
        <v>16164</v>
      </c>
    </row>
    <row r="438" spans="1:11" x14ac:dyDescent="0.2">
      <c r="A438" t="s">
        <v>16174</v>
      </c>
      <c r="B438" t="s">
        <v>12</v>
      </c>
      <c r="C438" t="s">
        <v>13</v>
      </c>
      <c r="D438">
        <v>24</v>
      </c>
      <c r="E438" s="9">
        <v>2.6875804179878102E-2</v>
      </c>
      <c r="F438" s="9">
        <v>1.03444585056177E-2</v>
      </c>
      <c r="G438">
        <v>1.6414936840342901E-2</v>
      </c>
      <c r="H438" s="9">
        <f>LN(2)*Table30[[#This Row],[Beta]]</f>
        <v>1.86288878925637E-2</v>
      </c>
      <c r="I438" s="9">
        <f>(Table30[[#This Row],[Beta]]-1.96*Table30[[#This Row],[se]])*LN(2)</f>
        <v>4.5752326872907229E-3</v>
      </c>
      <c r="J438" s="9">
        <f>(Table30[[#This Row],[Beta]]+1.96*Table30[[#This Row],[se]])*LN(2)</f>
        <v>3.2682543097836678E-2</v>
      </c>
      <c r="K438" s="20" t="s">
        <v>16164</v>
      </c>
    </row>
    <row r="439" spans="1:11" x14ac:dyDescent="0.2">
      <c r="A439" t="s">
        <v>16174</v>
      </c>
      <c r="B439" t="s">
        <v>12</v>
      </c>
      <c r="C439" t="s">
        <v>14</v>
      </c>
      <c r="D439">
        <v>24</v>
      </c>
      <c r="E439" s="9">
        <v>2.6172054595969801E-2</v>
      </c>
      <c r="F439" s="9">
        <v>9.4813168386186399E-3</v>
      </c>
      <c r="G439">
        <v>5.7733842697524499E-3</v>
      </c>
      <c r="H439" s="9">
        <f>LN(2)*Table30[[#This Row],[Beta]]</f>
        <v>1.8141085852657425E-2</v>
      </c>
      <c r="I439" s="9">
        <f>(Table30[[#This Row],[Beta]]-1.96*Table30[[#This Row],[se]])*LN(2)</f>
        <v>5.2600677046766992E-3</v>
      </c>
      <c r="J439" s="9">
        <f>(Table30[[#This Row],[Beta]]+1.96*Table30[[#This Row],[se]])*LN(2)</f>
        <v>3.1022104000638154E-2</v>
      </c>
      <c r="K439" s="20" t="s">
        <v>16164</v>
      </c>
    </row>
    <row r="440" spans="1:11" x14ac:dyDescent="0.2">
      <c r="A440" t="s">
        <v>16174</v>
      </c>
      <c r="B440" t="s">
        <v>12</v>
      </c>
      <c r="C440" t="s">
        <v>15</v>
      </c>
      <c r="D440">
        <v>24</v>
      </c>
      <c r="E440" s="9">
        <v>2.63818084600707E-2</v>
      </c>
      <c r="F440" s="9">
        <v>9.5466179349526295E-3</v>
      </c>
      <c r="G440">
        <v>1.1058367990078199E-2</v>
      </c>
      <c r="H440" s="9">
        <f>LN(2)*Table30[[#This Row],[Beta]]</f>
        <v>1.8286476152170519E-2</v>
      </c>
      <c r="I440" s="9">
        <f>(Table30[[#This Row],[Beta]]-1.96*Table30[[#This Row],[se]])*LN(2)</f>
        <v>5.3167419933994901E-3</v>
      </c>
      <c r="J440" s="9">
        <f>(Table30[[#This Row],[Beta]]+1.96*Table30[[#This Row],[se]])*LN(2)</f>
        <v>3.1256210310941543E-2</v>
      </c>
      <c r="K440" s="20" t="s">
        <v>16164</v>
      </c>
    </row>
    <row r="441" spans="1:11" x14ac:dyDescent="0.2">
      <c r="A441" t="s">
        <v>16287</v>
      </c>
      <c r="B441" t="s">
        <v>12</v>
      </c>
      <c r="C441" t="s">
        <v>13</v>
      </c>
      <c r="D441">
        <v>24</v>
      </c>
      <c r="E441" s="9">
        <v>7.65479398308214E-3</v>
      </c>
      <c r="F441" s="9">
        <v>1.08302339234872E-2</v>
      </c>
      <c r="G441">
        <v>0.48711104574644398</v>
      </c>
      <c r="H441" s="9">
        <f>LN(2)*Table30[[#This Row],[Beta]]</f>
        <v>5.3058988671406187E-3</v>
      </c>
      <c r="I441" s="9">
        <f>(Table30[[#This Row],[Beta]]-1.96*Table30[[#This Row],[se]])*LN(2)</f>
        <v>-9.4077155062442415E-3</v>
      </c>
      <c r="J441" s="9">
        <f>(Table30[[#This Row],[Beta]]+1.96*Table30[[#This Row],[se]])*LN(2)</f>
        <v>2.0019513240525477E-2</v>
      </c>
      <c r="K441" s="20" t="s">
        <v>16164</v>
      </c>
    </row>
    <row r="442" spans="1:11" x14ac:dyDescent="0.2">
      <c r="A442" t="s">
        <v>16287</v>
      </c>
      <c r="B442" t="s">
        <v>12</v>
      </c>
      <c r="C442" t="s">
        <v>14</v>
      </c>
      <c r="D442">
        <v>24</v>
      </c>
      <c r="E442" s="9">
        <v>-4.0739215306180403E-3</v>
      </c>
      <c r="F442" s="9">
        <v>8.9415869080746099E-3</v>
      </c>
      <c r="G442">
        <v>0.64866682166629397</v>
      </c>
      <c r="H442" s="9">
        <f>LN(2)*Table30[[#This Row],[Beta]]</f>
        <v>-2.8238272227703513E-3</v>
      </c>
      <c r="I442" s="9">
        <f>(Table30[[#This Row],[Beta]]-1.96*Table30[[#This Row],[se]])*LN(2)</f>
        <v>-1.4971585302695075E-2</v>
      </c>
      <c r="J442" s="9">
        <f>(Table30[[#This Row],[Beta]]+1.96*Table30[[#This Row],[se]])*LN(2)</f>
        <v>9.3239308571543712E-3</v>
      </c>
      <c r="K442" s="20" t="s">
        <v>16164</v>
      </c>
    </row>
    <row r="443" spans="1:11" x14ac:dyDescent="0.2">
      <c r="A443" t="s">
        <v>16287</v>
      </c>
      <c r="B443" t="s">
        <v>12</v>
      </c>
      <c r="C443" t="s">
        <v>15</v>
      </c>
      <c r="D443">
        <v>24</v>
      </c>
      <c r="E443" s="9">
        <v>-3.4506531517221098E-3</v>
      </c>
      <c r="F443" s="9">
        <v>9.3023025640961206E-3</v>
      </c>
      <c r="G443">
        <v>0.71407245833154698</v>
      </c>
      <c r="H443" s="9">
        <f>LN(2)*Table30[[#This Row],[Beta]]</f>
        <v>-2.3918105032064694E-3</v>
      </c>
      <c r="I443" s="9">
        <f>(Table30[[#This Row],[Beta]]-1.96*Table30[[#This Row],[se]])*LN(2)</f>
        <v>-1.502962550144327E-2</v>
      </c>
      <c r="J443" s="9">
        <f>(Table30[[#This Row],[Beta]]+1.96*Table30[[#This Row],[se]])*LN(2)</f>
        <v>1.024600449503033E-2</v>
      </c>
      <c r="K443" s="20" t="s">
        <v>16164</v>
      </c>
    </row>
    <row r="444" spans="1:11" x14ac:dyDescent="0.2">
      <c r="A444" t="s">
        <v>16257</v>
      </c>
      <c r="B444" t="s">
        <v>12</v>
      </c>
      <c r="C444" t="s">
        <v>13</v>
      </c>
      <c r="D444">
        <v>24</v>
      </c>
      <c r="E444" s="9">
        <v>1.0979192355545E-2</v>
      </c>
      <c r="F444" s="9">
        <v>9.5940598557477906E-3</v>
      </c>
      <c r="G444">
        <v>0.26476715561423098</v>
      </c>
      <c r="H444" s="9">
        <f>LN(2)*Table30[[#This Row],[Beta]]</f>
        <v>7.610196226071321E-3</v>
      </c>
      <c r="I444" s="9">
        <f>(Table30[[#This Row],[Beta]]-1.96*Table30[[#This Row],[se]])*LN(2)</f>
        <v>-5.4239910306331544E-3</v>
      </c>
      <c r="J444" s="9">
        <f>(Table30[[#This Row],[Beta]]+1.96*Table30[[#This Row],[se]])*LN(2)</f>
        <v>2.0644383482775794E-2</v>
      </c>
      <c r="K444" s="20" t="s">
        <v>16164</v>
      </c>
    </row>
    <row r="445" spans="1:11" x14ac:dyDescent="0.2">
      <c r="A445" t="s">
        <v>16257</v>
      </c>
      <c r="B445" t="s">
        <v>12</v>
      </c>
      <c r="C445" t="s">
        <v>14</v>
      </c>
      <c r="D445">
        <v>24</v>
      </c>
      <c r="E445" s="9">
        <v>5.9065926220975102E-3</v>
      </c>
      <c r="F445" s="9">
        <v>8.6644309197052294E-3</v>
      </c>
      <c r="G445">
        <v>0.49542501308249798</v>
      </c>
      <c r="H445" s="9">
        <f>LN(2)*Table30[[#This Row],[Beta]]</f>
        <v>4.0941380227230637E-3</v>
      </c>
      <c r="I445" s="9">
        <f>(Table30[[#This Row],[Beta]]-1.96*Table30[[#This Row],[se]])*LN(2)</f>
        <v>-7.6770846690511199E-3</v>
      </c>
      <c r="J445" s="9">
        <f>(Table30[[#This Row],[Beta]]+1.96*Table30[[#This Row],[se]])*LN(2)</f>
        <v>1.5865360714497248E-2</v>
      </c>
      <c r="K445" s="20" t="s">
        <v>16164</v>
      </c>
    </row>
    <row r="446" spans="1:11" x14ac:dyDescent="0.2">
      <c r="A446" t="s">
        <v>16257</v>
      </c>
      <c r="B446" t="s">
        <v>12</v>
      </c>
      <c r="C446" t="s">
        <v>15</v>
      </c>
      <c r="D446">
        <v>24</v>
      </c>
      <c r="E446" s="9">
        <v>6.95934518255903E-3</v>
      </c>
      <c r="F446" s="9">
        <v>8.57397253817784E-3</v>
      </c>
      <c r="G446">
        <v>0.42529473634376602</v>
      </c>
      <c r="H446" s="9">
        <f>LN(2)*Table30[[#This Row],[Beta]]</f>
        <v>4.8238504918342298E-3</v>
      </c>
      <c r="I446" s="9">
        <f>(Table30[[#This Row],[Beta]]-1.96*Table30[[#This Row],[se]])*LN(2)</f>
        <v>-6.8244782945970518E-3</v>
      </c>
      <c r="J446" s="9">
        <f>(Table30[[#This Row],[Beta]]+1.96*Table30[[#This Row],[se]])*LN(2)</f>
        <v>1.6472179278265508E-2</v>
      </c>
      <c r="K446" s="20" t="s">
        <v>16164</v>
      </c>
    </row>
    <row r="447" spans="1:11" x14ac:dyDescent="0.2">
      <c r="A447" t="s">
        <v>16288</v>
      </c>
      <c r="B447" t="s">
        <v>12</v>
      </c>
      <c r="C447" t="s">
        <v>13</v>
      </c>
      <c r="D447">
        <v>24</v>
      </c>
      <c r="E447" s="9">
        <v>-5.3665851463623605E-4</v>
      </c>
      <c r="F447" s="9">
        <v>1.28205116632839E-2</v>
      </c>
      <c r="G447">
        <v>0.96698839166524597</v>
      </c>
      <c r="H447" s="9">
        <f>LN(2)*Table30[[#This Row],[Beta]]</f>
        <v>-3.7198333634359517E-4</v>
      </c>
      <c r="I447" s="9">
        <f>(Table30[[#This Row],[Beta]]-1.96*Table30[[#This Row],[se]])*LN(2)</f>
        <v>-1.7789526301316208E-2</v>
      </c>
      <c r="J447" s="9">
        <f>(Table30[[#This Row],[Beta]]+1.96*Table30[[#This Row],[se]])*LN(2)</f>
        <v>1.7045559628629019E-2</v>
      </c>
      <c r="K447" s="20" t="s">
        <v>16164</v>
      </c>
    </row>
    <row r="448" spans="1:11" x14ac:dyDescent="0.2">
      <c r="A448" t="s">
        <v>16288</v>
      </c>
      <c r="B448" t="s">
        <v>12</v>
      </c>
      <c r="C448" t="s">
        <v>14</v>
      </c>
      <c r="D448">
        <v>24</v>
      </c>
      <c r="E448" s="9">
        <v>-4.3260763345908402E-3</v>
      </c>
      <c r="F448" s="9">
        <v>9.2444602681852096E-3</v>
      </c>
      <c r="G448">
        <v>0.63981020048171999</v>
      </c>
      <c r="H448" s="9">
        <f>LN(2)*Table30[[#This Row],[Beta]]</f>
        <v>-2.9986076142087432E-3</v>
      </c>
      <c r="I448" s="9">
        <f>(Table30[[#This Row],[Beta]]-1.96*Table30[[#This Row],[se]])*LN(2)</f>
        <v>-1.5557839892763129E-2</v>
      </c>
      <c r="J448" s="9">
        <f>(Table30[[#This Row],[Beta]]+1.96*Table30[[#This Row],[se]])*LN(2)</f>
        <v>9.5606246643456447E-3</v>
      </c>
      <c r="K448" s="20" t="s">
        <v>16164</v>
      </c>
    </row>
    <row r="449" spans="1:11" x14ac:dyDescent="0.2">
      <c r="A449" t="s">
        <v>16288</v>
      </c>
      <c r="B449" t="s">
        <v>12</v>
      </c>
      <c r="C449" t="s">
        <v>15</v>
      </c>
      <c r="D449">
        <v>24</v>
      </c>
      <c r="E449" s="9">
        <v>-2.8364120962672801E-3</v>
      </c>
      <c r="F449" s="9">
        <v>9.3905296005557005E-3</v>
      </c>
      <c r="G449">
        <v>0.76532817479378401</v>
      </c>
      <c r="H449" s="9">
        <f>LN(2)*Table30[[#This Row],[Beta]]</f>
        <v>-1.9660510474337894E-3</v>
      </c>
      <c r="I449" s="9">
        <f>(Table30[[#This Row],[Beta]]-1.96*Table30[[#This Row],[se]])*LN(2)</f>
        <v>-1.4723728515949979E-2</v>
      </c>
      <c r="J449" s="9">
        <f>(Table30[[#This Row],[Beta]]+1.96*Table30[[#This Row],[se]])*LN(2)</f>
        <v>1.07916264210824E-2</v>
      </c>
      <c r="K449" s="20" t="s">
        <v>16164</v>
      </c>
    </row>
    <row r="450" spans="1:11" x14ac:dyDescent="0.2">
      <c r="A450" t="s">
        <v>16225</v>
      </c>
      <c r="B450" t="s">
        <v>12</v>
      </c>
      <c r="C450" t="s">
        <v>13</v>
      </c>
      <c r="D450">
        <v>24</v>
      </c>
      <c r="E450" s="9">
        <v>-9.2810169240330805E-3</v>
      </c>
      <c r="F450" s="9">
        <v>1.39333331368515E-2</v>
      </c>
      <c r="G450">
        <v>0.51227094079195901</v>
      </c>
      <c r="H450" s="9">
        <f>LN(2)*Table30[[#This Row],[Beta]]</f>
        <v>-6.4331107136226659E-3</v>
      </c>
      <c r="I450" s="9">
        <f>(Table30[[#This Row],[Beta]]-1.96*Table30[[#This Row],[se]])*LN(2)</f>
        <v>-2.5362497849660375E-2</v>
      </c>
      <c r="J450" s="9">
        <f>(Table30[[#This Row],[Beta]]+1.96*Table30[[#This Row],[se]])*LN(2)</f>
        <v>1.2496276422415039E-2</v>
      </c>
      <c r="K450" s="20" t="s">
        <v>16164</v>
      </c>
    </row>
    <row r="451" spans="1:11" x14ac:dyDescent="0.2">
      <c r="A451" t="s">
        <v>16225</v>
      </c>
      <c r="B451" t="s">
        <v>12</v>
      </c>
      <c r="C451" t="s">
        <v>14</v>
      </c>
      <c r="D451">
        <v>24</v>
      </c>
      <c r="E451" s="9">
        <v>-1.11614105082213E-2</v>
      </c>
      <c r="F451" s="9">
        <v>1.2810612929539699E-2</v>
      </c>
      <c r="G451">
        <v>0.38361067645865299</v>
      </c>
      <c r="H451" s="9">
        <f>LN(2)*Table30[[#This Row],[Beta]]</f>
        <v>-7.7365002248457404E-3</v>
      </c>
      <c r="I451" s="9">
        <f>(Table30[[#This Row],[Beta]]-1.96*Table30[[#This Row],[se]])*LN(2)</f>
        <v>-2.5140595082221977E-2</v>
      </c>
      <c r="J451" s="9">
        <f>(Table30[[#This Row],[Beta]]+1.96*Table30[[#This Row],[se]])*LN(2)</f>
        <v>9.6675946325304966E-3</v>
      </c>
      <c r="K451" s="20" t="s">
        <v>16164</v>
      </c>
    </row>
    <row r="452" spans="1:11" x14ac:dyDescent="0.2">
      <c r="A452" t="s">
        <v>16225</v>
      </c>
      <c r="B452" t="s">
        <v>12</v>
      </c>
      <c r="C452" t="s">
        <v>15</v>
      </c>
      <c r="D452">
        <v>24</v>
      </c>
      <c r="E452" s="9">
        <v>-1.18035789883552E-2</v>
      </c>
      <c r="F452" s="9">
        <v>1.1987411732597399E-2</v>
      </c>
      <c r="G452">
        <v>0.33503454358293699</v>
      </c>
      <c r="H452" s="9">
        <f>LN(2)*Table30[[#This Row],[Beta]]</f>
        <v>-8.1816174962950176E-3</v>
      </c>
      <c r="I452" s="9">
        <f>(Table30[[#This Row],[Beta]]-1.96*Table30[[#This Row],[se]])*LN(2)</f>
        <v>-2.4467337159830765E-2</v>
      </c>
      <c r="J452" s="9">
        <f>(Table30[[#This Row],[Beta]]+1.96*Table30[[#This Row],[se]])*LN(2)</f>
        <v>8.1041021672407301E-3</v>
      </c>
      <c r="K452" s="20" t="s">
        <v>16164</v>
      </c>
    </row>
    <row r="453" spans="1:11" x14ac:dyDescent="0.2">
      <c r="A453" t="s">
        <v>16190</v>
      </c>
      <c r="B453" t="s">
        <v>12</v>
      </c>
      <c r="C453" t="s">
        <v>13</v>
      </c>
      <c r="D453">
        <v>24</v>
      </c>
      <c r="E453" s="9">
        <v>-7.0770352303241102E-3</v>
      </c>
      <c r="F453" s="9">
        <v>1.45458816181133E-2</v>
      </c>
      <c r="G453">
        <v>0.63140176122083802</v>
      </c>
      <c r="H453" s="9">
        <f>LN(2)*Table30[[#This Row],[Beta]]</f>
        <v>-4.9054270166225596E-3</v>
      </c>
      <c r="I453" s="9">
        <f>(Table30[[#This Row],[Beta]]-1.96*Table30[[#This Row],[se]])*LN(2)</f>
        <v>-2.4667003208036341E-2</v>
      </c>
      <c r="J453" s="9">
        <f>(Table30[[#This Row],[Beta]]+1.96*Table30[[#This Row],[se]])*LN(2)</f>
        <v>1.4856149174791219E-2</v>
      </c>
      <c r="K453" s="20" t="s">
        <v>16164</v>
      </c>
    </row>
    <row r="454" spans="1:11" x14ac:dyDescent="0.2">
      <c r="A454" t="s">
        <v>16190</v>
      </c>
      <c r="B454" t="s">
        <v>12</v>
      </c>
      <c r="C454" t="s">
        <v>14</v>
      </c>
      <c r="D454">
        <v>24</v>
      </c>
      <c r="E454" s="9">
        <v>-2.00666302860074E-2</v>
      </c>
      <c r="F454" s="9">
        <v>1.2962232530955501E-2</v>
      </c>
      <c r="G454">
        <v>0.12160197160197</v>
      </c>
      <c r="H454" s="9">
        <f>LN(2)*Table30[[#This Row],[Beta]]</f>
        <v>-1.3909128206084838E-2</v>
      </c>
      <c r="I454" s="9">
        <f>(Table30[[#This Row],[Beta]]-1.96*Table30[[#This Row],[se]])*LN(2)</f>
        <v>-3.1519208673969491E-2</v>
      </c>
      <c r="J454" s="9">
        <f>(Table30[[#This Row],[Beta]]+1.96*Table30[[#This Row],[se]])*LN(2)</f>
        <v>3.7009522617998123E-3</v>
      </c>
      <c r="K454" s="20" t="s">
        <v>16164</v>
      </c>
    </row>
    <row r="455" spans="1:11" x14ac:dyDescent="0.2">
      <c r="A455" t="s">
        <v>16190</v>
      </c>
      <c r="B455" t="s">
        <v>12</v>
      </c>
      <c r="C455" t="s">
        <v>15</v>
      </c>
      <c r="D455">
        <v>24</v>
      </c>
      <c r="E455" s="9">
        <v>-1.8789456511840299E-2</v>
      </c>
      <c r="F455" s="9">
        <v>1.37385188506494E-2</v>
      </c>
      <c r="G455">
        <v>0.184638718501969</v>
      </c>
      <c r="H455" s="9">
        <f>LN(2)*Table30[[#This Row],[Beta]]</f>
        <v>-1.3023858805435808E-2</v>
      </c>
      <c r="I455" s="9">
        <f>(Table30[[#This Row],[Beta]]-1.96*Table30[[#This Row],[se]])*LN(2)</f>
        <v>-3.1688577393974494E-2</v>
      </c>
      <c r="J455" s="9">
        <f>(Table30[[#This Row],[Beta]]+1.96*Table30[[#This Row],[se]])*LN(2)</f>
        <v>5.6408597831028827E-3</v>
      </c>
      <c r="K455" s="20" t="s">
        <v>16164</v>
      </c>
    </row>
    <row r="456" spans="1:11" x14ac:dyDescent="0.2">
      <c r="A456" t="s">
        <v>16208</v>
      </c>
      <c r="B456" t="s">
        <v>12</v>
      </c>
      <c r="C456" t="s">
        <v>13</v>
      </c>
      <c r="D456">
        <v>24</v>
      </c>
      <c r="E456" s="9">
        <v>-1.1218179651290501E-2</v>
      </c>
      <c r="F456" s="9">
        <v>1.73421399943176E-2</v>
      </c>
      <c r="G456">
        <v>0.52440586251890697</v>
      </c>
      <c r="H456" s="9">
        <f>LN(2)*Table30[[#This Row],[Beta]]</f>
        <v>-7.7758495963069609E-3</v>
      </c>
      <c r="I456" s="9">
        <f>(Table30[[#This Row],[Beta]]-1.96*Table30[[#This Row],[se]])*LN(2)</f>
        <v>-3.13363342625037E-2</v>
      </c>
      <c r="J456" s="9">
        <f>(Table30[[#This Row],[Beta]]+1.96*Table30[[#This Row],[se]])*LN(2)</f>
        <v>1.5784635069889773E-2</v>
      </c>
      <c r="K456" s="20" t="s">
        <v>16164</v>
      </c>
    </row>
    <row r="457" spans="1:11" x14ac:dyDescent="0.2">
      <c r="A457" t="s">
        <v>16208</v>
      </c>
      <c r="B457" t="s">
        <v>12</v>
      </c>
      <c r="C457" t="s">
        <v>14</v>
      </c>
      <c r="D457">
        <v>24</v>
      </c>
      <c r="E457" s="9">
        <v>-1.8486809888108299E-2</v>
      </c>
      <c r="F457" s="9">
        <v>1.43915945246258E-2</v>
      </c>
      <c r="G457">
        <v>0.19894746344801301</v>
      </c>
      <c r="H457" s="9">
        <f>LN(2)*Table30[[#This Row],[Beta]]</f>
        <v>-1.2814080151489984E-2</v>
      </c>
      <c r="I457" s="9">
        <f>(Table30[[#This Row],[Beta]]-1.96*Table30[[#This Row],[se]])*LN(2)</f>
        <v>-3.2366046761762364E-2</v>
      </c>
      <c r="J457" s="9">
        <f>(Table30[[#This Row],[Beta]]+1.96*Table30[[#This Row],[se]])*LN(2)</f>
        <v>6.7378864587823994E-3</v>
      </c>
      <c r="K457" s="20" t="s">
        <v>16164</v>
      </c>
    </row>
    <row r="458" spans="1:11" x14ac:dyDescent="0.2">
      <c r="A458" t="s">
        <v>16208</v>
      </c>
      <c r="B458" t="s">
        <v>12</v>
      </c>
      <c r="C458" t="s">
        <v>15</v>
      </c>
      <c r="D458">
        <v>24</v>
      </c>
      <c r="E458" s="9">
        <v>-1.60313415537746E-2</v>
      </c>
      <c r="F458" s="9">
        <v>1.4306023493524099E-2</v>
      </c>
      <c r="G458">
        <v>0.27402283282734702</v>
      </c>
      <c r="H458" s="9">
        <f>LN(2)*Table30[[#This Row],[Beta]]</f>
        <v>-1.1112079198592357E-2</v>
      </c>
      <c r="I458" s="9">
        <f>(Table30[[#This Row],[Beta]]-1.96*Table30[[#This Row],[se]])*LN(2)</f>
        <v>-3.0547791703731071E-2</v>
      </c>
      <c r="J458" s="9">
        <f>(Table30[[#This Row],[Beta]]+1.96*Table30[[#This Row],[se]])*LN(2)</f>
        <v>8.3236333065463564E-3</v>
      </c>
      <c r="K458" s="20" t="s">
        <v>16164</v>
      </c>
    </row>
    <row r="459" spans="1:11" x14ac:dyDescent="0.2">
      <c r="A459" t="s">
        <v>16194</v>
      </c>
      <c r="B459" t="s">
        <v>12</v>
      </c>
      <c r="C459" t="s">
        <v>13</v>
      </c>
      <c r="D459">
        <v>24</v>
      </c>
      <c r="E459" s="9">
        <v>-1.42531159943522E-2</v>
      </c>
      <c r="F459" s="9">
        <v>1.58233406240691E-2</v>
      </c>
      <c r="G459">
        <v>0.37746847383249998</v>
      </c>
      <c r="H459" s="9">
        <f>LN(2)*Table30[[#This Row],[Beta]]</f>
        <v>-9.8795071656790877E-3</v>
      </c>
      <c r="I459" s="9">
        <f>(Table30[[#This Row],[Beta]]-1.96*Table30[[#This Row],[se]])*LN(2)</f>
        <v>-3.1376598889280849E-2</v>
      </c>
      <c r="J459" s="9">
        <f>(Table30[[#This Row],[Beta]]+1.96*Table30[[#This Row],[se]])*LN(2)</f>
        <v>1.1617584557922668E-2</v>
      </c>
      <c r="K459" s="20" t="s">
        <v>16164</v>
      </c>
    </row>
    <row r="460" spans="1:11" x14ac:dyDescent="0.2">
      <c r="A460" t="s">
        <v>16194</v>
      </c>
      <c r="B460" t="s">
        <v>12</v>
      </c>
      <c r="C460" t="s">
        <v>14</v>
      </c>
      <c r="D460">
        <v>24</v>
      </c>
      <c r="E460" s="9">
        <v>-1.5984186099629E-2</v>
      </c>
      <c r="F460" s="9">
        <v>1.43232218547969E-2</v>
      </c>
      <c r="G460">
        <v>0.26443795870539799</v>
      </c>
      <c r="H460" s="9">
        <f>LN(2)*Table30[[#This Row],[Beta]]</f>
        <v>-1.107939352850331E-2</v>
      </c>
      <c r="I460" s="9">
        <f>(Table30[[#This Row],[Beta]]-1.96*Table30[[#This Row],[se]])*LN(2)</f>
        <v>-3.053847118506995E-2</v>
      </c>
      <c r="J460" s="9">
        <f>(Table30[[#This Row],[Beta]]+1.96*Table30[[#This Row],[se]])*LN(2)</f>
        <v>8.3796841280633309E-3</v>
      </c>
      <c r="K460" s="20" t="s">
        <v>16164</v>
      </c>
    </row>
    <row r="461" spans="1:11" x14ac:dyDescent="0.2">
      <c r="A461" t="s">
        <v>16194</v>
      </c>
      <c r="B461" t="s">
        <v>12</v>
      </c>
      <c r="C461" t="s">
        <v>15</v>
      </c>
      <c r="D461">
        <v>24</v>
      </c>
      <c r="E461" s="9">
        <v>-1.8198442213157501E-2</v>
      </c>
      <c r="F461" s="9">
        <v>1.4180499615732801E-2</v>
      </c>
      <c r="G461">
        <v>0.21215254391254201</v>
      </c>
      <c r="H461" s="9">
        <f>LN(2)*Table30[[#This Row],[Beta]]</f>
        <v>-1.2614198910633213E-2</v>
      </c>
      <c r="I461" s="9">
        <f>(Table30[[#This Row],[Beta]]-1.96*Table30[[#This Row],[se]])*LN(2)</f>
        <v>-3.1879378632683308E-2</v>
      </c>
      <c r="J461" s="9">
        <f>(Table30[[#This Row],[Beta]]+1.96*Table30[[#This Row],[se]])*LN(2)</f>
        <v>6.6509808114168806E-3</v>
      </c>
      <c r="K461" s="20" t="s">
        <v>16164</v>
      </c>
    </row>
    <row r="462" spans="1:11" x14ac:dyDescent="0.2">
      <c r="A462" t="s">
        <v>16289</v>
      </c>
      <c r="B462" t="s">
        <v>12</v>
      </c>
      <c r="C462" t="s">
        <v>13</v>
      </c>
      <c r="D462">
        <v>24</v>
      </c>
      <c r="E462" s="9">
        <v>-1.09525490575618E-2</v>
      </c>
      <c r="F462" s="9">
        <v>1.6708522069668798E-2</v>
      </c>
      <c r="G462">
        <v>0.51893816944391202</v>
      </c>
      <c r="H462" s="9">
        <f>LN(2)*Table30[[#This Row],[Beta]]</f>
        <v>-7.5917284991934477E-3</v>
      </c>
      <c r="I462" s="9">
        <f>(Table30[[#This Row],[Beta]]-1.96*Table30[[#This Row],[se]])*LN(2)</f>
        <v>-3.0291399828465966E-2</v>
      </c>
      <c r="J462" s="9">
        <f>(Table30[[#This Row],[Beta]]+1.96*Table30[[#This Row],[se]])*LN(2)</f>
        <v>1.5107942830079069E-2</v>
      </c>
      <c r="K462" s="20" t="s">
        <v>16164</v>
      </c>
    </row>
    <row r="463" spans="1:11" x14ac:dyDescent="0.2">
      <c r="A463" t="s">
        <v>16289</v>
      </c>
      <c r="B463" t="s">
        <v>12</v>
      </c>
      <c r="C463" t="s">
        <v>14</v>
      </c>
      <c r="D463">
        <v>24</v>
      </c>
      <c r="E463" s="9">
        <v>1.54114696379129E-3</v>
      </c>
      <c r="F463" s="9">
        <v>1.42420032362282E-2</v>
      </c>
      <c r="G463">
        <v>0.91382801025420601</v>
      </c>
      <c r="H463" s="9">
        <f>LN(2)*Table30[[#This Row],[Beta]]</f>
        <v>1.0682416727804528E-3</v>
      </c>
      <c r="I463" s="9">
        <f>(Table30[[#This Row],[Beta]]-1.96*Table30[[#This Row],[se]])*LN(2)</f>
        <v>-1.8280494929105245E-2</v>
      </c>
      <c r="J463" s="9">
        <f>(Table30[[#This Row],[Beta]]+1.96*Table30[[#This Row],[se]])*LN(2)</f>
        <v>2.041697827466615E-2</v>
      </c>
      <c r="K463" s="20" t="s">
        <v>16164</v>
      </c>
    </row>
    <row r="464" spans="1:11" x14ac:dyDescent="0.2">
      <c r="A464" t="s">
        <v>16289</v>
      </c>
      <c r="B464" t="s">
        <v>12</v>
      </c>
      <c r="C464" t="s">
        <v>15</v>
      </c>
      <c r="D464">
        <v>24</v>
      </c>
      <c r="E464" s="9">
        <v>4.5667213821221103E-4</v>
      </c>
      <c r="F464" s="9">
        <v>1.4469687082096699E-2</v>
      </c>
      <c r="G464">
        <v>0.97509473866473295</v>
      </c>
      <c r="H464" s="9">
        <f>LN(2)*Table30[[#This Row],[Beta]]</f>
        <v>3.1654100504207574E-4</v>
      </c>
      <c r="I464" s="9">
        <f>(Table30[[#This Row],[Beta]]-1.96*Table30[[#This Row],[se]])*LN(2)</f>
        <v>-1.9341519691856303E-2</v>
      </c>
      <c r="J464" s="9">
        <f>(Table30[[#This Row],[Beta]]+1.96*Table30[[#This Row],[se]])*LN(2)</f>
        <v>1.9974601701940452E-2</v>
      </c>
      <c r="K464" s="20" t="s">
        <v>16164</v>
      </c>
    </row>
    <row r="465" spans="1:11" x14ac:dyDescent="0.2">
      <c r="A465" t="s">
        <v>16290</v>
      </c>
      <c r="B465" t="s">
        <v>12</v>
      </c>
      <c r="C465" t="s">
        <v>13</v>
      </c>
      <c r="D465">
        <v>24</v>
      </c>
      <c r="E465" s="9">
        <v>4.3723385726660603E-3</v>
      </c>
      <c r="F465" s="9">
        <v>1.65249106206754E-2</v>
      </c>
      <c r="G465">
        <v>0.79378781501256501</v>
      </c>
      <c r="H465" s="9">
        <f>LN(2)*Table30[[#This Row],[Beta]]</f>
        <v>3.0306741540969753E-3</v>
      </c>
      <c r="I465" s="9">
        <f>(Table30[[#This Row],[Beta]]-1.96*Table30[[#This Row],[se]])*LN(2)</f>
        <v>-1.941954844912647E-2</v>
      </c>
      <c r="J465" s="9">
        <f>(Table30[[#This Row],[Beta]]+1.96*Table30[[#This Row],[se]])*LN(2)</f>
        <v>2.5480896757320425E-2</v>
      </c>
      <c r="K465" s="20" t="s">
        <v>16164</v>
      </c>
    </row>
    <row r="466" spans="1:11" x14ac:dyDescent="0.2">
      <c r="A466" t="s">
        <v>16290</v>
      </c>
      <c r="B466" t="s">
        <v>12</v>
      </c>
      <c r="C466" t="s">
        <v>14</v>
      </c>
      <c r="D466">
        <v>24</v>
      </c>
      <c r="E466" s="9">
        <v>-1.2537537487998199E-3</v>
      </c>
      <c r="F466" s="9">
        <v>1.37955684525629E-2</v>
      </c>
      <c r="G466">
        <v>0.92758722283450401</v>
      </c>
      <c r="H466" s="9">
        <f>LN(2)*Table30[[#This Row],[Beta]]</f>
        <v>-8.6903587609705709E-4</v>
      </c>
      <c r="I466" s="9">
        <f>(Table30[[#This Row],[Beta]]-1.96*Table30[[#This Row],[se]])*LN(2)</f>
        <v>-1.9611260255243831E-2</v>
      </c>
      <c r="J466" s="9">
        <f>(Table30[[#This Row],[Beta]]+1.96*Table30[[#This Row],[se]])*LN(2)</f>
        <v>1.7873188503049715E-2</v>
      </c>
      <c r="K466" s="20" t="s">
        <v>16164</v>
      </c>
    </row>
    <row r="467" spans="1:11" x14ac:dyDescent="0.2">
      <c r="A467" t="s">
        <v>16290</v>
      </c>
      <c r="B467" t="s">
        <v>12</v>
      </c>
      <c r="C467" t="s">
        <v>15</v>
      </c>
      <c r="D467">
        <v>24</v>
      </c>
      <c r="E467" s="9">
        <v>1.84636921167103E-4</v>
      </c>
      <c r="F467" s="9">
        <v>1.5981701222920301E-2</v>
      </c>
      <c r="G467">
        <v>0.99088185667225503</v>
      </c>
      <c r="H467" s="9">
        <f>LN(2)*Table30[[#This Row],[Beta]]</f>
        <v>1.2798056133424634E-4</v>
      </c>
      <c r="I467" s="9">
        <f>(Table30[[#This Row],[Beta]]-1.96*Table30[[#This Row],[se]])*LN(2)</f>
        <v>-2.1584254879374279E-2</v>
      </c>
      <c r="J467" s="9">
        <f>(Table30[[#This Row],[Beta]]+1.96*Table30[[#This Row],[se]])*LN(2)</f>
        <v>2.1840216002042771E-2</v>
      </c>
      <c r="K467" s="20" t="s">
        <v>16164</v>
      </c>
    </row>
    <row r="468" spans="1:11" x14ac:dyDescent="0.2">
      <c r="A468" t="s">
        <v>16291</v>
      </c>
      <c r="B468" t="s">
        <v>12</v>
      </c>
      <c r="C468" t="s">
        <v>13</v>
      </c>
      <c r="D468">
        <v>24</v>
      </c>
      <c r="E468" s="9">
        <v>-7.1820410587358199E-4</v>
      </c>
      <c r="F468" s="9">
        <v>1.02847333990813E-2</v>
      </c>
      <c r="G468">
        <v>0.94495820747187098</v>
      </c>
      <c r="H468" s="9">
        <f>LN(2)*Table30[[#This Row],[Beta]]</f>
        <v>-4.9782115105284977E-4</v>
      </c>
      <c r="I468" s="9">
        <f>(Table30[[#This Row],[Beta]]-1.96*Table30[[#This Row],[se]])*LN(2)</f>
        <v>-1.4470335709485305E-2</v>
      </c>
      <c r="J468" s="9">
        <f>(Table30[[#This Row],[Beta]]+1.96*Table30[[#This Row],[se]])*LN(2)</f>
        <v>1.3474693407379607E-2</v>
      </c>
      <c r="K468" s="20" t="s">
        <v>16164</v>
      </c>
    </row>
    <row r="469" spans="1:11" x14ac:dyDescent="0.2">
      <c r="A469" t="s">
        <v>16291</v>
      </c>
      <c r="B469" t="s">
        <v>12</v>
      </c>
      <c r="C469" t="s">
        <v>14</v>
      </c>
      <c r="D469">
        <v>24</v>
      </c>
      <c r="E469" s="9">
        <v>2.9308341421698798E-3</v>
      </c>
      <c r="F469" s="9">
        <v>9.0305584652267401E-3</v>
      </c>
      <c r="G469">
        <v>0.745524491470412</v>
      </c>
      <c r="H469" s="9">
        <f>LN(2)*Table30[[#This Row],[Beta]]</f>
        <v>2.0314994223338779E-3</v>
      </c>
      <c r="I469" s="9">
        <f>(Table30[[#This Row],[Beta]]-1.96*Table30[[#This Row],[se]])*LN(2)</f>
        <v>-1.0237132610211299E-2</v>
      </c>
      <c r="J469" s="9">
        <f>(Table30[[#This Row],[Beta]]+1.96*Table30[[#This Row],[se]])*LN(2)</f>
        <v>1.4300131454879055E-2</v>
      </c>
      <c r="K469" s="20" t="s">
        <v>16164</v>
      </c>
    </row>
    <row r="470" spans="1:11" x14ac:dyDescent="0.2">
      <c r="A470" t="s">
        <v>16291</v>
      </c>
      <c r="B470" t="s">
        <v>12</v>
      </c>
      <c r="C470" t="s">
        <v>15</v>
      </c>
      <c r="D470">
        <v>24</v>
      </c>
      <c r="E470" s="9">
        <v>3.28849006646825E-3</v>
      </c>
      <c r="F470" s="9">
        <v>8.7698554074147495E-3</v>
      </c>
      <c r="G470">
        <v>0.71111344755103201</v>
      </c>
      <c r="H470" s="9">
        <f>LN(2)*Table30[[#This Row],[Beta]]</f>
        <v>2.2794076178718546E-3</v>
      </c>
      <c r="I470" s="9">
        <f>(Table30[[#This Row],[Beta]]-1.96*Table30[[#This Row],[se]])*LN(2)</f>
        <v>-9.6350414592812766E-3</v>
      </c>
      <c r="J470" s="9">
        <f>(Table30[[#This Row],[Beta]]+1.96*Table30[[#This Row],[se]])*LN(2)</f>
        <v>1.4193856695024985E-2</v>
      </c>
      <c r="K470" s="20" t="s">
        <v>16164</v>
      </c>
    </row>
    <row r="471" spans="1:11" x14ac:dyDescent="0.2">
      <c r="A471" t="s">
        <v>16238</v>
      </c>
      <c r="B471" t="s">
        <v>12</v>
      </c>
      <c r="C471" t="s">
        <v>13</v>
      </c>
      <c r="D471">
        <v>24</v>
      </c>
      <c r="E471" s="9">
        <v>-1.5027308422998001E-2</v>
      </c>
      <c r="F471" s="9">
        <v>1.0797637953419099E-2</v>
      </c>
      <c r="G471">
        <v>0.17791914915528101</v>
      </c>
      <c r="H471" s="9">
        <f>LN(2)*Table30[[#This Row],[Beta]]</f>
        <v>-1.0416136464805782E-2</v>
      </c>
      <c r="I471" s="9">
        <f>(Table30[[#This Row],[Beta]]-1.96*Table30[[#This Row],[se]])*LN(2)</f>
        <v>-2.5085466980880013E-2</v>
      </c>
      <c r="J471" s="9">
        <f>(Table30[[#This Row],[Beta]]+1.96*Table30[[#This Row],[se]])*LN(2)</f>
        <v>4.2531940512684496E-3</v>
      </c>
      <c r="K471" s="20" t="s">
        <v>16164</v>
      </c>
    </row>
    <row r="472" spans="1:11" x14ac:dyDescent="0.2">
      <c r="A472" t="s">
        <v>16238</v>
      </c>
      <c r="B472" t="s">
        <v>12</v>
      </c>
      <c r="C472" t="s">
        <v>14</v>
      </c>
      <c r="D472">
        <v>24</v>
      </c>
      <c r="E472" s="9">
        <v>-9.3862313347884696E-3</v>
      </c>
      <c r="F472" s="9">
        <v>9.1009663140865296E-3</v>
      </c>
      <c r="G472">
        <v>0.30237930849517197</v>
      </c>
      <c r="H472" s="9">
        <f>LN(2)*Table30[[#This Row],[Beta]]</f>
        <v>-6.5060397857920399E-3</v>
      </c>
      <c r="I472" s="9">
        <f>(Table30[[#This Row],[Beta]]-1.96*Table30[[#This Row],[se]])*LN(2)</f>
        <v>-1.8870325702113066E-2</v>
      </c>
      <c r="J472" s="9">
        <f>(Table30[[#This Row],[Beta]]+1.96*Table30[[#This Row],[se]])*LN(2)</f>
        <v>5.8582461305289862E-3</v>
      </c>
      <c r="K472" s="20" t="s">
        <v>16164</v>
      </c>
    </row>
    <row r="473" spans="1:11" x14ac:dyDescent="0.2">
      <c r="A473" t="s">
        <v>16238</v>
      </c>
      <c r="B473" t="s">
        <v>12</v>
      </c>
      <c r="C473" t="s">
        <v>15</v>
      </c>
      <c r="D473">
        <v>24</v>
      </c>
      <c r="E473" s="9">
        <v>-1.08598842242471E-2</v>
      </c>
      <c r="F473" s="9">
        <v>8.81619850174622E-3</v>
      </c>
      <c r="G473">
        <v>0.23046587800261401</v>
      </c>
      <c r="H473" s="9">
        <f>LN(2)*Table30[[#This Row],[Beta]]</f>
        <v>-7.5274981312443059E-3</v>
      </c>
      <c r="I473" s="9">
        <f>(Table30[[#This Row],[Beta]]-1.96*Table30[[#This Row],[se]])*LN(2)</f>
        <v>-1.950490747533903E-2</v>
      </c>
      <c r="J473" s="9">
        <f>(Table30[[#This Row],[Beta]]+1.96*Table30[[#This Row],[se]])*LN(2)</f>
        <v>4.4499112128504178E-3</v>
      </c>
      <c r="K473" s="20" t="s">
        <v>16164</v>
      </c>
    </row>
    <row r="474" spans="1:11" x14ac:dyDescent="0.2">
      <c r="A474" t="s">
        <v>16248</v>
      </c>
      <c r="B474" t="s">
        <v>12</v>
      </c>
      <c r="C474" t="s">
        <v>13</v>
      </c>
      <c r="D474">
        <v>24</v>
      </c>
      <c r="E474" s="9">
        <v>-8.40777405478111E-3</v>
      </c>
      <c r="F474" s="9">
        <v>9.9859224921420991E-3</v>
      </c>
      <c r="G474">
        <v>0.40886861601684799</v>
      </c>
      <c r="H474" s="9">
        <f>LN(2)*Table30[[#This Row],[Beta]]</f>
        <v>-5.8278248808565853E-3</v>
      </c>
      <c r="I474" s="9">
        <f>(Table30[[#This Row],[Beta]]-1.96*Table30[[#This Row],[se]])*LN(2)</f>
        <v>-1.9394384361464727E-2</v>
      </c>
      <c r="J474" s="9">
        <f>(Table30[[#This Row],[Beta]]+1.96*Table30[[#This Row],[se]])*LN(2)</f>
        <v>7.7387345997515546E-3</v>
      </c>
      <c r="K474" s="20" t="s">
        <v>16164</v>
      </c>
    </row>
    <row r="475" spans="1:11" x14ac:dyDescent="0.2">
      <c r="A475" t="s">
        <v>16248</v>
      </c>
      <c r="B475" t="s">
        <v>12</v>
      </c>
      <c r="C475" t="s">
        <v>14</v>
      </c>
      <c r="D475">
        <v>24</v>
      </c>
      <c r="E475" s="9">
        <v>-6.97388756217942E-3</v>
      </c>
      <c r="F475" s="9">
        <v>8.9638314893611803E-3</v>
      </c>
      <c r="G475">
        <v>0.436567259630258</v>
      </c>
      <c r="H475" s="9">
        <f>LN(2)*Table30[[#This Row],[Beta]]</f>
        <v>-4.8339305012667349E-3</v>
      </c>
      <c r="I475" s="9">
        <f>(Table30[[#This Row],[Beta]]-1.96*Table30[[#This Row],[se]])*LN(2)</f>
        <v>-1.7011909368042442E-2</v>
      </c>
      <c r="J475" s="9">
        <f>(Table30[[#This Row],[Beta]]+1.96*Table30[[#This Row],[se]])*LN(2)</f>
        <v>7.3440483655089744E-3</v>
      </c>
      <c r="K475" s="20" t="s">
        <v>16164</v>
      </c>
    </row>
    <row r="476" spans="1:11" x14ac:dyDescent="0.2">
      <c r="A476" t="s">
        <v>16248</v>
      </c>
      <c r="B476" t="s">
        <v>12</v>
      </c>
      <c r="C476" t="s">
        <v>15</v>
      </c>
      <c r="D476">
        <v>24</v>
      </c>
      <c r="E476" s="9">
        <v>-6.3697828455713803E-3</v>
      </c>
      <c r="F476" s="9">
        <v>8.8971901769576492E-3</v>
      </c>
      <c r="G476">
        <v>0.48123950394985598</v>
      </c>
      <c r="H476" s="9">
        <f>LN(2)*Table30[[#This Row],[Beta]]</f>
        <v>-4.4151970201869077E-3</v>
      </c>
      <c r="I476" s="9">
        <f>(Table30[[#This Row],[Beta]]-1.96*Table30[[#This Row],[se]])*LN(2)</f>
        <v>-1.6502639100872026E-2</v>
      </c>
      <c r="J476" s="9">
        <f>(Table30[[#This Row],[Beta]]+1.96*Table30[[#This Row],[se]])*LN(2)</f>
        <v>7.6722450604982083E-3</v>
      </c>
      <c r="K476" s="20" t="s">
        <v>16164</v>
      </c>
    </row>
    <row r="477" spans="1:11" x14ac:dyDescent="0.2">
      <c r="A477" t="s">
        <v>16249</v>
      </c>
      <c r="B477" t="s">
        <v>12</v>
      </c>
      <c r="C477" t="s">
        <v>13</v>
      </c>
      <c r="D477">
        <v>24</v>
      </c>
      <c r="E477" s="9">
        <v>-6.8364758004990497E-3</v>
      </c>
      <c r="F477" s="9">
        <v>9.6197668943639996E-3</v>
      </c>
      <c r="G477">
        <v>0.484755556946734</v>
      </c>
      <c r="H477" s="9">
        <f>LN(2)*Table30[[#This Row],[Beta]]</f>
        <v>-4.7386839260822114E-3</v>
      </c>
      <c r="I477" s="9">
        <f>(Table30[[#This Row],[Beta]]-1.96*Table30[[#This Row],[se]])*LN(2)</f>
        <v>-1.7807795955007935E-2</v>
      </c>
      <c r="J477" s="9">
        <f>(Table30[[#This Row],[Beta]]+1.96*Table30[[#This Row],[se]])*LN(2)</f>
        <v>8.3304281028435106E-3</v>
      </c>
      <c r="K477" s="20" t="s">
        <v>16164</v>
      </c>
    </row>
    <row r="478" spans="1:11" x14ac:dyDescent="0.2">
      <c r="A478" t="s">
        <v>16249</v>
      </c>
      <c r="B478" t="s">
        <v>12</v>
      </c>
      <c r="C478" t="s">
        <v>14</v>
      </c>
      <c r="D478">
        <v>24</v>
      </c>
      <c r="E478" s="9">
        <v>-5.3242927840681702E-3</v>
      </c>
      <c r="F478" s="9">
        <v>8.6235613763107101E-3</v>
      </c>
      <c r="G478">
        <v>0.53696281716587402</v>
      </c>
      <c r="H478" s="9">
        <f>LN(2)*Table30[[#This Row],[Beta]]</f>
        <v>-3.6905185317525138E-3</v>
      </c>
      <c r="I478" s="9">
        <f>(Table30[[#This Row],[Beta]]-1.96*Table30[[#This Row],[se]])*LN(2)</f>
        <v>-1.5406217150328317E-2</v>
      </c>
      <c r="J478" s="9">
        <f>(Table30[[#This Row],[Beta]]+1.96*Table30[[#This Row],[se]])*LN(2)</f>
        <v>8.0251800868232914E-3</v>
      </c>
      <c r="K478" s="20" t="s">
        <v>16164</v>
      </c>
    </row>
    <row r="479" spans="1:11" x14ac:dyDescent="0.2">
      <c r="A479" t="s">
        <v>16249</v>
      </c>
      <c r="B479" t="s">
        <v>12</v>
      </c>
      <c r="C479" t="s">
        <v>15</v>
      </c>
      <c r="D479">
        <v>24</v>
      </c>
      <c r="E479" s="9">
        <v>-5.2098476676286096E-3</v>
      </c>
      <c r="F479" s="9">
        <v>8.7983200679805692E-3</v>
      </c>
      <c r="G479">
        <v>0.55953269735150601</v>
      </c>
      <c r="H479" s="9">
        <f>LN(2)*Table30[[#This Row],[Beta]]</f>
        <v>-3.6111912219635779E-3</v>
      </c>
      <c r="I479" s="9">
        <f>(Table30[[#This Row],[Beta]]-1.96*Table30[[#This Row],[se]])*LN(2)</f>
        <v>-1.5564311489581623E-2</v>
      </c>
      <c r="J479" s="9">
        <f>(Table30[[#This Row],[Beta]]+1.96*Table30[[#This Row],[se]])*LN(2)</f>
        <v>8.3419290456544695E-3</v>
      </c>
      <c r="K479" s="20" t="s">
        <v>16164</v>
      </c>
    </row>
    <row r="480" spans="1:11" x14ac:dyDescent="0.2">
      <c r="A480" t="s">
        <v>16239</v>
      </c>
      <c r="B480" t="s">
        <v>12</v>
      </c>
      <c r="C480" t="s">
        <v>13</v>
      </c>
      <c r="D480">
        <v>24</v>
      </c>
      <c r="E480" s="9">
        <v>1.56167015109554E-3</v>
      </c>
      <c r="F480" s="9">
        <v>9.2591035097519502E-3</v>
      </c>
      <c r="G480">
        <v>0.86760262367137897</v>
      </c>
      <c r="H480" s="9">
        <f>LN(2)*Table30[[#This Row],[Beta]]</f>
        <v>1.0824672621964973E-3</v>
      </c>
      <c r="I480" s="9">
        <f>(Table30[[#This Row],[Beta]]-1.96*Table30[[#This Row],[se]])*LN(2)</f>
        <v>-1.1496658862706127E-2</v>
      </c>
      <c r="J480" s="9">
        <f>(Table30[[#This Row],[Beta]]+1.96*Table30[[#This Row],[se]])*LN(2)</f>
        <v>1.3661593387099122E-2</v>
      </c>
      <c r="K480" s="20" t="s">
        <v>16164</v>
      </c>
    </row>
    <row r="481" spans="1:11" x14ac:dyDescent="0.2">
      <c r="A481" t="s">
        <v>16239</v>
      </c>
      <c r="B481" t="s">
        <v>12</v>
      </c>
      <c r="C481" t="s">
        <v>14</v>
      </c>
      <c r="D481">
        <v>24</v>
      </c>
      <c r="E481" s="9">
        <v>5.0466367370244599E-3</v>
      </c>
      <c r="F481" s="9">
        <v>8.1375763409390293E-3</v>
      </c>
      <c r="G481">
        <v>0.53514942829715095</v>
      </c>
      <c r="H481" s="9">
        <f>LN(2)*Table30[[#This Row],[Beta]]</f>
        <v>3.4980620255787463E-3</v>
      </c>
      <c r="I481" s="9">
        <f>(Table30[[#This Row],[Beta]]-1.96*Table30[[#This Row],[se]])*LN(2)</f>
        <v>-7.5573926451551346E-3</v>
      </c>
      <c r="J481" s="9">
        <f>(Table30[[#This Row],[Beta]]+1.96*Table30[[#This Row],[se]])*LN(2)</f>
        <v>1.4553516696312626E-2</v>
      </c>
      <c r="K481" s="20" t="s">
        <v>16164</v>
      </c>
    </row>
    <row r="482" spans="1:11" x14ac:dyDescent="0.2">
      <c r="A482" t="s">
        <v>16239</v>
      </c>
      <c r="B482" t="s">
        <v>12</v>
      </c>
      <c r="C482" t="s">
        <v>15</v>
      </c>
      <c r="D482">
        <v>24</v>
      </c>
      <c r="E482" s="9">
        <v>4.7992825262135304E-3</v>
      </c>
      <c r="F482" s="9">
        <v>7.8021289857284903E-3</v>
      </c>
      <c r="G482">
        <v>0.54451107797715304</v>
      </c>
      <c r="H482" s="9">
        <f>LN(2)*Table30[[#This Row],[Beta]]</f>
        <v>3.3266091517555204E-3</v>
      </c>
      <c r="I482" s="9">
        <f>(Table30[[#This Row],[Beta]]-1.96*Table30[[#This Row],[se]])*LN(2)</f>
        <v>-7.2731173175370279E-3</v>
      </c>
      <c r="J482" s="9">
        <f>(Table30[[#This Row],[Beta]]+1.96*Table30[[#This Row],[se]])*LN(2)</f>
        <v>1.3926335621048067E-2</v>
      </c>
      <c r="K482" s="20" t="s">
        <v>16164</v>
      </c>
    </row>
    <row r="483" spans="1:11" x14ac:dyDescent="0.2">
      <c r="A483" t="s">
        <v>16214</v>
      </c>
      <c r="B483" t="s">
        <v>12</v>
      </c>
      <c r="C483" t="s">
        <v>13</v>
      </c>
      <c r="D483">
        <v>24</v>
      </c>
      <c r="E483" s="9">
        <v>-1.5191462581021799E-2</v>
      </c>
      <c r="F483" s="9">
        <v>9.0509813556138193E-3</v>
      </c>
      <c r="G483">
        <v>0.107412747572863</v>
      </c>
      <c r="H483" s="9">
        <f>LN(2)*Table30[[#This Row],[Beta]]</f>
        <v>-1.052991945661717E-2</v>
      </c>
      <c r="I483" s="9">
        <f>(Table30[[#This Row],[Beta]]-1.96*Table30[[#This Row],[se]])*LN(2)</f>
        <v>-2.2826297384188093E-2</v>
      </c>
      <c r="J483" s="9">
        <f>(Table30[[#This Row],[Beta]]+1.96*Table30[[#This Row],[se]])*LN(2)</f>
        <v>1.7664584709537572E-3</v>
      </c>
      <c r="K483" s="20" t="s">
        <v>16164</v>
      </c>
    </row>
    <row r="484" spans="1:11" x14ac:dyDescent="0.2">
      <c r="A484" t="s">
        <v>16214</v>
      </c>
      <c r="B484" t="s">
        <v>12</v>
      </c>
      <c r="C484" t="s">
        <v>14</v>
      </c>
      <c r="D484">
        <v>24</v>
      </c>
      <c r="E484" s="9">
        <v>-1.0476360204555399E-2</v>
      </c>
      <c r="F484" s="9">
        <v>8.3348633932533497E-3</v>
      </c>
      <c r="G484">
        <v>0.208778099580257</v>
      </c>
      <c r="H484" s="9">
        <f>LN(2)*Table30[[#This Row],[Beta]]</f>
        <v>-7.2616595383179867E-3</v>
      </c>
      <c r="I484" s="9">
        <f>(Table30[[#This Row],[Beta]]-1.96*Table30[[#This Row],[se]])*LN(2)</f>
        <v>-1.858514217863427E-2</v>
      </c>
      <c r="J484" s="9">
        <f>(Table30[[#This Row],[Beta]]+1.96*Table30[[#This Row],[se]])*LN(2)</f>
        <v>4.0618231019982944E-3</v>
      </c>
      <c r="K484" s="20" t="s">
        <v>16164</v>
      </c>
    </row>
    <row r="485" spans="1:11" x14ac:dyDescent="0.2">
      <c r="A485" t="s">
        <v>16214</v>
      </c>
      <c r="B485" t="s">
        <v>12</v>
      </c>
      <c r="C485" t="s">
        <v>15</v>
      </c>
      <c r="D485">
        <v>24</v>
      </c>
      <c r="E485" s="9">
        <v>-1.14113266437338E-2</v>
      </c>
      <c r="F485" s="9">
        <v>8.5400106005164705E-3</v>
      </c>
      <c r="G485">
        <v>0.19454825705731399</v>
      </c>
      <c r="H485" s="9">
        <f>LN(2)*Table30[[#This Row],[Beta]]</f>
        <v>-7.9097288895526672E-3</v>
      </c>
      <c r="I485" s="9">
        <f>(Table30[[#This Row],[Beta]]-1.96*Table30[[#This Row],[se]])*LN(2)</f>
        <v>-1.9511918058164737E-2</v>
      </c>
      <c r="J485" s="9">
        <f>(Table30[[#This Row],[Beta]]+1.96*Table30[[#This Row],[se]])*LN(2)</f>
        <v>3.6924602790594048E-3</v>
      </c>
      <c r="K485" s="20" t="s">
        <v>16164</v>
      </c>
    </row>
    <row r="486" spans="1:11" x14ac:dyDescent="0.2">
      <c r="A486" t="s">
        <v>16292</v>
      </c>
      <c r="B486" t="s">
        <v>12</v>
      </c>
      <c r="C486" t="s">
        <v>13</v>
      </c>
      <c r="D486">
        <v>24</v>
      </c>
      <c r="E486" s="9">
        <v>7.8721098023377106E-3</v>
      </c>
      <c r="F486" s="9">
        <v>1.0549209318425399E-2</v>
      </c>
      <c r="G486">
        <v>0.46343008132284802</v>
      </c>
      <c r="H486" s="9">
        <f>LN(2)*Table30[[#This Row],[Beta]]</f>
        <v>5.4565307145486922E-3</v>
      </c>
      <c r="I486" s="9">
        <f>(Table30[[#This Row],[Beta]]-1.96*Table30[[#This Row],[se]])*LN(2)</f>
        <v>-8.8752924900097115E-3</v>
      </c>
      <c r="J486" s="9">
        <f>(Table30[[#This Row],[Beta]]+1.96*Table30[[#This Row],[se]])*LN(2)</f>
        <v>1.9788353919107094E-2</v>
      </c>
      <c r="K486" s="20" t="s">
        <v>16164</v>
      </c>
    </row>
    <row r="487" spans="1:11" x14ac:dyDescent="0.2">
      <c r="A487" t="s">
        <v>16292</v>
      </c>
      <c r="B487" t="s">
        <v>12</v>
      </c>
      <c r="C487" t="s">
        <v>14</v>
      </c>
      <c r="D487">
        <v>24</v>
      </c>
      <c r="E487" s="9">
        <v>-1.7385253728059501E-3</v>
      </c>
      <c r="F487" s="9">
        <v>8.49433734481575E-3</v>
      </c>
      <c r="G487">
        <v>0.83783094051512996</v>
      </c>
      <c r="H487" s="9">
        <f>LN(2)*Table30[[#This Row],[Beta]]</f>
        <v>-1.205053960492372E-3</v>
      </c>
      <c r="I487" s="9">
        <f>(Table30[[#This Row],[Beta]]-1.96*Table30[[#This Row],[se]])*LN(2)</f>
        <v>-1.2745192883809186E-2</v>
      </c>
      <c r="J487" s="9">
        <f>(Table30[[#This Row],[Beta]]+1.96*Table30[[#This Row],[se]])*LN(2)</f>
        <v>1.0335084962824441E-2</v>
      </c>
      <c r="K487" s="20" t="s">
        <v>16164</v>
      </c>
    </row>
    <row r="488" spans="1:11" x14ac:dyDescent="0.2">
      <c r="A488" t="s">
        <v>16292</v>
      </c>
      <c r="B488" t="s">
        <v>12</v>
      </c>
      <c r="C488" t="s">
        <v>15</v>
      </c>
      <c r="D488">
        <v>24</v>
      </c>
      <c r="E488" s="9">
        <v>-5.8154599217319401E-6</v>
      </c>
      <c r="F488" s="9">
        <v>8.6774552810111195E-3</v>
      </c>
      <c r="G488">
        <v>0.99947105245947399</v>
      </c>
      <c r="H488" s="9">
        <f>LN(2)*Table30[[#This Row],[Beta]]</f>
        <v>-4.030969648407854E-6</v>
      </c>
      <c r="I488" s="9">
        <f>(Table30[[#This Row],[Beta]]-1.96*Table30[[#This Row],[se]])*LN(2)</f>
        <v>-1.1792948148085423E-2</v>
      </c>
      <c r="J488" s="9">
        <f>(Table30[[#This Row],[Beta]]+1.96*Table30[[#This Row],[se]])*LN(2)</f>
        <v>1.1784886208788608E-2</v>
      </c>
      <c r="K488" s="20" t="s">
        <v>16164</v>
      </c>
    </row>
    <row r="489" spans="1:11" x14ac:dyDescent="0.2">
      <c r="A489" t="s">
        <v>16193</v>
      </c>
      <c r="B489" t="s">
        <v>12</v>
      </c>
      <c r="C489" t="s">
        <v>13</v>
      </c>
      <c r="D489">
        <v>24</v>
      </c>
      <c r="E489" s="9">
        <v>3.2019965508828803E-2</v>
      </c>
      <c r="F489" s="9">
        <v>1.1984598436756699E-2</v>
      </c>
      <c r="G489">
        <v>1.39327032472617E-2</v>
      </c>
      <c r="H489" s="9">
        <f>LN(2)*Table30[[#This Row],[Beta]]</f>
        <v>2.2194548814071378E-2</v>
      </c>
      <c r="I489" s="9">
        <f>(Table30[[#This Row],[Beta]]-1.96*Table30[[#This Row],[se]])*LN(2)</f>
        <v>5.9126512055725526E-3</v>
      </c>
      <c r="J489" s="9">
        <f>(Table30[[#This Row],[Beta]]+1.96*Table30[[#This Row],[se]])*LN(2)</f>
        <v>3.8476446422570205E-2</v>
      </c>
      <c r="K489" s="20" t="s">
        <v>16164</v>
      </c>
    </row>
    <row r="490" spans="1:11" x14ac:dyDescent="0.2">
      <c r="A490" t="s">
        <v>16193</v>
      </c>
      <c r="B490" t="s">
        <v>12</v>
      </c>
      <c r="C490" t="s">
        <v>14</v>
      </c>
      <c r="D490">
        <v>24</v>
      </c>
      <c r="E490" s="9">
        <v>2.7474116744776199E-2</v>
      </c>
      <c r="F490" s="9">
        <v>8.2904031839738396E-3</v>
      </c>
      <c r="G490">
        <v>9.1982593501356905E-4</v>
      </c>
      <c r="H490" s="9">
        <f>LN(2)*Table30[[#This Row],[Beta]]</f>
        <v>1.9043606560016402E-2</v>
      </c>
      <c r="I490" s="9">
        <f>(Table30[[#This Row],[Beta]]-1.96*Table30[[#This Row],[se]])*LN(2)</f>
        <v>7.7805261583701497E-3</v>
      </c>
      <c r="J490" s="9">
        <f>(Table30[[#This Row],[Beta]]+1.96*Table30[[#This Row],[se]])*LN(2)</f>
        <v>3.0306686961662659E-2</v>
      </c>
      <c r="K490" s="20" t="s">
        <v>16164</v>
      </c>
    </row>
    <row r="491" spans="1:11" x14ac:dyDescent="0.2">
      <c r="A491" t="s">
        <v>16193</v>
      </c>
      <c r="B491" t="s">
        <v>12</v>
      </c>
      <c r="C491" t="s">
        <v>15</v>
      </c>
      <c r="D491">
        <v>24</v>
      </c>
      <c r="E491" s="9">
        <v>2.7960957459246601E-2</v>
      </c>
      <c r="F491" s="9">
        <v>8.2605720183573806E-3</v>
      </c>
      <c r="G491">
        <v>2.5502936942959601E-3</v>
      </c>
      <c r="H491" s="9">
        <f>LN(2)*Table30[[#This Row],[Beta]]</f>
        <v>1.9381058828633353E-2</v>
      </c>
      <c r="I491" s="9">
        <f>(Table30[[#This Row],[Beta]]-1.96*Table30[[#This Row],[se]])*LN(2)</f>
        <v>8.1585061081332344E-3</v>
      </c>
      <c r="J491" s="9">
        <f>(Table30[[#This Row],[Beta]]+1.96*Table30[[#This Row],[se]])*LN(2)</f>
        <v>3.0603611549133467E-2</v>
      </c>
      <c r="K491" s="20" t="s">
        <v>16164</v>
      </c>
    </row>
    <row r="492" spans="1:11" x14ac:dyDescent="0.2">
      <c r="A492" t="s">
        <v>16183</v>
      </c>
      <c r="B492" t="s">
        <v>12</v>
      </c>
      <c r="C492" t="s">
        <v>13</v>
      </c>
      <c r="D492">
        <v>24</v>
      </c>
      <c r="E492" s="9">
        <v>2.3995425126316298E-2</v>
      </c>
      <c r="F492" s="9">
        <v>1.45896092535796E-2</v>
      </c>
      <c r="G492">
        <v>0.114247975664329</v>
      </c>
      <c r="H492" s="9">
        <f>LN(2)*Table30[[#This Row],[Beta]]</f>
        <v>1.663236127264341E-2</v>
      </c>
      <c r="I492" s="9">
        <f>(Table30[[#This Row],[Beta]]-1.96*Table30[[#This Row],[se]])*LN(2)</f>
        <v>-3.1886219057529635E-3</v>
      </c>
      <c r="J492" s="9">
        <f>(Table30[[#This Row],[Beta]]+1.96*Table30[[#This Row],[se]])*LN(2)</f>
        <v>3.6453344451039781E-2</v>
      </c>
      <c r="K492" s="20" t="s">
        <v>16164</v>
      </c>
    </row>
    <row r="493" spans="1:11" x14ac:dyDescent="0.2">
      <c r="A493" t="s">
        <v>16183</v>
      </c>
      <c r="B493" t="s">
        <v>12</v>
      </c>
      <c r="C493" t="s">
        <v>14</v>
      </c>
      <c r="D493">
        <v>24</v>
      </c>
      <c r="E493" s="9">
        <v>2.7424849645333399E-2</v>
      </c>
      <c r="F493" s="9">
        <v>9.0695587354890396E-3</v>
      </c>
      <c r="G493">
        <v>2.4959247835303002E-3</v>
      </c>
      <c r="H493" s="9">
        <f>LN(2)*Table30[[#This Row],[Beta]]</f>
        <v>1.9009457208943262E-2</v>
      </c>
      <c r="I493" s="9">
        <f>(Table30[[#This Row],[Beta]]-1.96*Table30[[#This Row],[se]])*LN(2)</f>
        <v>6.6878406387462421E-3</v>
      </c>
      <c r="J493" s="9">
        <f>(Table30[[#This Row],[Beta]]+1.96*Table30[[#This Row],[se]])*LN(2)</f>
        <v>3.1331073779140281E-2</v>
      </c>
      <c r="K493" s="20" t="s">
        <v>16164</v>
      </c>
    </row>
    <row r="494" spans="1:11" x14ac:dyDescent="0.2">
      <c r="A494" t="s">
        <v>16183</v>
      </c>
      <c r="B494" t="s">
        <v>12</v>
      </c>
      <c r="C494" t="s">
        <v>15</v>
      </c>
      <c r="D494">
        <v>24</v>
      </c>
      <c r="E494" s="9">
        <v>2.5308455624545E-2</v>
      </c>
      <c r="F494" s="9">
        <v>8.6932379370948908E-3</v>
      </c>
      <c r="G494">
        <v>7.8627829853969797E-3</v>
      </c>
      <c r="H494" s="9">
        <f>LN(2)*Table30[[#This Row],[Beta]]</f>
        <v>1.7542484660479855E-2</v>
      </c>
      <c r="I494" s="9">
        <f>(Table30[[#This Row],[Beta]]-1.96*Table30[[#This Row],[se]])*LN(2)</f>
        <v>5.7321256630530623E-3</v>
      </c>
      <c r="J494" s="9">
        <f>(Table30[[#This Row],[Beta]]+1.96*Table30[[#This Row],[se]])*LN(2)</f>
        <v>2.9352843657906649E-2</v>
      </c>
      <c r="K494" s="20" t="s">
        <v>16164</v>
      </c>
    </row>
    <row r="495" spans="1:11" x14ac:dyDescent="0.2">
      <c r="A495" t="s">
        <v>16293</v>
      </c>
      <c r="B495" t="s">
        <v>12</v>
      </c>
      <c r="C495" t="s">
        <v>13</v>
      </c>
      <c r="D495">
        <v>24</v>
      </c>
      <c r="E495" s="9">
        <v>-1.5141210578102301E-2</v>
      </c>
      <c r="F495" s="9">
        <v>1.1437782735059901E-2</v>
      </c>
      <c r="G495">
        <v>0.19916467282434</v>
      </c>
      <c r="H495" s="9">
        <f>LN(2)*Table30[[#This Row],[Beta]]</f>
        <v>-1.0495087422476028E-2</v>
      </c>
      <c r="I495" s="9">
        <f>(Table30[[#This Row],[Beta]]-1.96*Table30[[#This Row],[se]])*LN(2)</f>
        <v>-2.6034098457617449E-2</v>
      </c>
      <c r="J495" s="9">
        <f>(Table30[[#This Row],[Beta]]+1.96*Table30[[#This Row],[se]])*LN(2)</f>
        <v>5.0439236126653903E-3</v>
      </c>
      <c r="K495" s="20" t="s">
        <v>16164</v>
      </c>
    </row>
    <row r="496" spans="1:11" x14ac:dyDescent="0.2">
      <c r="A496" t="s">
        <v>16293</v>
      </c>
      <c r="B496" t="s">
        <v>12</v>
      </c>
      <c r="C496" t="s">
        <v>14</v>
      </c>
      <c r="D496">
        <v>24</v>
      </c>
      <c r="E496" s="9">
        <v>-8.3629858063921092E-3</v>
      </c>
      <c r="F496" s="9">
        <v>1.0227976806303701E-2</v>
      </c>
      <c r="G496">
        <v>0.41355256905062299</v>
      </c>
      <c r="H496" s="9">
        <f>LN(2)*Table30[[#This Row],[Beta]]</f>
        <v>-5.7967800327635311E-3</v>
      </c>
      <c r="I496" s="9">
        <f>(Table30[[#This Row],[Beta]]-1.96*Table30[[#This Row],[se]])*LN(2)</f>
        <v>-1.9692186873562501E-2</v>
      </c>
      <c r="J496" s="9">
        <f>(Table30[[#This Row],[Beta]]+1.96*Table30[[#This Row],[se]])*LN(2)</f>
        <v>8.09862680803544E-3</v>
      </c>
      <c r="K496" s="20" t="s">
        <v>16164</v>
      </c>
    </row>
    <row r="497" spans="1:11" x14ac:dyDescent="0.2">
      <c r="A497" t="s">
        <v>16293</v>
      </c>
      <c r="B497" t="s">
        <v>12</v>
      </c>
      <c r="C497" t="s">
        <v>15</v>
      </c>
      <c r="D497">
        <v>24</v>
      </c>
      <c r="E497" s="9">
        <v>-8.1969235288255095E-3</v>
      </c>
      <c r="F497" s="9">
        <v>9.9453415404103396E-3</v>
      </c>
      <c r="G497">
        <v>0.418292993211344</v>
      </c>
      <c r="H497" s="9">
        <f>LN(2)*Table30[[#This Row],[Beta]]</f>
        <v>-5.6816744332708795E-3</v>
      </c>
      <c r="I497" s="9">
        <f>(Table30[[#This Row],[Beta]]-1.96*Table30[[#This Row],[se]])*LN(2)</f>
        <v>-1.9193101912215495E-2</v>
      </c>
      <c r="J497" s="9">
        <f>(Table30[[#This Row],[Beta]]+1.96*Table30[[#This Row],[se]])*LN(2)</f>
        <v>7.8297530456737357E-3</v>
      </c>
      <c r="K497" s="20" t="s">
        <v>16164</v>
      </c>
    </row>
    <row r="498" spans="1:11" x14ac:dyDescent="0.2">
      <c r="A498" t="s">
        <v>16294</v>
      </c>
      <c r="B498" t="s">
        <v>12</v>
      </c>
      <c r="C498" t="s">
        <v>13</v>
      </c>
      <c r="D498">
        <v>24</v>
      </c>
      <c r="E498" s="9">
        <v>-4.6820829004080898E-3</v>
      </c>
      <c r="F498" s="9">
        <v>1.0890269866962499E-2</v>
      </c>
      <c r="G498">
        <v>0.67142651984428603</v>
      </c>
      <c r="H498" s="9">
        <f>LN(2)*Table30[[#This Row],[Beta]]</f>
        <v>-3.2453725615657985E-3</v>
      </c>
      <c r="I498" s="9">
        <f>(Table30[[#This Row],[Beta]]-1.96*Table30[[#This Row],[se]])*LN(2)</f>
        <v>-1.8040549875056891E-2</v>
      </c>
      <c r="J498" s="9">
        <f>(Table30[[#This Row],[Beta]]+1.96*Table30[[#This Row],[se]])*LN(2)</f>
        <v>1.1549804751925297E-2</v>
      </c>
      <c r="K498" s="20" t="s">
        <v>16164</v>
      </c>
    </row>
    <row r="499" spans="1:11" x14ac:dyDescent="0.2">
      <c r="A499" t="s">
        <v>16294</v>
      </c>
      <c r="B499" t="s">
        <v>12</v>
      </c>
      <c r="C499" t="s">
        <v>14</v>
      </c>
      <c r="D499">
        <v>24</v>
      </c>
      <c r="E499" s="9">
        <v>-1.39837485456118E-3</v>
      </c>
      <c r="F499" s="9">
        <v>9.8115696776330408E-3</v>
      </c>
      <c r="G499">
        <v>0.88666687243078401</v>
      </c>
      <c r="H499" s="9">
        <f>LN(2)*Table30[[#This Row],[Beta]]</f>
        <v>-9.6927958780500549E-4</v>
      </c>
      <c r="I499" s="9">
        <f>(Table30[[#This Row],[Beta]]-1.96*Table30[[#This Row],[se]])*LN(2)</f>
        <v>-1.4298968831285841E-2</v>
      </c>
      <c r="J499" s="9">
        <f>(Table30[[#This Row],[Beta]]+1.96*Table30[[#This Row],[se]])*LN(2)</f>
        <v>1.2360409655675831E-2</v>
      </c>
      <c r="K499" s="20" t="s">
        <v>16164</v>
      </c>
    </row>
    <row r="500" spans="1:11" x14ac:dyDescent="0.2">
      <c r="A500" t="s">
        <v>16294</v>
      </c>
      <c r="B500" t="s">
        <v>12</v>
      </c>
      <c r="C500" t="s">
        <v>15</v>
      </c>
      <c r="D500">
        <v>24</v>
      </c>
      <c r="E500" s="9">
        <v>-2.66932532672709E-3</v>
      </c>
      <c r="F500" s="9">
        <v>9.6419933672567907E-3</v>
      </c>
      <c r="G500">
        <v>0.78437289929190201</v>
      </c>
      <c r="H500" s="9">
        <f>LN(2)*Table30[[#This Row],[Beta]]</f>
        <v>-1.8502353242181371E-3</v>
      </c>
      <c r="I500" s="9">
        <f>(Table30[[#This Row],[Beta]]-1.96*Table30[[#This Row],[se]])*LN(2)</f>
        <v>-1.4949543538501944E-2</v>
      </c>
      <c r="J500" s="9">
        <f>(Table30[[#This Row],[Beta]]+1.96*Table30[[#This Row],[se]])*LN(2)</f>
        <v>1.1249072890065669E-2</v>
      </c>
      <c r="K500" s="20" t="s">
        <v>16164</v>
      </c>
    </row>
    <row r="501" spans="1:11" x14ac:dyDescent="0.2">
      <c r="A501" t="s">
        <v>16240</v>
      </c>
      <c r="B501" t="s">
        <v>12</v>
      </c>
      <c r="C501" t="s">
        <v>13</v>
      </c>
      <c r="D501">
        <v>24</v>
      </c>
      <c r="E501" s="9">
        <v>1.41628473190353E-3</v>
      </c>
      <c r="F501" s="9">
        <v>1.1014500944705199E-2</v>
      </c>
      <c r="G501">
        <v>0.89885535090044799</v>
      </c>
      <c r="H501" s="9">
        <f>LN(2)*Table30[[#This Row],[Beta]]</f>
        <v>9.8169376878902989E-4</v>
      </c>
      <c r="I501" s="9">
        <f>(Table30[[#This Row],[Beta]]-1.96*Table30[[#This Row],[se]])*LN(2)</f>
        <v>-1.3982259970401603E-2</v>
      </c>
      <c r="J501" s="9">
        <f>(Table30[[#This Row],[Beta]]+1.96*Table30[[#This Row],[se]])*LN(2)</f>
        <v>1.5945647507979666E-2</v>
      </c>
      <c r="K501" s="20" t="s">
        <v>16164</v>
      </c>
    </row>
    <row r="502" spans="1:11" x14ac:dyDescent="0.2">
      <c r="A502" t="s">
        <v>16240</v>
      </c>
      <c r="B502" t="s">
        <v>12</v>
      </c>
      <c r="C502" t="s">
        <v>14</v>
      </c>
      <c r="D502">
        <v>24</v>
      </c>
      <c r="E502" s="9">
        <v>4.07720550974948E-3</v>
      </c>
      <c r="F502" s="9">
        <v>9.9044777827492197E-3</v>
      </c>
      <c r="G502">
        <v>0.68059396250081605</v>
      </c>
      <c r="H502" s="9">
        <f>LN(2)*Table30[[#This Row],[Beta]]</f>
        <v>2.8261035036463264E-3</v>
      </c>
      <c r="I502" s="9">
        <f>(Table30[[#This Row],[Beta]]-1.96*Table30[[#This Row],[se]])*LN(2)</f>
        <v>-1.0629807762414905E-2</v>
      </c>
      <c r="J502" s="9">
        <f>(Table30[[#This Row],[Beta]]+1.96*Table30[[#This Row],[se]])*LN(2)</f>
        <v>1.6282014769707556E-2</v>
      </c>
      <c r="K502" s="20" t="s">
        <v>16164</v>
      </c>
    </row>
    <row r="503" spans="1:11" x14ac:dyDescent="0.2">
      <c r="A503" t="s">
        <v>16240</v>
      </c>
      <c r="B503" t="s">
        <v>12</v>
      </c>
      <c r="C503" t="s">
        <v>15</v>
      </c>
      <c r="D503">
        <v>24</v>
      </c>
      <c r="E503" s="9">
        <v>4.5170773448838502E-3</v>
      </c>
      <c r="F503" s="9">
        <v>9.57722283010695E-3</v>
      </c>
      <c r="G503">
        <v>0.64162169538591096</v>
      </c>
      <c r="H503" s="9">
        <f>LN(2)*Table30[[#This Row],[Beta]]</f>
        <v>3.1309994259774445E-3</v>
      </c>
      <c r="I503" s="9">
        <f>(Table30[[#This Row],[Beta]]-1.96*Table30[[#This Row],[se]])*LN(2)</f>
        <v>-9.8803135784971807E-3</v>
      </c>
      <c r="J503" s="9">
        <f>(Table30[[#This Row],[Beta]]+1.96*Table30[[#This Row],[se]])*LN(2)</f>
        <v>1.6142312430452069E-2</v>
      </c>
      <c r="K503" s="20" t="s">
        <v>16164</v>
      </c>
    </row>
    <row r="504" spans="1:11" x14ac:dyDescent="0.2">
      <c r="A504" t="s">
        <v>16209</v>
      </c>
      <c r="B504" t="s">
        <v>12</v>
      </c>
      <c r="C504" t="s">
        <v>13</v>
      </c>
      <c r="D504">
        <v>24</v>
      </c>
      <c r="E504" s="9">
        <v>-9.4192187700429392E-3</v>
      </c>
      <c r="F504" s="9">
        <v>8.90875362752706E-3</v>
      </c>
      <c r="G504">
        <v>0.30184722193894098</v>
      </c>
      <c r="H504" s="9">
        <f>LN(2)*Table30[[#This Row],[Beta]]</f>
        <v>-6.5289049335325788E-3</v>
      </c>
      <c r="I504" s="9">
        <f>(Table30[[#This Row],[Beta]]-1.96*Table30[[#This Row],[se]])*LN(2)</f>
        <v>-1.8632056753610769E-2</v>
      </c>
      <c r="J504" s="9">
        <f>(Table30[[#This Row],[Beta]]+1.96*Table30[[#This Row],[se]])*LN(2)</f>
        <v>5.5742468865456118E-3</v>
      </c>
      <c r="K504" s="20" t="s">
        <v>16164</v>
      </c>
    </row>
    <row r="505" spans="1:11" x14ac:dyDescent="0.2">
      <c r="A505" t="s">
        <v>16209</v>
      </c>
      <c r="B505" t="s">
        <v>12</v>
      </c>
      <c r="C505" t="s">
        <v>14</v>
      </c>
      <c r="D505">
        <v>24</v>
      </c>
      <c r="E505" s="9">
        <v>-7.1486057953733901E-3</v>
      </c>
      <c r="F505" s="9">
        <v>8.2845120003135209E-3</v>
      </c>
      <c r="G505">
        <v>0.38819906203389798</v>
      </c>
      <c r="H505" s="9">
        <f>LN(2)*Table30[[#This Row],[Beta]]</f>
        <v>-4.9550359519975502E-3</v>
      </c>
      <c r="I505" s="9">
        <f>(Table30[[#This Row],[Beta]]-1.96*Table30[[#This Row],[se]])*LN(2)</f>
        <v>-1.6210112777248955E-2</v>
      </c>
      <c r="J505" s="9">
        <f>(Table30[[#This Row],[Beta]]+1.96*Table30[[#This Row],[se]])*LN(2)</f>
        <v>6.3000408732538527E-3</v>
      </c>
      <c r="K505" s="20" t="s">
        <v>16164</v>
      </c>
    </row>
    <row r="506" spans="1:11" x14ac:dyDescent="0.2">
      <c r="A506" t="s">
        <v>16209</v>
      </c>
      <c r="B506" t="s">
        <v>12</v>
      </c>
      <c r="C506" t="s">
        <v>15</v>
      </c>
      <c r="D506">
        <v>24</v>
      </c>
      <c r="E506" s="9">
        <v>-7.8188454030991301E-3</v>
      </c>
      <c r="F506" s="9">
        <v>7.8651620778769898E-3</v>
      </c>
      <c r="G506">
        <v>0.33051302758237799</v>
      </c>
      <c r="H506" s="9">
        <f>LN(2)*Table30[[#This Row],[Beta]]</f>
        <v>-5.4196106463922505E-3</v>
      </c>
      <c r="I506" s="9">
        <f>(Table30[[#This Row],[Beta]]-1.96*Table30[[#This Row],[se]])*LN(2)</f>
        <v>-1.6104971887490025E-2</v>
      </c>
      <c r="J506" s="9">
        <f>(Table30[[#This Row],[Beta]]+1.96*Table30[[#This Row],[se]])*LN(2)</f>
        <v>5.265750594705524E-3</v>
      </c>
      <c r="K506" s="20" t="s">
        <v>16164</v>
      </c>
    </row>
    <row r="507" spans="1:11" x14ac:dyDescent="0.2">
      <c r="A507" t="s">
        <v>16295</v>
      </c>
      <c r="B507" t="s">
        <v>12</v>
      </c>
      <c r="C507" t="s">
        <v>13</v>
      </c>
      <c r="D507">
        <v>24</v>
      </c>
      <c r="E507" s="9">
        <v>2.8610885430041702E-3</v>
      </c>
      <c r="F507" s="9">
        <v>1.00804888814954E-2</v>
      </c>
      <c r="G507">
        <v>0.77919896220650198</v>
      </c>
      <c r="H507" s="9">
        <f>LN(2)*Table30[[#This Row],[Beta]]</f>
        <v>1.9831554569157022E-3</v>
      </c>
      <c r="I507" s="9">
        <f>(Table30[[#This Row],[Beta]]-1.96*Table30[[#This Row],[se]])*LN(2)</f>
        <v>-1.1711878938958146E-2</v>
      </c>
      <c r="J507" s="9">
        <f>(Table30[[#This Row],[Beta]]+1.96*Table30[[#This Row],[se]])*LN(2)</f>
        <v>1.5678189852789549E-2</v>
      </c>
      <c r="K507" s="20" t="s">
        <v>16164</v>
      </c>
    </row>
    <row r="508" spans="1:11" x14ac:dyDescent="0.2">
      <c r="A508" t="s">
        <v>16295</v>
      </c>
      <c r="B508" t="s">
        <v>12</v>
      </c>
      <c r="C508" t="s">
        <v>14</v>
      </c>
      <c r="D508">
        <v>24</v>
      </c>
      <c r="E508" s="9">
        <v>1.64107928425942E-3</v>
      </c>
      <c r="F508" s="9">
        <v>8.2037430369152394E-3</v>
      </c>
      <c r="G508">
        <v>0.84144905691272498</v>
      </c>
      <c r="H508" s="9">
        <f>LN(2)*Table30[[#This Row],[Beta]]</f>
        <v>1.13750947895975E-3</v>
      </c>
      <c r="I508" s="9">
        <f>(Table30[[#This Row],[Beta]]-1.96*Table30[[#This Row],[se]])*LN(2)</f>
        <v>-1.0007837178949368E-2</v>
      </c>
      <c r="J508" s="9">
        <f>(Table30[[#This Row],[Beta]]+1.96*Table30[[#This Row],[se]])*LN(2)</f>
        <v>1.2282856136868867E-2</v>
      </c>
      <c r="K508" s="20" t="s">
        <v>16164</v>
      </c>
    </row>
    <row r="509" spans="1:11" x14ac:dyDescent="0.2">
      <c r="A509" t="s">
        <v>16295</v>
      </c>
      <c r="B509" t="s">
        <v>12</v>
      </c>
      <c r="C509" t="s">
        <v>15</v>
      </c>
      <c r="D509">
        <v>24</v>
      </c>
      <c r="E509" s="9">
        <v>9.9603016744326299E-4</v>
      </c>
      <c r="F509" s="9">
        <v>7.9254610109235502E-3</v>
      </c>
      <c r="G509">
        <v>0.90108149506327495</v>
      </c>
      <c r="H509" s="9">
        <f>LN(2)*Table30[[#This Row],[Beta]]</f>
        <v>6.9039550231594796E-4</v>
      </c>
      <c r="I509" s="9">
        <f>(Table30[[#This Row],[Beta]]-1.96*Table30[[#This Row],[se]])*LN(2)</f>
        <v>-1.007688596822854E-2</v>
      </c>
      <c r="J509" s="9">
        <f>(Table30[[#This Row],[Beta]]+1.96*Table30[[#This Row],[se]])*LN(2)</f>
        <v>1.1457676972860435E-2</v>
      </c>
      <c r="K509" s="20" t="s">
        <v>16164</v>
      </c>
    </row>
    <row r="510" spans="1:11" x14ac:dyDescent="0.2">
      <c r="A510" t="s">
        <v>16259</v>
      </c>
      <c r="B510" t="s">
        <v>12</v>
      </c>
      <c r="C510" t="s">
        <v>13</v>
      </c>
      <c r="D510">
        <v>24</v>
      </c>
      <c r="E510" s="9">
        <v>-1.31779140514917E-2</v>
      </c>
      <c r="F510" s="9">
        <v>1.0193885499899301E-2</v>
      </c>
      <c r="G510">
        <v>0.20951773237566301</v>
      </c>
      <c r="H510" s="9">
        <f>LN(2)*Table30[[#This Row],[Beta]]</f>
        <v>-9.1342339704527584E-3</v>
      </c>
      <c r="I510" s="9">
        <f>(Table30[[#This Row],[Beta]]-1.96*Table30[[#This Row],[se]])*LN(2)</f>
        <v>-2.2983325437136732E-2</v>
      </c>
      <c r="J510" s="9">
        <f>(Table30[[#This Row],[Beta]]+1.96*Table30[[#This Row],[se]])*LN(2)</f>
        <v>4.7148574962312152E-3</v>
      </c>
      <c r="K510" s="20" t="s">
        <v>16164</v>
      </c>
    </row>
    <row r="511" spans="1:11" x14ac:dyDescent="0.2">
      <c r="A511" t="s">
        <v>16259</v>
      </c>
      <c r="B511" t="s">
        <v>12</v>
      </c>
      <c r="C511" t="s">
        <v>14</v>
      </c>
      <c r="D511">
        <v>24</v>
      </c>
      <c r="E511" s="9">
        <v>-5.9330739892586798E-3</v>
      </c>
      <c r="F511" s="9">
        <v>8.0046109732867295E-3</v>
      </c>
      <c r="G511">
        <v>0.45856791676126701</v>
      </c>
      <c r="H511" s="9">
        <f>LN(2)*Table30[[#This Row],[Beta]]</f>
        <v>-4.1124935077082011E-3</v>
      </c>
      <c r="I511" s="9">
        <f>(Table30[[#This Row],[Beta]]-1.96*Table30[[#This Row],[se]])*LN(2)</f>
        <v>-1.4987305621829478E-2</v>
      </c>
      <c r="J511" s="9">
        <f>(Table30[[#This Row],[Beta]]+1.96*Table30[[#This Row],[se]])*LN(2)</f>
        <v>6.7623186064130767E-3</v>
      </c>
      <c r="K511" s="20" t="s">
        <v>16164</v>
      </c>
    </row>
    <row r="512" spans="1:11" x14ac:dyDescent="0.2">
      <c r="A512" t="s">
        <v>16259</v>
      </c>
      <c r="B512" t="s">
        <v>12</v>
      </c>
      <c r="C512" t="s">
        <v>15</v>
      </c>
      <c r="D512">
        <v>24</v>
      </c>
      <c r="E512" s="9">
        <v>-8.4717382200642007E-3</v>
      </c>
      <c r="F512" s="9">
        <v>7.7530097937438796E-3</v>
      </c>
      <c r="G512">
        <v>0.28583775626951302</v>
      </c>
      <c r="H512" s="9">
        <f>LN(2)*Table30[[#This Row],[Beta]]</f>
        <v>-5.8721614616794298E-3</v>
      </c>
      <c r="I512" s="9">
        <f>(Table30[[#This Row],[Beta]]-1.96*Table30[[#This Row],[se]])*LN(2)</f>
        <v>-1.6405156145278366E-2</v>
      </c>
      <c r="J512" s="9">
        <f>(Table30[[#This Row],[Beta]]+1.96*Table30[[#This Row],[se]])*LN(2)</f>
        <v>4.6608332219195076E-3</v>
      </c>
      <c r="K512" s="20" t="s">
        <v>16164</v>
      </c>
    </row>
    <row r="513" spans="1:11" x14ac:dyDescent="0.2">
      <c r="A513" t="s">
        <v>16252</v>
      </c>
      <c r="B513" t="s">
        <v>12</v>
      </c>
      <c r="C513" t="s">
        <v>13</v>
      </c>
      <c r="D513">
        <v>24</v>
      </c>
      <c r="E513" s="9">
        <v>-2.1539969862281301E-2</v>
      </c>
      <c r="F513" s="9">
        <v>1.4024465261355701E-2</v>
      </c>
      <c r="G513">
        <v>0.13882451744555199</v>
      </c>
      <c r="H513" s="9">
        <f>LN(2)*Table30[[#This Row],[Beta]]</f>
        <v>-1.4930369379386476E-2</v>
      </c>
      <c r="I513" s="9">
        <f>(Table30[[#This Row],[Beta]]-1.96*Table30[[#This Row],[se]])*LN(2)</f>
        <v>-3.3983565746734896E-2</v>
      </c>
      <c r="J513" s="9">
        <f>(Table30[[#This Row],[Beta]]+1.96*Table30[[#This Row],[se]])*LN(2)</f>
        <v>4.1228269879619393E-3</v>
      </c>
      <c r="K513" s="20" t="s">
        <v>16164</v>
      </c>
    </row>
    <row r="514" spans="1:11" x14ac:dyDescent="0.2">
      <c r="A514" t="s">
        <v>16252</v>
      </c>
      <c r="B514" t="s">
        <v>12</v>
      </c>
      <c r="C514" t="s">
        <v>14</v>
      </c>
      <c r="D514">
        <v>24</v>
      </c>
      <c r="E514" s="9">
        <v>-1.27936738143724E-2</v>
      </c>
      <c r="F514" s="9">
        <v>1.06940748863107E-2</v>
      </c>
      <c r="G514">
        <v>0.231566667782548</v>
      </c>
      <c r="H514" s="9">
        <f>LN(2)*Table30[[#This Row],[Beta]]</f>
        <v>-8.8678989334358294E-3</v>
      </c>
      <c r="I514" s="9">
        <f>(Table30[[#This Row],[Beta]]-1.96*Table30[[#This Row],[se]])*LN(2)</f>
        <v>-2.3396531931476464E-2</v>
      </c>
      <c r="J514" s="9">
        <f>(Table30[[#This Row],[Beta]]+1.96*Table30[[#This Row],[se]])*LN(2)</f>
        <v>5.6607340646048021E-3</v>
      </c>
      <c r="K514" s="20" t="s">
        <v>16164</v>
      </c>
    </row>
    <row r="515" spans="1:11" x14ac:dyDescent="0.2">
      <c r="A515" t="s">
        <v>16252</v>
      </c>
      <c r="B515" t="s">
        <v>12</v>
      </c>
      <c r="C515" t="s">
        <v>15</v>
      </c>
      <c r="D515">
        <v>24</v>
      </c>
      <c r="E515" s="9">
        <v>-1.2218404278328E-2</v>
      </c>
      <c r="F515" s="9">
        <v>1.1099383927351899E-2</v>
      </c>
      <c r="G515">
        <v>0.282363648780111</v>
      </c>
      <c r="H515" s="9">
        <f>LN(2)*Table30[[#This Row],[Beta]]</f>
        <v>-8.4691524764646253E-3</v>
      </c>
      <c r="I515" s="9">
        <f>(Table30[[#This Row],[Beta]]-1.96*Table30[[#This Row],[se]])*LN(2)</f>
        <v>-2.3548425559849453E-2</v>
      </c>
      <c r="J515" s="9">
        <f>(Table30[[#This Row],[Beta]]+1.96*Table30[[#This Row],[se]])*LN(2)</f>
        <v>6.610120606920203E-3</v>
      </c>
      <c r="K515" s="20" t="s">
        <v>16164</v>
      </c>
    </row>
    <row r="516" spans="1:11" x14ac:dyDescent="0.2">
      <c r="A516" t="s">
        <v>16173</v>
      </c>
      <c r="B516" t="s">
        <v>12</v>
      </c>
      <c r="C516" t="s">
        <v>13</v>
      </c>
      <c r="D516">
        <v>24</v>
      </c>
      <c r="E516" s="9">
        <v>-2.4151643594394999E-2</v>
      </c>
      <c r="F516" s="9">
        <v>1.2509839514290799E-2</v>
      </c>
      <c r="G516">
        <v>6.6520186359698696E-2</v>
      </c>
      <c r="H516" s="9">
        <f>LN(2)*Table30[[#This Row],[Beta]]</f>
        <v>-1.6740643663343557E-2</v>
      </c>
      <c r="I516" s="9">
        <f>(Table30[[#This Row],[Beta]]-1.96*Table30[[#This Row],[se]])*LN(2)</f>
        <v>-3.3736117240976166E-2</v>
      </c>
      <c r="J516" s="9">
        <f>(Table30[[#This Row],[Beta]]+1.96*Table30[[#This Row],[se]])*LN(2)</f>
        <v>2.5482991428904772E-4</v>
      </c>
      <c r="K516" s="20" t="s">
        <v>16164</v>
      </c>
    </row>
    <row r="517" spans="1:11" x14ac:dyDescent="0.2">
      <c r="A517" t="s">
        <v>16173</v>
      </c>
      <c r="B517" t="s">
        <v>12</v>
      </c>
      <c r="C517" t="s">
        <v>14</v>
      </c>
      <c r="D517">
        <v>24</v>
      </c>
      <c r="E517" s="9">
        <v>-2.5484079016148801E-2</v>
      </c>
      <c r="F517" s="9">
        <v>1.1177980093422401E-2</v>
      </c>
      <c r="G517">
        <v>2.2616792843798601E-2</v>
      </c>
      <c r="H517" s="9">
        <f>LN(2)*Table30[[#This Row],[Beta]]</f>
        <v>-1.7664217519210407E-2</v>
      </c>
      <c r="I517" s="9">
        <f>(Table30[[#This Row],[Beta]]-1.96*Table30[[#This Row],[se]])*LN(2)</f>
        <v>-3.2850268875987833E-2</v>
      </c>
      <c r="J517" s="9">
        <f>(Table30[[#This Row],[Beta]]+1.96*Table30[[#This Row],[se]])*LN(2)</f>
        <v>-2.4781661624329802E-3</v>
      </c>
      <c r="K517" s="20" t="s">
        <v>16164</v>
      </c>
    </row>
    <row r="518" spans="1:11" x14ac:dyDescent="0.2">
      <c r="A518" t="s">
        <v>16173</v>
      </c>
      <c r="B518" t="s">
        <v>12</v>
      </c>
      <c r="C518" t="s">
        <v>15</v>
      </c>
      <c r="D518">
        <v>24</v>
      </c>
      <c r="E518" s="9">
        <v>-2.54719570948687E-2</v>
      </c>
      <c r="F518" s="9">
        <v>1.1493654041133901E-2</v>
      </c>
      <c r="G518">
        <v>3.6849961458600998E-2</v>
      </c>
      <c r="H518" s="9">
        <f>LN(2)*Table30[[#This Row],[Beta]]</f>
        <v>-1.7655815243652135E-2</v>
      </c>
      <c r="I518" s="9">
        <f>(Table30[[#This Row],[Beta]]-1.96*Table30[[#This Row],[se]])*LN(2)</f>
        <v>-3.3270731273821165E-2</v>
      </c>
      <c r="J518" s="9">
        <f>(Table30[[#This Row],[Beta]]+1.96*Table30[[#This Row],[se]])*LN(2)</f>
        <v>-2.0408992134831007E-3</v>
      </c>
      <c r="K518" s="20" t="s">
        <v>16164</v>
      </c>
    </row>
    <row r="519" spans="1:11" x14ac:dyDescent="0.2">
      <c r="A519" t="s">
        <v>16170</v>
      </c>
      <c r="B519" t="s">
        <v>12</v>
      </c>
      <c r="C519" t="s">
        <v>13</v>
      </c>
      <c r="D519">
        <v>24</v>
      </c>
      <c r="E519" s="9">
        <v>-4.05655351107677E-2</v>
      </c>
      <c r="F519" s="9">
        <v>1.37402483644244E-2</v>
      </c>
      <c r="G519">
        <v>7.3633823965273603E-3</v>
      </c>
      <c r="H519" s="9">
        <f>LN(2)*Table30[[#This Row],[Beta]]</f>
        <v>-2.8117886289934099E-2</v>
      </c>
      <c r="I519" s="9">
        <f>(Table30[[#This Row],[Beta]]-1.96*Table30[[#This Row],[se]])*LN(2)</f>
        <v>-4.6784954541362674E-2</v>
      </c>
      <c r="J519" s="9">
        <f>(Table30[[#This Row],[Beta]]+1.96*Table30[[#This Row],[se]])*LN(2)</f>
        <v>-9.4508180385055214E-3</v>
      </c>
      <c r="K519" s="20" t="s">
        <v>16164</v>
      </c>
    </row>
    <row r="520" spans="1:11" x14ac:dyDescent="0.2">
      <c r="A520" t="s">
        <v>16170</v>
      </c>
      <c r="B520" t="s">
        <v>12</v>
      </c>
      <c r="C520" t="s">
        <v>14</v>
      </c>
      <c r="D520">
        <v>24</v>
      </c>
      <c r="E520" s="9">
        <v>-4.36856098531547E-2</v>
      </c>
      <c r="F520" s="9">
        <v>1.2206003470610301E-2</v>
      </c>
      <c r="G520">
        <v>3.44876502801317E-4</v>
      </c>
      <c r="H520" s="9">
        <f>LN(2)*Table30[[#This Row],[Beta]]</f>
        <v>-3.0280557300755944E-2</v>
      </c>
      <c r="I520" s="9">
        <f>(Table30[[#This Row],[Beta]]-1.96*Table30[[#This Row],[se]])*LN(2)</f>
        <v>-4.6863248808210481E-2</v>
      </c>
      <c r="J520" s="9">
        <f>(Table30[[#This Row],[Beta]]+1.96*Table30[[#This Row],[se]])*LN(2)</f>
        <v>-1.3697865793301409E-2</v>
      </c>
      <c r="K520" s="20" t="s">
        <v>16164</v>
      </c>
    </row>
    <row r="521" spans="1:11" x14ac:dyDescent="0.2">
      <c r="A521" t="s">
        <v>16170</v>
      </c>
      <c r="B521" t="s">
        <v>12</v>
      </c>
      <c r="C521" t="s">
        <v>15</v>
      </c>
      <c r="D521">
        <v>24</v>
      </c>
      <c r="E521" s="9">
        <v>-4.4116618609276702E-2</v>
      </c>
      <c r="F521" s="9">
        <v>1.25624654248222E-2</v>
      </c>
      <c r="G521">
        <v>1.87346989740181E-3</v>
      </c>
      <c r="H521" s="9">
        <f>LN(2)*Table30[[#This Row],[Beta]]</f>
        <v>-3.0579309804858561E-2</v>
      </c>
      <c r="I521" s="9">
        <f>(Table30[[#This Row],[Beta]]-1.96*Table30[[#This Row],[se]])*LN(2)</f>
        <v>-4.7646279285449275E-2</v>
      </c>
      <c r="J521" s="9">
        <f>(Table30[[#This Row],[Beta]]+1.96*Table30[[#This Row],[se]])*LN(2)</f>
        <v>-1.3512340324267846E-2</v>
      </c>
      <c r="K521" s="20" t="s">
        <v>16164</v>
      </c>
    </row>
    <row r="522" spans="1:11" x14ac:dyDescent="0.2">
      <c r="A522" t="s">
        <v>16197</v>
      </c>
      <c r="B522" t="s">
        <v>12</v>
      </c>
      <c r="C522" t="s">
        <v>13</v>
      </c>
      <c r="D522">
        <v>24</v>
      </c>
      <c r="E522" s="9">
        <v>-2.1400565903627301E-2</v>
      </c>
      <c r="F522" s="9">
        <v>1.48702161023793E-2</v>
      </c>
      <c r="G522">
        <v>0.16418336525786401</v>
      </c>
      <c r="H522" s="9">
        <f>LN(2)*Table30[[#This Row],[Beta]]</f>
        <v>-1.4833741918486562E-2</v>
      </c>
      <c r="I522" s="9">
        <f>(Table30[[#This Row],[Beta]]-1.96*Table30[[#This Row],[se]])*LN(2)</f>
        <v>-3.5035948715221928E-2</v>
      </c>
      <c r="J522" s="9">
        <f>(Table30[[#This Row],[Beta]]+1.96*Table30[[#This Row],[se]])*LN(2)</f>
        <v>5.3684648782488069E-3</v>
      </c>
      <c r="K522" s="20" t="s">
        <v>16164</v>
      </c>
    </row>
    <row r="523" spans="1:11" x14ac:dyDescent="0.2">
      <c r="A523" t="s">
        <v>16197</v>
      </c>
      <c r="B523" t="s">
        <v>12</v>
      </c>
      <c r="C523" t="s">
        <v>14</v>
      </c>
      <c r="D523">
        <v>24</v>
      </c>
      <c r="E523" s="9">
        <v>-2.0468593838199399E-2</v>
      </c>
      <c r="F523" s="9">
        <v>1.3618283134682999E-2</v>
      </c>
      <c r="G523">
        <v>0.13283309287332201</v>
      </c>
      <c r="H523" s="9">
        <f>LN(2)*Table30[[#This Row],[Beta]]</f>
        <v>-1.4187748108974583E-2</v>
      </c>
      <c r="I523" s="9">
        <f>(Table30[[#This Row],[Beta]]-1.96*Table30[[#This Row],[se]])*LN(2)</f>
        <v>-3.268911824436483E-2</v>
      </c>
      <c r="J523" s="9">
        <f>(Table30[[#This Row],[Beta]]+1.96*Table30[[#This Row],[se]])*LN(2)</f>
        <v>4.3136220264156635E-3</v>
      </c>
      <c r="K523" s="20" t="s">
        <v>16164</v>
      </c>
    </row>
    <row r="524" spans="1:11" x14ac:dyDescent="0.2">
      <c r="A524" t="s">
        <v>16197</v>
      </c>
      <c r="B524" t="s">
        <v>12</v>
      </c>
      <c r="C524" t="s">
        <v>15</v>
      </c>
      <c r="D524">
        <v>24</v>
      </c>
      <c r="E524" s="9">
        <v>-1.9934131594080799E-2</v>
      </c>
      <c r="F524" s="9">
        <v>1.39942077188683E-2</v>
      </c>
      <c r="G524">
        <v>0.16774237519607299</v>
      </c>
      <c r="H524" s="9">
        <f>LN(2)*Table30[[#This Row],[Beta]]</f>
        <v>-1.3817287111348034E-2</v>
      </c>
      <c r="I524" s="9">
        <f>(Table30[[#This Row],[Beta]]-1.96*Table30[[#This Row],[se]])*LN(2)</f>
        <v>-3.2829376535375453E-2</v>
      </c>
      <c r="J524" s="9">
        <f>(Table30[[#This Row],[Beta]]+1.96*Table30[[#This Row],[se]])*LN(2)</f>
        <v>5.194802312679386E-3</v>
      </c>
      <c r="K524" s="20" t="s">
        <v>16164</v>
      </c>
    </row>
    <row r="525" spans="1:11" x14ac:dyDescent="0.2">
      <c r="A525" t="s">
        <v>16296</v>
      </c>
      <c r="B525" t="s">
        <v>12</v>
      </c>
      <c r="C525" t="s">
        <v>13</v>
      </c>
      <c r="D525">
        <v>24</v>
      </c>
      <c r="E525" s="9">
        <v>8.3823112897629393E-3</v>
      </c>
      <c r="F525" s="9">
        <v>1.4621988769523E-2</v>
      </c>
      <c r="G525">
        <v>0.57227743791358099</v>
      </c>
      <c r="H525" s="9">
        <f>LN(2)*Table30[[#This Row],[Beta]]</f>
        <v>5.8101754370749803E-3</v>
      </c>
      <c r="I525" s="9">
        <f>(Table30[[#This Row],[Beta]]-1.96*Table30[[#This Row],[se]])*LN(2)</f>
        <v>-1.405479753088216E-2</v>
      </c>
      <c r="J525" s="9">
        <f>(Table30[[#This Row],[Beta]]+1.96*Table30[[#This Row],[se]])*LN(2)</f>
        <v>2.5675148405032117E-2</v>
      </c>
      <c r="K525" s="20" t="s">
        <v>16164</v>
      </c>
    </row>
    <row r="526" spans="1:11" x14ac:dyDescent="0.2">
      <c r="A526" t="s">
        <v>16296</v>
      </c>
      <c r="B526" t="s">
        <v>12</v>
      </c>
      <c r="C526" t="s">
        <v>14</v>
      </c>
      <c r="D526">
        <v>24</v>
      </c>
      <c r="E526" s="9">
        <v>1.49720907280725E-3</v>
      </c>
      <c r="F526" s="9">
        <v>1.33271388769766E-2</v>
      </c>
      <c r="G526">
        <v>0.91055154905575997</v>
      </c>
      <c r="H526" s="9">
        <f>LN(2)*Table30[[#This Row],[Beta]]</f>
        <v>1.0377862475251152E-3</v>
      </c>
      <c r="I526" s="9">
        <f>(Table30[[#This Row],[Beta]]-1.96*Table30[[#This Row],[se]])*LN(2)</f>
        <v>-1.7068044477988927E-2</v>
      </c>
      <c r="J526" s="9">
        <f>(Table30[[#This Row],[Beta]]+1.96*Table30[[#This Row],[se]])*LN(2)</f>
        <v>1.9143616973039158E-2</v>
      </c>
      <c r="K526" s="20" t="s">
        <v>16164</v>
      </c>
    </row>
    <row r="527" spans="1:11" x14ac:dyDescent="0.2">
      <c r="A527" t="s">
        <v>16296</v>
      </c>
      <c r="B527" t="s">
        <v>12</v>
      </c>
      <c r="C527" t="s">
        <v>15</v>
      </c>
      <c r="D527">
        <v>24</v>
      </c>
      <c r="E527" s="9">
        <v>3.0703070970931599E-3</v>
      </c>
      <c r="F527" s="9">
        <v>1.37587745461243E-2</v>
      </c>
      <c r="G527">
        <v>0.82538671211145698</v>
      </c>
      <c r="H527" s="9">
        <f>LN(2)*Table30[[#This Row],[Beta]]</f>
        <v>2.1281747078033138E-3</v>
      </c>
      <c r="I527" s="9">
        <f>(Table30[[#This Row],[Beta]]-1.96*Table30[[#This Row],[se]])*LN(2)</f>
        <v>-1.6564062630024443E-2</v>
      </c>
      <c r="J527" s="9">
        <f>(Table30[[#This Row],[Beta]]+1.96*Table30[[#This Row],[se]])*LN(2)</f>
        <v>2.0820412045631075E-2</v>
      </c>
      <c r="K527" s="20" t="s">
        <v>16164</v>
      </c>
    </row>
    <row r="528" spans="1:11" x14ac:dyDescent="0.2">
      <c r="A528" t="s">
        <v>16179</v>
      </c>
      <c r="B528" t="s">
        <v>12</v>
      </c>
      <c r="C528" t="s">
        <v>13</v>
      </c>
      <c r="D528">
        <v>24</v>
      </c>
      <c r="E528" s="9">
        <v>3.7735849027288798E-2</v>
      </c>
      <c r="F528" s="9">
        <v>1.6452899551078301E-2</v>
      </c>
      <c r="G528">
        <v>3.1737095767595903E-2</v>
      </c>
      <c r="H528" s="9">
        <f>LN(2)*Table30[[#This Row],[Beta]]</f>
        <v>2.6156497359300986E-2</v>
      </c>
      <c r="I528" s="9">
        <f>(Table30[[#This Row],[Beta]]-1.96*Table30[[#This Row],[se]])*LN(2)</f>
        <v>3.8041067250037951E-3</v>
      </c>
      <c r="J528" s="9">
        <f>(Table30[[#This Row],[Beta]]+1.96*Table30[[#This Row],[se]])*LN(2)</f>
        <v>4.8508887993598176E-2</v>
      </c>
      <c r="K528" s="20" t="s">
        <v>16164</v>
      </c>
    </row>
    <row r="529" spans="1:11" x14ac:dyDescent="0.2">
      <c r="A529" t="s">
        <v>16179</v>
      </c>
      <c r="B529" t="s">
        <v>12</v>
      </c>
      <c r="C529" t="s">
        <v>14</v>
      </c>
      <c r="D529">
        <v>24</v>
      </c>
      <c r="E529" s="9">
        <v>3.7509341584608599E-2</v>
      </c>
      <c r="F529" s="9">
        <v>1.32441235511347E-2</v>
      </c>
      <c r="G529">
        <v>4.6236185172825297E-3</v>
      </c>
      <c r="H529" s="9">
        <f>LN(2)*Table30[[#This Row],[Beta]]</f>
        <v>2.5999494364031362E-2</v>
      </c>
      <c r="I529" s="9">
        <f>(Table30[[#This Row],[Beta]]-1.96*Table30[[#This Row],[se]])*LN(2)</f>
        <v>8.0064456430564493E-3</v>
      </c>
      <c r="J529" s="9">
        <f>(Table30[[#This Row],[Beta]]+1.96*Table30[[#This Row],[se]])*LN(2)</f>
        <v>4.3992543085006275E-2</v>
      </c>
      <c r="K529" s="20" t="s">
        <v>16164</v>
      </c>
    </row>
    <row r="530" spans="1:11" x14ac:dyDescent="0.2">
      <c r="A530" t="s">
        <v>16179</v>
      </c>
      <c r="B530" t="s">
        <v>12</v>
      </c>
      <c r="C530" t="s">
        <v>15</v>
      </c>
      <c r="D530">
        <v>24</v>
      </c>
      <c r="E530" s="9">
        <v>3.5687995952946701E-2</v>
      </c>
      <c r="F530" s="9">
        <v>1.4308808817885999E-2</v>
      </c>
      <c r="G530">
        <v>2.0254661114608E-2</v>
      </c>
      <c r="H530" s="9">
        <f>LN(2)*Table30[[#This Row],[Beta]]</f>
        <v>2.4737033774619742E-2</v>
      </c>
      <c r="I530" s="9">
        <f>(Table30[[#This Row],[Beta]]-1.96*Table30[[#This Row],[se]])*LN(2)</f>
        <v>5.297537215613375E-3</v>
      </c>
      <c r="J530" s="9">
        <f>(Table30[[#This Row],[Beta]]+1.96*Table30[[#This Row],[se]])*LN(2)</f>
        <v>4.4176530333626111E-2</v>
      </c>
      <c r="K530" s="20" t="s">
        <v>16164</v>
      </c>
    </row>
    <row r="531" spans="1:11" x14ac:dyDescent="0.2">
      <c r="E531" s="9"/>
      <c r="F531" s="9"/>
      <c r="H531" s="9"/>
      <c r="I531" s="9">
        <f>(Table30[[#This Row],[Beta]]-1.96*Table30[[#This Row],[se]])*LN(2)</f>
        <v>0</v>
      </c>
      <c r="J531" s="9">
        <f>(Table30[[#This Row],[Beta]]+1.96*Table30[[#This Row],[se]])*LN(2)</f>
        <v>0</v>
      </c>
      <c r="K531" s="20"/>
    </row>
    <row r="532" spans="1:11" x14ac:dyDescent="0.2">
      <c r="A532" t="s">
        <v>16165</v>
      </c>
      <c r="E532" s="9"/>
      <c r="F532" s="9"/>
      <c r="H532" s="9"/>
      <c r="I532" s="9"/>
      <c r="J532" s="9" t="e">
        <f>(Table30[[#This Row],[Beta]]+1.96*Table30[[#This Row],[se]])*LN(2)</f>
        <v>#VALUE!</v>
      </c>
      <c r="K532" s="20"/>
    </row>
    <row r="569" spans="7:7" x14ac:dyDescent="0.2">
      <c r="G569" s="1"/>
    </row>
    <row r="583" spans="7:7" x14ac:dyDescent="0.2">
      <c r="G583" s="1"/>
    </row>
    <row r="584" spans="7:7" x14ac:dyDescent="0.2">
      <c r="G584" s="1"/>
    </row>
    <row r="585" spans="7:7" x14ac:dyDescent="0.2">
      <c r="G585" s="1"/>
    </row>
    <row r="587" spans="7:7" x14ac:dyDescent="0.2">
      <c r="G587" s="1"/>
    </row>
    <row r="614" spans="7:7" x14ac:dyDescent="0.2">
      <c r="G614" s="1"/>
    </row>
    <row r="615" spans="7:7" x14ac:dyDescent="0.2">
      <c r="G615" s="1"/>
    </row>
    <row r="617" spans="7:7" x14ac:dyDescent="0.2">
      <c r="G617" s="1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27C4F-BDFF-4666-B8A0-1DCAF4AA6123}">
  <sheetPr codeName="Sheet8">
    <tabColor rgb="FFFFC000"/>
  </sheetPr>
  <dimension ref="A1:B46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30.5" customWidth="1"/>
    <col min="2" max="2" width="77" style="2" customWidth="1"/>
  </cols>
  <sheetData>
    <row r="1" spans="1:2" x14ac:dyDescent="0.2">
      <c r="A1" s="4" t="s">
        <v>16427</v>
      </c>
    </row>
    <row r="2" spans="1:2" x14ac:dyDescent="0.2">
      <c r="A2" s="52" t="s">
        <v>4</v>
      </c>
      <c r="B2" s="53" t="s">
        <v>16300</v>
      </c>
    </row>
    <row r="3" spans="1:2" x14ac:dyDescent="0.2">
      <c r="A3" t="s">
        <v>28</v>
      </c>
      <c r="B3" s="3">
        <v>1.3169999999999999E-5</v>
      </c>
    </row>
    <row r="4" spans="1:2" x14ac:dyDescent="0.2">
      <c r="A4" t="s">
        <v>11</v>
      </c>
      <c r="B4" s="2">
        <v>1E-3</v>
      </c>
    </row>
    <row r="5" spans="1:2" x14ac:dyDescent="0.2">
      <c r="A5" t="s">
        <v>30</v>
      </c>
      <c r="B5" s="2">
        <v>1E-3</v>
      </c>
    </row>
    <row r="6" spans="1:2" x14ac:dyDescent="0.2">
      <c r="A6" t="s">
        <v>16301</v>
      </c>
      <c r="B6" s="2">
        <v>3.0000000000000001E-3</v>
      </c>
    </row>
    <row r="7" spans="1:2" x14ac:dyDescent="0.2">
      <c r="A7" t="s">
        <v>39</v>
      </c>
      <c r="B7" s="2">
        <v>8.9999999999999993E-3</v>
      </c>
    </row>
    <row r="8" spans="1:2" x14ac:dyDescent="0.2">
      <c r="A8" t="s">
        <v>17</v>
      </c>
      <c r="B8" s="2">
        <v>1.9E-2</v>
      </c>
    </row>
    <row r="9" spans="1:2" x14ac:dyDescent="0.2">
      <c r="A9" t="s">
        <v>16302</v>
      </c>
      <c r="B9" s="2">
        <v>2.5999999999999999E-2</v>
      </c>
    </row>
    <row r="10" spans="1:2" x14ac:dyDescent="0.2">
      <c r="A10" t="s">
        <v>59</v>
      </c>
      <c r="B10" s="2">
        <v>3.2000000000000001E-2</v>
      </c>
    </row>
    <row r="11" spans="1:2" x14ac:dyDescent="0.2">
      <c r="A11" t="s">
        <v>47</v>
      </c>
      <c r="B11" s="2">
        <v>6.7000000000000004E-2</v>
      </c>
    </row>
    <row r="12" spans="1:2" x14ac:dyDescent="0.2">
      <c r="A12" t="s">
        <v>27</v>
      </c>
      <c r="B12" s="2">
        <v>6.9000000000000006E-2</v>
      </c>
    </row>
    <row r="13" spans="1:2" x14ac:dyDescent="0.2">
      <c r="A13" t="s">
        <v>45</v>
      </c>
      <c r="B13" s="2">
        <v>9.5000000000000001E-2</v>
      </c>
    </row>
    <row r="14" spans="1:2" x14ac:dyDescent="0.2">
      <c r="A14" t="s">
        <v>24</v>
      </c>
      <c r="B14" s="2">
        <v>0.13700000000000001</v>
      </c>
    </row>
    <row r="15" spans="1:2" x14ac:dyDescent="0.2">
      <c r="A15" t="s">
        <v>22</v>
      </c>
      <c r="B15" s="2">
        <v>0.156</v>
      </c>
    </row>
    <row r="16" spans="1:2" x14ac:dyDescent="0.2">
      <c r="A16" t="s">
        <v>38</v>
      </c>
      <c r="B16" s="2">
        <v>0.157</v>
      </c>
    </row>
    <row r="17" spans="1:2" x14ac:dyDescent="0.2">
      <c r="A17" t="s">
        <v>49</v>
      </c>
      <c r="B17" s="2">
        <v>0.18099999999999999</v>
      </c>
    </row>
    <row r="18" spans="1:2" x14ac:dyDescent="0.2">
      <c r="A18" t="s">
        <v>35</v>
      </c>
      <c r="B18" s="2">
        <v>0.20300000000000001</v>
      </c>
    </row>
    <row r="19" spans="1:2" x14ac:dyDescent="0.2">
      <c r="A19" t="s">
        <v>16303</v>
      </c>
      <c r="B19" s="2">
        <v>0.27800000000000002</v>
      </c>
    </row>
    <row r="20" spans="1:2" x14ac:dyDescent="0.2">
      <c r="A20" t="s">
        <v>33</v>
      </c>
      <c r="B20" s="2">
        <v>0.30399999999999999</v>
      </c>
    </row>
    <row r="21" spans="1:2" x14ac:dyDescent="0.2">
      <c r="A21" t="s">
        <v>46</v>
      </c>
      <c r="B21" s="2">
        <v>0.313</v>
      </c>
    </row>
    <row r="22" spans="1:2" x14ac:dyDescent="0.2">
      <c r="A22" t="s">
        <v>29</v>
      </c>
      <c r="B22" s="2">
        <v>0.35199999999999998</v>
      </c>
    </row>
    <row r="23" spans="1:2" x14ac:dyDescent="0.2">
      <c r="A23" t="s">
        <v>16304</v>
      </c>
      <c r="B23" s="2">
        <v>0.38800000000000001</v>
      </c>
    </row>
    <row r="24" spans="1:2" x14ac:dyDescent="0.2">
      <c r="A24" t="s">
        <v>41</v>
      </c>
      <c r="B24" s="2">
        <v>0.44700000000000001</v>
      </c>
    </row>
    <row r="25" spans="1:2" x14ac:dyDescent="0.2">
      <c r="A25" t="s">
        <v>43</v>
      </c>
      <c r="B25" s="2">
        <v>0.45900000000000002</v>
      </c>
    </row>
    <row r="26" spans="1:2" x14ac:dyDescent="0.2">
      <c r="A26" t="s">
        <v>32</v>
      </c>
      <c r="B26" s="2">
        <v>0.47499999999999998</v>
      </c>
    </row>
    <row r="27" spans="1:2" x14ac:dyDescent="0.2">
      <c r="A27" t="s">
        <v>36</v>
      </c>
      <c r="B27" s="2">
        <v>0.53500000000000003</v>
      </c>
    </row>
    <row r="28" spans="1:2" x14ac:dyDescent="0.2">
      <c r="A28" t="s">
        <v>57</v>
      </c>
      <c r="B28" s="2">
        <v>0.53800000000000003</v>
      </c>
    </row>
    <row r="29" spans="1:2" x14ac:dyDescent="0.2">
      <c r="A29" t="s">
        <v>20</v>
      </c>
      <c r="B29" s="2">
        <v>0.54</v>
      </c>
    </row>
    <row r="30" spans="1:2" x14ac:dyDescent="0.2">
      <c r="A30" t="s">
        <v>26</v>
      </c>
      <c r="B30" s="2">
        <v>0.56599999999999995</v>
      </c>
    </row>
    <row r="31" spans="1:2" x14ac:dyDescent="0.2">
      <c r="A31" t="s">
        <v>19</v>
      </c>
      <c r="B31" s="2">
        <v>0.56699999999999995</v>
      </c>
    </row>
    <row r="32" spans="1:2" x14ac:dyDescent="0.2">
      <c r="A32" t="s">
        <v>42</v>
      </c>
      <c r="B32" s="2">
        <v>0.56999999999999995</v>
      </c>
    </row>
    <row r="33" spans="1:2" x14ac:dyDescent="0.2">
      <c r="A33" t="s">
        <v>16305</v>
      </c>
      <c r="B33" s="2">
        <v>0.56999999999999995</v>
      </c>
    </row>
    <row r="34" spans="1:2" x14ac:dyDescent="0.2">
      <c r="A34" t="s">
        <v>44</v>
      </c>
      <c r="B34" s="2">
        <v>0.59599999999999997</v>
      </c>
    </row>
    <row r="35" spans="1:2" x14ac:dyDescent="0.2">
      <c r="A35" t="s">
        <v>37</v>
      </c>
      <c r="B35" s="2">
        <v>0.60399999999999998</v>
      </c>
    </row>
    <row r="36" spans="1:2" x14ac:dyDescent="0.2">
      <c r="A36" t="s">
        <v>16306</v>
      </c>
      <c r="B36" s="2">
        <v>0.61799999999999999</v>
      </c>
    </row>
    <row r="37" spans="1:2" x14ac:dyDescent="0.2">
      <c r="A37" t="s">
        <v>51</v>
      </c>
      <c r="B37" s="2">
        <v>0.624</v>
      </c>
    </row>
    <row r="38" spans="1:2" x14ac:dyDescent="0.2">
      <c r="A38" t="s">
        <v>16307</v>
      </c>
      <c r="B38" s="2">
        <v>0.65600000000000003</v>
      </c>
    </row>
    <row r="39" spans="1:2" x14ac:dyDescent="0.2">
      <c r="A39" t="s">
        <v>34</v>
      </c>
      <c r="B39" s="2">
        <v>0.67200000000000004</v>
      </c>
    </row>
    <row r="40" spans="1:2" x14ac:dyDescent="0.2">
      <c r="A40" t="s">
        <v>16308</v>
      </c>
      <c r="B40" s="2">
        <v>0.82199999999999995</v>
      </c>
    </row>
    <row r="41" spans="1:2" x14ac:dyDescent="0.2">
      <c r="A41" t="s">
        <v>23</v>
      </c>
      <c r="B41" s="2">
        <v>0.82799999999999996</v>
      </c>
    </row>
    <row r="42" spans="1:2" x14ac:dyDescent="0.2">
      <c r="A42" t="s">
        <v>31</v>
      </c>
      <c r="B42" s="2">
        <v>0.83699999999999997</v>
      </c>
    </row>
    <row r="43" spans="1:2" x14ac:dyDescent="0.2">
      <c r="A43" t="s">
        <v>25</v>
      </c>
      <c r="B43" s="2">
        <v>0.875</v>
      </c>
    </row>
    <row r="44" spans="1:2" x14ac:dyDescent="0.2">
      <c r="A44" t="s">
        <v>21</v>
      </c>
      <c r="B44" s="2">
        <v>0.88400000000000001</v>
      </c>
    </row>
    <row r="45" spans="1:2" x14ac:dyDescent="0.2">
      <c r="A45" t="s">
        <v>40</v>
      </c>
      <c r="B45" s="2">
        <v>0.90700000000000003</v>
      </c>
    </row>
    <row r="46" spans="1:2" x14ac:dyDescent="0.2">
      <c r="A46" t="s">
        <v>50</v>
      </c>
      <c r="B46" s="2">
        <v>0.95799999999999996</v>
      </c>
    </row>
  </sheetData>
  <sortState xmlns:xlrd2="http://schemas.microsoft.com/office/spreadsheetml/2017/richdata2" ref="A3:B46">
    <sortCondition ref="B3:B46"/>
  </sortState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3D97-AB24-4E2C-8664-5FDF3BFB1F86}">
  <sheetPr codeName="Sheet9">
    <tabColor rgb="FFFFC000"/>
  </sheetPr>
  <dimension ref="A1:H102"/>
  <sheetViews>
    <sheetView workbookViewId="0">
      <selection activeCell="L73" sqref="F73:L94"/>
    </sheetView>
  </sheetViews>
  <sheetFormatPr baseColWidth="10" defaultColWidth="8.83203125" defaultRowHeight="15" x14ac:dyDescent="0.2"/>
  <cols>
    <col min="1" max="1" width="18.5" customWidth="1"/>
    <col min="2" max="2" width="38.1640625" customWidth="1"/>
    <col min="3" max="3" width="28.83203125" customWidth="1"/>
    <col min="4" max="4" width="19.83203125" customWidth="1"/>
    <col min="5" max="7" width="10.5" customWidth="1"/>
  </cols>
  <sheetData>
    <row r="1" spans="1:8" x14ac:dyDescent="0.2">
      <c r="A1" s="4" t="s">
        <v>16428</v>
      </c>
    </row>
    <row r="2" spans="1:8" s="4" customFormat="1" x14ac:dyDescent="0.2">
      <c r="A2" s="4" t="s">
        <v>4</v>
      </c>
      <c r="B2" s="4" t="s">
        <v>5</v>
      </c>
      <c r="C2" s="4" t="s">
        <v>6</v>
      </c>
      <c r="D2" s="4" t="s">
        <v>7</v>
      </c>
      <c r="E2" s="4" t="s">
        <v>8</v>
      </c>
      <c r="F2" s="4" t="s">
        <v>63</v>
      </c>
      <c r="G2" s="4" t="s">
        <v>16309</v>
      </c>
      <c r="H2" s="4" t="s">
        <v>16310</v>
      </c>
    </row>
    <row r="3" spans="1:8" x14ac:dyDescent="0.2">
      <c r="A3" s="65" t="s">
        <v>12</v>
      </c>
      <c r="B3" s="65" t="s">
        <v>11</v>
      </c>
      <c r="C3" s="65" t="s">
        <v>16</v>
      </c>
      <c r="D3" s="65">
        <v>4</v>
      </c>
      <c r="E3" s="64">
        <v>-9.1352936267415405E-2</v>
      </c>
      <c r="F3" s="64">
        <v>0.164991662252303</v>
      </c>
      <c r="G3" s="64">
        <v>0.57979640184158399</v>
      </c>
      <c r="H3" s="11">
        <v>0.88129053079920805</v>
      </c>
    </row>
    <row r="4" spans="1:8" x14ac:dyDescent="0.2">
      <c r="A4" s="65" t="s">
        <v>12</v>
      </c>
      <c r="B4" s="65" t="s">
        <v>17</v>
      </c>
      <c r="C4" s="65" t="s">
        <v>16</v>
      </c>
      <c r="D4" s="65">
        <v>3</v>
      </c>
      <c r="E4" s="64">
        <v>0.27789143136558903</v>
      </c>
      <c r="F4" s="64">
        <v>0.21141595012439701</v>
      </c>
      <c r="G4" s="64">
        <v>0.18870159750080601</v>
      </c>
      <c r="H4" s="11">
        <v>0.65973063624081096</v>
      </c>
    </row>
    <row r="5" spans="1:8" x14ac:dyDescent="0.2">
      <c r="A5" s="65" t="s">
        <v>12</v>
      </c>
      <c r="B5" s="65" t="s">
        <v>19</v>
      </c>
      <c r="C5" s="65" t="s">
        <v>16</v>
      </c>
      <c r="D5" s="65">
        <v>16</v>
      </c>
      <c r="E5" s="64">
        <v>-2.5246739307903599E-2</v>
      </c>
      <c r="F5" s="64">
        <v>7.3881250169219495E-2</v>
      </c>
      <c r="G5" s="64">
        <v>0.73256122719528505</v>
      </c>
      <c r="H5" s="11">
        <v>0.95759421741780104</v>
      </c>
    </row>
    <row r="6" spans="1:8" x14ac:dyDescent="0.2">
      <c r="A6" s="65" t="s">
        <v>12</v>
      </c>
      <c r="B6" s="65" t="s">
        <v>22</v>
      </c>
      <c r="C6" s="65" t="s">
        <v>16</v>
      </c>
      <c r="D6" s="65">
        <v>14</v>
      </c>
      <c r="E6" s="64">
        <v>5.9901794017462102E-2</v>
      </c>
      <c r="F6" s="64">
        <v>0.146389472234188</v>
      </c>
      <c r="G6" s="64">
        <v>0.68239679437018996</v>
      </c>
      <c r="H6" s="11">
        <v>0.95759421741780104</v>
      </c>
    </row>
    <row r="7" spans="1:8" x14ac:dyDescent="0.2">
      <c r="A7" s="65" t="s">
        <v>12</v>
      </c>
      <c r="B7" s="65" t="s">
        <v>24</v>
      </c>
      <c r="C7" s="65" t="s">
        <v>16</v>
      </c>
      <c r="D7" s="65">
        <v>2</v>
      </c>
      <c r="E7" s="64">
        <v>-0.282327857884974</v>
      </c>
      <c r="F7" s="64">
        <v>0.23538863258213999</v>
      </c>
      <c r="G7" s="64">
        <v>0.230367936867787</v>
      </c>
      <c r="H7" s="11">
        <v>0.65973063624081096</v>
      </c>
    </row>
    <row r="8" spans="1:8" x14ac:dyDescent="0.2">
      <c r="A8" s="65" t="s">
        <v>12</v>
      </c>
      <c r="B8" s="65" t="s">
        <v>25</v>
      </c>
      <c r="C8" s="65" t="s">
        <v>16</v>
      </c>
      <c r="D8" s="65">
        <v>8</v>
      </c>
      <c r="E8" s="64">
        <v>9.6421766298771E-2</v>
      </c>
      <c r="F8" s="64">
        <v>0.114235380680401</v>
      </c>
      <c r="G8" s="64">
        <v>0.39863465114056801</v>
      </c>
      <c r="H8" s="11">
        <v>0.75740583716707899</v>
      </c>
    </row>
    <row r="9" spans="1:8" x14ac:dyDescent="0.2">
      <c r="A9" s="65" t="s">
        <v>12</v>
      </c>
      <c r="B9" s="65" t="s">
        <v>28</v>
      </c>
      <c r="C9" s="65" t="s">
        <v>16</v>
      </c>
      <c r="D9" s="65">
        <v>6</v>
      </c>
      <c r="E9" s="64">
        <v>0.28186307157352197</v>
      </c>
      <c r="F9" s="64">
        <v>9.1498785931484694E-2</v>
      </c>
      <c r="G9" s="64">
        <v>2.06645304099367E-3</v>
      </c>
      <c r="H9" s="11">
        <v>7.8525215557759501E-2</v>
      </c>
    </row>
    <row r="10" spans="1:8" x14ac:dyDescent="0.2">
      <c r="A10" s="65" t="s">
        <v>12</v>
      </c>
      <c r="B10" s="65" t="s">
        <v>40</v>
      </c>
      <c r="C10" s="65" t="s">
        <v>16</v>
      </c>
      <c r="D10" s="65">
        <v>9</v>
      </c>
      <c r="E10" s="64">
        <v>0.313273819698489</v>
      </c>
      <c r="F10" s="64">
        <v>0.17239414215221899</v>
      </c>
      <c r="G10" s="64">
        <v>6.9187218978626397E-2</v>
      </c>
      <c r="H10" s="11">
        <v>0.583257494643732</v>
      </c>
    </row>
    <row r="11" spans="1:8" x14ac:dyDescent="0.2">
      <c r="A11" s="65" t="s">
        <v>12</v>
      </c>
      <c r="B11" s="65" t="s">
        <v>51</v>
      </c>
      <c r="C11" s="65" t="s">
        <v>16</v>
      </c>
      <c r="D11" s="65">
        <v>11</v>
      </c>
      <c r="E11" s="64">
        <v>-2.3534377347335201E-2</v>
      </c>
      <c r="F11" s="64">
        <v>8.6267145613391494E-2</v>
      </c>
      <c r="G11" s="64">
        <v>0.78500072153882205</v>
      </c>
      <c r="H11" s="11">
        <v>0.95759421741780104</v>
      </c>
    </row>
    <row r="12" spans="1:8" x14ac:dyDescent="0.2">
      <c r="A12" s="65" t="s">
        <v>12</v>
      </c>
      <c r="B12" s="65" t="s">
        <v>59</v>
      </c>
      <c r="C12" s="65" t="s">
        <v>16</v>
      </c>
      <c r="D12" s="65">
        <v>5</v>
      </c>
      <c r="E12" s="64">
        <v>-0.25581113734136102</v>
      </c>
      <c r="F12" s="64">
        <v>0.187135461810742</v>
      </c>
      <c r="G12" s="64">
        <v>0.171630395679604</v>
      </c>
      <c r="H12" s="11">
        <v>0.65973063624081096</v>
      </c>
    </row>
    <row r="13" spans="1:8" x14ac:dyDescent="0.2">
      <c r="A13" s="65" t="s">
        <v>12</v>
      </c>
      <c r="B13" s="65" t="s">
        <v>16454</v>
      </c>
      <c r="C13" s="65" t="s">
        <v>16</v>
      </c>
      <c r="D13" s="65">
        <v>2</v>
      </c>
      <c r="E13" s="64">
        <v>0.14628268367716099</v>
      </c>
      <c r="F13" s="64">
        <v>0.21221161311308501</v>
      </c>
      <c r="G13" s="64">
        <v>0.49061902546667202</v>
      </c>
      <c r="H13" s="11">
        <v>0.81058795511884896</v>
      </c>
    </row>
    <row r="14" spans="1:8" x14ac:dyDescent="0.2">
      <c r="A14" s="65" t="s">
        <v>12</v>
      </c>
      <c r="B14" s="65" t="s">
        <v>16455</v>
      </c>
      <c r="C14" s="65" t="s">
        <v>16</v>
      </c>
      <c r="D14" s="65">
        <v>2</v>
      </c>
      <c r="E14" s="64">
        <v>0.27647617347806203</v>
      </c>
      <c r="F14" s="64">
        <v>0.236835629755525</v>
      </c>
      <c r="G14" s="64">
        <v>0.243058655457141</v>
      </c>
      <c r="H14" s="11">
        <v>0.65973063624081096</v>
      </c>
    </row>
    <row r="15" spans="1:8" x14ac:dyDescent="0.2">
      <c r="A15" s="65" t="s">
        <v>12</v>
      </c>
      <c r="B15" s="65" t="s">
        <v>16456</v>
      </c>
      <c r="C15" s="65" t="s">
        <v>16</v>
      </c>
      <c r="D15" s="65">
        <v>3</v>
      </c>
      <c r="E15" s="64">
        <v>0.18531426316409</v>
      </c>
      <c r="F15" s="64">
        <v>0.21559142731168099</v>
      </c>
      <c r="G15" s="64">
        <v>0.39003036401402902</v>
      </c>
      <c r="H15" s="11">
        <v>0.75740583716707899</v>
      </c>
    </row>
    <row r="16" spans="1:8" x14ac:dyDescent="0.2">
      <c r="A16" s="65" t="s">
        <v>12</v>
      </c>
      <c r="B16" s="65" t="s">
        <v>16457</v>
      </c>
      <c r="C16" s="65" t="s">
        <v>16</v>
      </c>
      <c r="D16" s="65">
        <v>4</v>
      </c>
      <c r="E16" s="64">
        <v>0.135880868352248</v>
      </c>
      <c r="F16" s="64">
        <v>0.115260701414718</v>
      </c>
      <c r="G16" s="64">
        <v>0.238437902885309</v>
      </c>
      <c r="H16" s="11">
        <v>0.65973063624081096</v>
      </c>
    </row>
    <row r="17" spans="1:8" x14ac:dyDescent="0.2">
      <c r="A17" s="65" t="s">
        <v>12</v>
      </c>
      <c r="B17" s="65" t="s">
        <v>16461</v>
      </c>
      <c r="C17" s="65" t="s">
        <v>16</v>
      </c>
      <c r="D17" s="65">
        <v>5</v>
      </c>
      <c r="E17" s="64">
        <v>-1.23976480745304E-2</v>
      </c>
      <c r="F17" s="64">
        <v>0.146581173164991</v>
      </c>
      <c r="G17" s="64">
        <v>0.93259631702486001</v>
      </c>
      <c r="H17" s="11">
        <v>0.96166726110485201</v>
      </c>
    </row>
    <row r="18" spans="1:8" x14ac:dyDescent="0.2">
      <c r="A18" s="65" t="s">
        <v>12</v>
      </c>
      <c r="B18" s="65" t="s">
        <v>16462</v>
      </c>
      <c r="C18" s="65" t="s">
        <v>16</v>
      </c>
      <c r="D18" s="65">
        <v>2</v>
      </c>
      <c r="E18" s="64">
        <v>-3.1432016012191998E-2</v>
      </c>
      <c r="F18" s="64">
        <v>0.22916297319562801</v>
      </c>
      <c r="G18" s="64">
        <v>0.89090424942363799</v>
      </c>
      <c r="H18" s="11">
        <v>0.96166726110485201</v>
      </c>
    </row>
    <row r="19" spans="1:8" x14ac:dyDescent="0.2">
      <c r="A19" s="65" t="s">
        <v>12</v>
      </c>
      <c r="B19" s="65" t="s">
        <v>16463</v>
      </c>
      <c r="C19" s="65" t="s">
        <v>16</v>
      </c>
      <c r="D19" s="65">
        <v>2</v>
      </c>
      <c r="E19" s="64">
        <v>0.33579028505496</v>
      </c>
      <c r="F19" s="64">
        <v>0.21191744219318001</v>
      </c>
      <c r="G19" s="64">
        <v>0.113072365889203</v>
      </c>
      <c r="H19" s="11">
        <v>0.65973063624081096</v>
      </c>
    </row>
    <row r="20" spans="1:8" x14ac:dyDescent="0.2">
      <c r="A20" s="65" t="s">
        <v>12</v>
      </c>
      <c r="B20" s="65" t="s">
        <v>16464</v>
      </c>
      <c r="C20" s="65" t="s">
        <v>16</v>
      </c>
      <c r="D20" s="65">
        <v>2</v>
      </c>
      <c r="E20" s="64">
        <v>-0.25809581696086198</v>
      </c>
      <c r="F20" s="64">
        <v>0.214559102710532</v>
      </c>
      <c r="G20" s="64">
        <v>0.22901020008124601</v>
      </c>
      <c r="H20" s="11">
        <v>0.65973063624081096</v>
      </c>
    </row>
    <row r="21" spans="1:8" x14ac:dyDescent="0.2">
      <c r="A21" s="65" t="s">
        <v>12</v>
      </c>
      <c r="B21" s="65" t="s">
        <v>16465</v>
      </c>
      <c r="C21" s="65" t="s">
        <v>16</v>
      </c>
      <c r="D21" s="65">
        <v>2</v>
      </c>
      <c r="E21" s="64">
        <v>-4.9024242665071799E-2</v>
      </c>
      <c r="F21" s="64">
        <v>0.18303545786493799</v>
      </c>
      <c r="G21" s="64">
        <v>0.78882237187486104</v>
      </c>
      <c r="H21" s="11">
        <v>0.95759421741780104</v>
      </c>
    </row>
    <row r="22" spans="1:8" x14ac:dyDescent="0.2">
      <c r="A22" s="65" t="s">
        <v>12</v>
      </c>
      <c r="B22" s="65" t="s">
        <v>16466</v>
      </c>
      <c r="C22" s="65" t="s">
        <v>16</v>
      </c>
      <c r="D22" s="65">
        <v>2</v>
      </c>
      <c r="E22" s="64">
        <v>-0.16191314649472099</v>
      </c>
      <c r="F22" s="64">
        <v>0.20473429213893399</v>
      </c>
      <c r="G22" s="64">
        <v>0.429034289241566</v>
      </c>
      <c r="H22" s="11">
        <v>0.77634776148473805</v>
      </c>
    </row>
    <row r="23" spans="1:8" x14ac:dyDescent="0.2">
      <c r="A23" s="65" t="s">
        <v>12</v>
      </c>
      <c r="B23" s="65" t="s">
        <v>37</v>
      </c>
      <c r="C23" s="65" t="s">
        <v>16</v>
      </c>
      <c r="D23" s="65">
        <v>6</v>
      </c>
      <c r="E23" s="64">
        <v>-0.122861414037748</v>
      </c>
      <c r="F23" s="64">
        <v>0.14329867749668601</v>
      </c>
      <c r="G23" s="64">
        <v>0.391234932185962</v>
      </c>
      <c r="H23" s="11">
        <v>0.75740583716707899</v>
      </c>
    </row>
    <row r="24" spans="1:8" x14ac:dyDescent="0.2">
      <c r="A24" s="65" t="s">
        <v>12</v>
      </c>
      <c r="B24" s="65" t="s">
        <v>16469</v>
      </c>
      <c r="C24" s="65" t="s">
        <v>16</v>
      </c>
      <c r="D24" s="65">
        <v>3</v>
      </c>
      <c r="E24" s="64">
        <v>-2.6885917869453602E-2</v>
      </c>
      <c r="F24" s="64">
        <v>0.33672475922468798</v>
      </c>
      <c r="G24" s="64">
        <v>0.93636022791788198</v>
      </c>
      <c r="H24" s="11">
        <v>0.96166726110485201</v>
      </c>
    </row>
    <row r="25" spans="1:8" x14ac:dyDescent="0.2">
      <c r="A25" s="65" t="s">
        <v>12</v>
      </c>
      <c r="B25" s="65" t="s">
        <v>16470</v>
      </c>
      <c r="C25" s="65" t="s">
        <v>16</v>
      </c>
      <c r="D25" s="65">
        <v>5</v>
      </c>
      <c r="E25" s="64">
        <v>0.17596453356002101</v>
      </c>
      <c r="F25" s="64">
        <v>0.16306503264812899</v>
      </c>
      <c r="G25" s="64">
        <v>0.28054026241805502</v>
      </c>
      <c r="H25" s="11">
        <v>0.71070199812573898</v>
      </c>
    </row>
    <row r="26" spans="1:8" x14ac:dyDescent="0.2">
      <c r="A26" s="65" t="s">
        <v>12</v>
      </c>
      <c r="B26" s="65" t="s">
        <v>16472</v>
      </c>
      <c r="C26" s="65" t="s">
        <v>16</v>
      </c>
      <c r="D26" s="65">
        <v>2</v>
      </c>
      <c r="E26" s="64">
        <v>-0.37124847443499798</v>
      </c>
      <c r="F26" s="64">
        <v>0.25642518174555101</v>
      </c>
      <c r="G26" s="64">
        <v>0.14767725163179199</v>
      </c>
      <c r="H26" s="11">
        <v>0.65973063624081096</v>
      </c>
    </row>
    <row r="27" spans="1:8" x14ac:dyDescent="0.2">
      <c r="A27" s="65" t="s">
        <v>12</v>
      </c>
      <c r="B27" s="65" t="s">
        <v>16473</v>
      </c>
      <c r="C27" s="65" t="s">
        <v>16</v>
      </c>
      <c r="D27" s="65">
        <v>3</v>
      </c>
      <c r="E27" s="64">
        <v>-6.8414566121264606E-2</v>
      </c>
      <c r="F27" s="64">
        <v>0.321714121068578</v>
      </c>
      <c r="G27" s="64">
        <v>0.83159497828387996</v>
      </c>
      <c r="H27" s="11">
        <v>0.95759421741780104</v>
      </c>
    </row>
    <row r="28" spans="1:8" x14ac:dyDescent="0.2">
      <c r="A28" s="65" t="s">
        <v>12</v>
      </c>
      <c r="B28" s="65" t="s">
        <v>16475</v>
      </c>
      <c r="C28" s="65" t="s">
        <v>16</v>
      </c>
      <c r="D28" s="65">
        <v>3</v>
      </c>
      <c r="E28" s="64">
        <v>-0.31574199948109599</v>
      </c>
      <c r="F28" s="64">
        <v>0.17839575608868599</v>
      </c>
      <c r="G28" s="64">
        <v>7.6744407189964794E-2</v>
      </c>
      <c r="H28" s="11">
        <v>0.583257494643732</v>
      </c>
    </row>
    <row r="29" spans="1:8" x14ac:dyDescent="0.2">
      <c r="A29" s="65" t="s">
        <v>12</v>
      </c>
      <c r="B29" s="65" t="s">
        <v>16476</v>
      </c>
      <c r="C29" s="65" t="s">
        <v>16</v>
      </c>
      <c r="D29" s="65">
        <v>7</v>
      </c>
      <c r="E29" s="64">
        <v>-2.30862830156978E-2</v>
      </c>
      <c r="F29" s="64">
        <v>9.2332608067717203E-2</v>
      </c>
      <c r="G29" s="64">
        <v>0.80256112491338905</v>
      </c>
      <c r="H29" s="11">
        <v>0.95759421741780104</v>
      </c>
    </row>
    <row r="30" spans="1:8" x14ac:dyDescent="0.2">
      <c r="A30" s="65" t="s">
        <v>12</v>
      </c>
      <c r="B30" s="65" t="s">
        <v>16477</v>
      </c>
      <c r="C30" s="65" t="s">
        <v>16</v>
      </c>
      <c r="D30" s="65">
        <v>2</v>
      </c>
      <c r="E30" s="64">
        <v>-0.1603229030984</v>
      </c>
      <c r="F30" s="64">
        <v>0.22393831273197501</v>
      </c>
      <c r="G30" s="64">
        <v>0.474038028630136</v>
      </c>
      <c r="H30" s="11">
        <v>0.81058795511884896</v>
      </c>
    </row>
    <row r="31" spans="1:8" x14ac:dyDescent="0.2">
      <c r="A31" s="65" t="s">
        <v>12</v>
      </c>
      <c r="B31" s="65" t="s">
        <v>16478</v>
      </c>
      <c r="C31" s="65" t="s">
        <v>16</v>
      </c>
      <c r="D31" s="65">
        <v>2</v>
      </c>
      <c r="E31" s="64">
        <v>-9.2946118248703594E-2</v>
      </c>
      <c r="F31" s="64">
        <v>0.205983039212005</v>
      </c>
      <c r="G31" s="64">
        <v>0.651822420291853</v>
      </c>
      <c r="H31" s="11">
        <v>0.95266353734963105</v>
      </c>
    </row>
    <row r="32" spans="1:8" x14ac:dyDescent="0.2">
      <c r="A32" s="65" t="s">
        <v>12</v>
      </c>
      <c r="B32" s="65" t="s">
        <v>16479</v>
      </c>
      <c r="C32" s="65" t="s">
        <v>16</v>
      </c>
      <c r="D32" s="65">
        <v>2</v>
      </c>
      <c r="E32" s="64">
        <v>3.3006771511160701E-2</v>
      </c>
      <c r="F32" s="64">
        <v>0.218390075811632</v>
      </c>
      <c r="G32" s="64">
        <v>0.87986782429416799</v>
      </c>
      <c r="H32" s="11">
        <v>0.96166726110485201</v>
      </c>
    </row>
    <row r="33" spans="1:8" x14ac:dyDescent="0.2">
      <c r="A33" s="65" t="s">
        <v>12</v>
      </c>
      <c r="B33" s="65" t="s">
        <v>16480</v>
      </c>
      <c r="C33" s="65" t="s">
        <v>16</v>
      </c>
      <c r="D33" s="65">
        <v>5</v>
      </c>
      <c r="E33" s="64">
        <v>0.15242849230133701</v>
      </c>
      <c r="F33" s="64">
        <v>0.148859792905227</v>
      </c>
      <c r="G33" s="64">
        <v>0.30584776276209802</v>
      </c>
      <c r="H33" s="64">
        <v>0.72638843655998298</v>
      </c>
    </row>
    <row r="34" spans="1:8" x14ac:dyDescent="0.2">
      <c r="A34" s="39" t="s">
        <v>12</v>
      </c>
      <c r="B34" s="39" t="s">
        <v>11</v>
      </c>
      <c r="C34" s="39" t="s">
        <v>13</v>
      </c>
      <c r="D34" s="39">
        <v>4</v>
      </c>
      <c r="E34" s="11">
        <v>0.25512396564447798</v>
      </c>
      <c r="F34" s="11">
        <v>0.63413369579999501</v>
      </c>
      <c r="G34" s="11">
        <v>0.72637448380638503</v>
      </c>
      <c r="H34" s="23" t="s">
        <v>16164</v>
      </c>
    </row>
    <row r="35" spans="1:8" x14ac:dyDescent="0.2">
      <c r="A35" s="39" t="s">
        <v>12</v>
      </c>
      <c r="B35" s="39" t="s">
        <v>17</v>
      </c>
      <c r="C35" s="39" t="s">
        <v>13</v>
      </c>
      <c r="D35" s="39">
        <v>3</v>
      </c>
      <c r="E35" s="11">
        <v>1.81190373632131</v>
      </c>
      <c r="F35" s="11">
        <v>1.06853192962386</v>
      </c>
      <c r="G35" s="11">
        <v>0.33921199818412601</v>
      </c>
      <c r="H35" s="23" t="s">
        <v>16164</v>
      </c>
    </row>
    <row r="36" spans="1:8" x14ac:dyDescent="0.2">
      <c r="A36" s="39" t="s">
        <v>12</v>
      </c>
      <c r="B36" s="39" t="s">
        <v>19</v>
      </c>
      <c r="C36" s="39" t="s">
        <v>13</v>
      </c>
      <c r="D36" s="39">
        <v>16</v>
      </c>
      <c r="E36" s="11">
        <v>-0.50007071430693295</v>
      </c>
      <c r="F36" s="11">
        <v>0.3931673193952</v>
      </c>
      <c r="G36" s="11">
        <v>0.224129944153595</v>
      </c>
      <c r="H36" s="23" t="s">
        <v>16164</v>
      </c>
    </row>
    <row r="37" spans="1:8" x14ac:dyDescent="0.2">
      <c r="A37" s="39" t="s">
        <v>12</v>
      </c>
      <c r="B37" s="39" t="s">
        <v>22</v>
      </c>
      <c r="C37" s="39" t="s">
        <v>13</v>
      </c>
      <c r="D37" s="39">
        <v>14</v>
      </c>
      <c r="E37" s="11">
        <v>-0.46179429253397603</v>
      </c>
      <c r="F37" s="11">
        <v>0.69753334065699901</v>
      </c>
      <c r="G37" s="11">
        <v>0.52045775187633203</v>
      </c>
      <c r="H37" s="23" t="s">
        <v>16164</v>
      </c>
    </row>
    <row r="38" spans="1:8" x14ac:dyDescent="0.2">
      <c r="A38" s="39" t="s">
        <v>12</v>
      </c>
      <c r="B38" s="39" t="s">
        <v>25</v>
      </c>
      <c r="C38" s="39" t="s">
        <v>13</v>
      </c>
      <c r="D38" s="39">
        <v>8</v>
      </c>
      <c r="E38" s="11">
        <v>0.417768648964218</v>
      </c>
      <c r="F38" s="11">
        <v>0.46377458745220101</v>
      </c>
      <c r="G38" s="11">
        <v>0.40240172499810201</v>
      </c>
      <c r="H38" s="23" t="s">
        <v>16164</v>
      </c>
    </row>
    <row r="39" spans="1:8" x14ac:dyDescent="0.2">
      <c r="A39" s="39" t="s">
        <v>12</v>
      </c>
      <c r="B39" s="39" t="s">
        <v>28</v>
      </c>
      <c r="C39" s="39" t="s">
        <v>13</v>
      </c>
      <c r="D39" s="39">
        <v>6</v>
      </c>
      <c r="E39" s="11">
        <v>0.45450845430549702</v>
      </c>
      <c r="F39" s="11">
        <v>0.23467221079598</v>
      </c>
      <c r="G39" s="11">
        <v>0.12483844223289101</v>
      </c>
      <c r="H39" s="23" t="s">
        <v>16164</v>
      </c>
    </row>
    <row r="40" spans="1:8" x14ac:dyDescent="0.2">
      <c r="A40" s="39" t="s">
        <v>12</v>
      </c>
      <c r="B40" s="39" t="s">
        <v>40</v>
      </c>
      <c r="C40" s="39" t="s">
        <v>13</v>
      </c>
      <c r="D40" s="39">
        <v>9</v>
      </c>
      <c r="E40" s="11">
        <v>0.13492114350672799</v>
      </c>
      <c r="F40" s="11">
        <v>0.84485867906855805</v>
      </c>
      <c r="G40" s="11">
        <v>0.87763034717926502</v>
      </c>
      <c r="H40" s="23" t="s">
        <v>16164</v>
      </c>
    </row>
    <row r="41" spans="1:8" x14ac:dyDescent="0.2">
      <c r="A41" s="39" t="s">
        <v>12</v>
      </c>
      <c r="B41" s="39" t="s">
        <v>51</v>
      </c>
      <c r="C41" s="39" t="s">
        <v>13</v>
      </c>
      <c r="D41" s="39">
        <v>11</v>
      </c>
      <c r="E41" s="11">
        <v>-0.31583215180899499</v>
      </c>
      <c r="F41" s="11">
        <v>0.41847360451827098</v>
      </c>
      <c r="G41" s="11">
        <v>0.46970186876435299</v>
      </c>
      <c r="H41" s="23" t="s">
        <v>16164</v>
      </c>
    </row>
    <row r="42" spans="1:8" x14ac:dyDescent="0.2">
      <c r="A42" s="39" t="s">
        <v>12</v>
      </c>
      <c r="B42" s="39" t="s">
        <v>59</v>
      </c>
      <c r="C42" s="39" t="s">
        <v>13</v>
      </c>
      <c r="D42" s="39">
        <v>5</v>
      </c>
      <c r="E42" s="11">
        <v>-1.28473354010106</v>
      </c>
      <c r="F42" s="11">
        <v>0.92977335658133298</v>
      </c>
      <c r="G42" s="11">
        <v>0.26096037556271701</v>
      </c>
      <c r="H42" s="23" t="s">
        <v>16164</v>
      </c>
    </row>
    <row r="43" spans="1:8" x14ac:dyDescent="0.2">
      <c r="A43" s="39" t="s">
        <v>12</v>
      </c>
      <c r="B43" s="39" t="s">
        <v>16456</v>
      </c>
      <c r="C43" s="39" t="s">
        <v>13</v>
      </c>
      <c r="D43" s="39">
        <v>3</v>
      </c>
      <c r="E43" s="11">
        <v>1.87930910241851</v>
      </c>
      <c r="F43" s="11">
        <v>1.00715653379045</v>
      </c>
      <c r="G43" s="11">
        <v>0.31319645819644998</v>
      </c>
      <c r="H43" s="11"/>
    </row>
    <row r="44" spans="1:8" x14ac:dyDescent="0.2">
      <c r="A44" s="39" t="s">
        <v>12</v>
      </c>
      <c r="B44" s="39" t="s">
        <v>16457</v>
      </c>
      <c r="C44" s="39" t="s">
        <v>13</v>
      </c>
      <c r="D44" s="39">
        <v>4</v>
      </c>
      <c r="E44" s="11">
        <v>0.36325315895622001</v>
      </c>
      <c r="F44" s="11">
        <v>0.57315586200167701</v>
      </c>
      <c r="G44" s="11">
        <v>0.59104109785520098</v>
      </c>
      <c r="H44" s="11"/>
    </row>
    <row r="45" spans="1:8" x14ac:dyDescent="0.2">
      <c r="A45" s="39" t="s">
        <v>12</v>
      </c>
      <c r="B45" s="39" t="s">
        <v>16461</v>
      </c>
      <c r="C45" s="39" t="s">
        <v>13</v>
      </c>
      <c r="D45" s="39">
        <v>5</v>
      </c>
      <c r="E45" s="11">
        <v>-0.38893530109730601</v>
      </c>
      <c r="F45" s="11">
        <v>0.55942804764563003</v>
      </c>
      <c r="G45" s="11">
        <v>0.53691887250773296</v>
      </c>
      <c r="H45" s="11"/>
    </row>
    <row r="46" spans="1:8" x14ac:dyDescent="0.2">
      <c r="A46" s="39" t="s">
        <v>12</v>
      </c>
      <c r="B46" s="39" t="s">
        <v>37</v>
      </c>
      <c r="C46" s="39" t="s">
        <v>13</v>
      </c>
      <c r="D46" s="39">
        <v>6</v>
      </c>
      <c r="E46" s="11">
        <v>1.2029771519256599E-2</v>
      </c>
      <c r="F46" s="11">
        <v>0.77253973680499699</v>
      </c>
      <c r="G46" s="11">
        <v>0.98832180085550803</v>
      </c>
      <c r="H46" s="11"/>
    </row>
    <row r="47" spans="1:8" x14ac:dyDescent="0.2">
      <c r="A47" s="39" t="s">
        <v>12</v>
      </c>
      <c r="B47" s="39" t="s">
        <v>16469</v>
      </c>
      <c r="C47" s="39" t="s">
        <v>13</v>
      </c>
      <c r="D47" s="39">
        <v>3</v>
      </c>
      <c r="E47" s="11">
        <v>4.2076792049226803</v>
      </c>
      <c r="F47" s="11">
        <v>2.26267202090696</v>
      </c>
      <c r="G47" s="11">
        <v>0.314100697704839</v>
      </c>
      <c r="H47" s="11"/>
    </row>
    <row r="48" spans="1:8" x14ac:dyDescent="0.2">
      <c r="A48" s="39" t="s">
        <v>12</v>
      </c>
      <c r="B48" s="39" t="s">
        <v>16470</v>
      </c>
      <c r="C48" s="39" t="s">
        <v>13</v>
      </c>
      <c r="D48" s="39">
        <v>5</v>
      </c>
      <c r="E48" s="11">
        <v>0.45110860445177597</v>
      </c>
      <c r="F48" s="11">
        <v>2.3828183264557801</v>
      </c>
      <c r="G48" s="11">
        <v>0.861928552772114</v>
      </c>
      <c r="H48" s="11"/>
    </row>
    <row r="49" spans="1:8" x14ac:dyDescent="0.2">
      <c r="A49" s="39" t="s">
        <v>12</v>
      </c>
      <c r="B49" s="39" t="s">
        <v>16473</v>
      </c>
      <c r="C49" s="39" t="s">
        <v>13</v>
      </c>
      <c r="D49" s="39">
        <v>3</v>
      </c>
      <c r="E49" s="11">
        <v>0.76483190178017801</v>
      </c>
      <c r="F49" s="11">
        <v>1.8640194884002499</v>
      </c>
      <c r="G49" s="11">
        <v>0.75212230327350404</v>
      </c>
      <c r="H49" s="11"/>
    </row>
    <row r="50" spans="1:8" x14ac:dyDescent="0.2">
      <c r="A50" s="39" t="s">
        <v>12</v>
      </c>
      <c r="B50" s="39" t="s">
        <v>16475</v>
      </c>
      <c r="C50" s="39" t="s">
        <v>13</v>
      </c>
      <c r="D50" s="39">
        <v>3</v>
      </c>
      <c r="E50" s="11">
        <v>-0.68536092816557703</v>
      </c>
      <c r="F50" s="11">
        <v>2.0781987898493099</v>
      </c>
      <c r="G50" s="11">
        <v>0.797201848774717</v>
      </c>
      <c r="H50" s="11"/>
    </row>
    <row r="51" spans="1:8" x14ac:dyDescent="0.2">
      <c r="A51" s="39" t="s">
        <v>12</v>
      </c>
      <c r="B51" s="39" t="s">
        <v>16476</v>
      </c>
      <c r="C51" s="39" t="s">
        <v>13</v>
      </c>
      <c r="D51" s="39">
        <v>7</v>
      </c>
      <c r="E51" s="11">
        <v>-7.5877199316751701E-2</v>
      </c>
      <c r="F51" s="11">
        <v>0.154832978636642</v>
      </c>
      <c r="G51" s="11">
        <v>0.644837395273818</v>
      </c>
      <c r="H51" s="11"/>
    </row>
    <row r="52" spans="1:8" x14ac:dyDescent="0.2">
      <c r="A52" s="39" t="s">
        <v>12</v>
      </c>
      <c r="B52" s="39" t="s">
        <v>16480</v>
      </c>
      <c r="C52" s="39" t="s">
        <v>13</v>
      </c>
      <c r="D52" s="39">
        <v>5</v>
      </c>
      <c r="E52" s="11">
        <v>-3.9656385238467998E-2</v>
      </c>
      <c r="F52" s="11">
        <v>0.55881508741727404</v>
      </c>
      <c r="G52" s="11">
        <v>0.94789145746343295</v>
      </c>
      <c r="H52" s="11"/>
    </row>
    <row r="53" spans="1:8" x14ac:dyDescent="0.2">
      <c r="A53" s="39" t="s">
        <v>12</v>
      </c>
      <c r="B53" s="39" t="s">
        <v>19</v>
      </c>
      <c r="C53" s="39" t="s">
        <v>62</v>
      </c>
      <c r="D53" s="39">
        <v>16</v>
      </c>
      <c r="E53" s="11">
        <v>2.2416947552982298E-2</v>
      </c>
      <c r="F53" s="11">
        <v>0.16417561511253301</v>
      </c>
      <c r="G53" s="11">
        <v>0.89320818542995795</v>
      </c>
      <c r="H53" s="23" t="s">
        <v>16164</v>
      </c>
    </row>
    <row r="54" spans="1:8" x14ac:dyDescent="0.2">
      <c r="A54" s="39" t="s">
        <v>12</v>
      </c>
      <c r="B54" s="39" t="s">
        <v>22</v>
      </c>
      <c r="C54" s="39" t="s">
        <v>62</v>
      </c>
      <c r="D54" s="39">
        <v>14</v>
      </c>
      <c r="E54" s="11">
        <v>5.8710467198146203E-2</v>
      </c>
      <c r="F54" s="11">
        <v>0.19697366438120401</v>
      </c>
      <c r="G54" s="11">
        <v>0.77036582297807898</v>
      </c>
      <c r="H54" s="23" t="s">
        <v>16164</v>
      </c>
    </row>
    <row r="55" spans="1:8" x14ac:dyDescent="0.2">
      <c r="A55" s="39" t="s">
        <v>12</v>
      </c>
      <c r="B55" s="39" t="s">
        <v>25</v>
      </c>
      <c r="C55" s="39" t="s">
        <v>62</v>
      </c>
      <c r="D55" s="39">
        <v>8</v>
      </c>
      <c r="E55" s="11">
        <v>-0.16599467200588999</v>
      </c>
      <c r="F55" s="11">
        <v>0.22136526743236701</v>
      </c>
      <c r="G55" s="11">
        <v>0.47777467086069902</v>
      </c>
      <c r="H55" s="23" t="s">
        <v>16164</v>
      </c>
    </row>
    <row r="56" spans="1:8" x14ac:dyDescent="0.2">
      <c r="A56" s="39" t="s">
        <v>12</v>
      </c>
      <c r="B56" s="39" t="s">
        <v>37</v>
      </c>
      <c r="C56" s="39" t="s">
        <v>62</v>
      </c>
      <c r="D56" s="39">
        <v>6</v>
      </c>
      <c r="E56" s="11">
        <v>0.100989390780525</v>
      </c>
      <c r="F56" s="11">
        <v>0.27567684925314101</v>
      </c>
      <c r="G56" s="11">
        <v>0.72910731807734097</v>
      </c>
      <c r="H56" s="23" t="s">
        <v>16164</v>
      </c>
    </row>
    <row r="57" spans="1:8" x14ac:dyDescent="0.2">
      <c r="A57" s="39" t="s">
        <v>12</v>
      </c>
      <c r="B57" s="39" t="s">
        <v>16469</v>
      </c>
      <c r="C57" s="39" t="s">
        <v>62</v>
      </c>
      <c r="D57" s="39">
        <v>3</v>
      </c>
      <c r="E57" s="11">
        <v>-1.95193010419672E-2</v>
      </c>
      <c r="F57" s="11">
        <v>0.39937335436128502</v>
      </c>
      <c r="G57" s="11">
        <v>0.96546090307829502</v>
      </c>
      <c r="H57" s="23" t="s">
        <v>16164</v>
      </c>
    </row>
    <row r="58" spans="1:8" x14ac:dyDescent="0.2">
      <c r="A58" s="65" t="s">
        <v>12</v>
      </c>
      <c r="B58" s="65" t="s">
        <v>16458</v>
      </c>
      <c r="C58" s="65" t="s">
        <v>16311</v>
      </c>
      <c r="D58" s="65">
        <v>1</v>
      </c>
      <c r="E58" s="64">
        <v>-7.5155092013428296E-3</v>
      </c>
      <c r="F58" s="64">
        <v>0.32617309933827898</v>
      </c>
      <c r="G58" s="64">
        <v>0.98161718973113299</v>
      </c>
      <c r="H58" s="23" t="s">
        <v>16164</v>
      </c>
    </row>
    <row r="59" spans="1:8" x14ac:dyDescent="0.2">
      <c r="A59" s="65" t="s">
        <v>12</v>
      </c>
      <c r="B59" s="65" t="s">
        <v>16459</v>
      </c>
      <c r="C59" s="65" t="s">
        <v>16311</v>
      </c>
      <c r="D59" s="65">
        <v>1</v>
      </c>
      <c r="E59" s="64">
        <v>-0.363627692842935</v>
      </c>
      <c r="F59" s="64">
        <v>0.30022594127032098</v>
      </c>
      <c r="G59" s="64">
        <v>0.22582637852169099</v>
      </c>
      <c r="H59" s="23" t="s">
        <v>16164</v>
      </c>
    </row>
    <row r="60" spans="1:8" x14ac:dyDescent="0.2">
      <c r="A60" s="65" t="s">
        <v>12</v>
      </c>
      <c r="B60" s="65" t="s">
        <v>16460</v>
      </c>
      <c r="C60" s="65" t="s">
        <v>16311</v>
      </c>
      <c r="D60" s="65">
        <v>1</v>
      </c>
      <c r="E60" s="64">
        <v>-6.8534641617098893E-2</v>
      </c>
      <c r="F60" s="64">
        <v>0.30373307080305201</v>
      </c>
      <c r="G60" s="64">
        <v>0.82148062976001301</v>
      </c>
      <c r="H60" s="23" t="s">
        <v>16164</v>
      </c>
    </row>
    <row r="61" spans="1:8" x14ac:dyDescent="0.2">
      <c r="A61" s="65" t="s">
        <v>12</v>
      </c>
      <c r="B61" s="65" t="s">
        <v>16467</v>
      </c>
      <c r="C61" s="65" t="s">
        <v>16311</v>
      </c>
      <c r="D61" s="65">
        <v>1</v>
      </c>
      <c r="E61" s="64">
        <v>0.191252331563459</v>
      </c>
      <c r="F61" s="64">
        <v>0.300027095140176</v>
      </c>
      <c r="G61" s="64">
        <v>0.523831638931048</v>
      </c>
      <c r="H61" s="23" t="s">
        <v>16164</v>
      </c>
    </row>
    <row r="62" spans="1:8" x14ac:dyDescent="0.2">
      <c r="A62" s="65" t="s">
        <v>12</v>
      </c>
      <c r="B62" s="65" t="s">
        <v>16468</v>
      </c>
      <c r="C62" s="65" t="s">
        <v>16311</v>
      </c>
      <c r="D62" s="65">
        <v>1</v>
      </c>
      <c r="E62" s="64">
        <v>0.70894396370912305</v>
      </c>
      <c r="F62" s="64">
        <v>0.33309113215539699</v>
      </c>
      <c r="G62" s="64">
        <v>3.33057243465745E-2</v>
      </c>
      <c r="H62" s="23" t="s">
        <v>16164</v>
      </c>
    </row>
    <row r="63" spans="1:8" x14ac:dyDescent="0.2">
      <c r="A63" s="65" t="s">
        <v>12</v>
      </c>
      <c r="B63" s="65" t="s">
        <v>16471</v>
      </c>
      <c r="C63" s="65" t="s">
        <v>16311</v>
      </c>
      <c r="D63" s="65">
        <v>1</v>
      </c>
      <c r="E63" s="64">
        <v>-0.20093570035542699</v>
      </c>
      <c r="F63" s="64">
        <v>0.22681378297695901</v>
      </c>
      <c r="G63" s="64">
        <v>0.37566816096620298</v>
      </c>
      <c r="H63" s="23" t="s">
        <v>16164</v>
      </c>
    </row>
    <row r="64" spans="1:8" x14ac:dyDescent="0.2">
      <c r="A64" s="65" t="s">
        <v>12</v>
      </c>
      <c r="B64" s="65" t="s">
        <v>16474</v>
      </c>
      <c r="C64" s="65" t="s">
        <v>16311</v>
      </c>
      <c r="D64" s="65">
        <v>1</v>
      </c>
      <c r="E64" s="64">
        <v>-0.78989557829605805</v>
      </c>
      <c r="F64" s="64">
        <v>0.32174625926283401</v>
      </c>
      <c r="G64" s="64">
        <v>1.40874220676004E-2</v>
      </c>
      <c r="H64" s="23" t="s">
        <v>16164</v>
      </c>
    </row>
    <row r="65" spans="1:8" x14ac:dyDescent="0.2">
      <c r="A65" s="54" t="s">
        <v>12</v>
      </c>
      <c r="B65" s="57" t="s">
        <v>11</v>
      </c>
      <c r="C65" s="57" t="s">
        <v>14</v>
      </c>
      <c r="D65" s="57">
        <v>4</v>
      </c>
      <c r="E65" s="60">
        <v>-1.5029406155181E-2</v>
      </c>
      <c r="F65" s="60">
        <v>0.17567972833988199</v>
      </c>
      <c r="G65" s="60">
        <v>0.93182412246573298</v>
      </c>
      <c r="H65" s="23" t="s">
        <v>16164</v>
      </c>
    </row>
    <row r="66" spans="1:8" x14ac:dyDescent="0.2">
      <c r="A66" s="54" t="s">
        <v>12</v>
      </c>
      <c r="B66" s="57" t="s">
        <v>17</v>
      </c>
      <c r="C66" s="57" t="s">
        <v>14</v>
      </c>
      <c r="D66" s="57">
        <v>3</v>
      </c>
      <c r="E66" s="60">
        <v>0.24827750083501901</v>
      </c>
      <c r="F66" s="60">
        <v>0.25506654598887901</v>
      </c>
      <c r="G66" s="60">
        <v>0.33036286576582602</v>
      </c>
      <c r="H66" s="23" t="s">
        <v>16164</v>
      </c>
    </row>
    <row r="67" spans="1:8" x14ac:dyDescent="0.2">
      <c r="A67" s="54" t="s">
        <v>12</v>
      </c>
      <c r="B67" s="57" t="s">
        <v>19</v>
      </c>
      <c r="C67" s="57" t="s">
        <v>14</v>
      </c>
      <c r="D67" s="57">
        <v>16</v>
      </c>
      <c r="E67" s="60">
        <v>-2.54059668992885E-2</v>
      </c>
      <c r="F67" s="60">
        <v>9.1724376760704704E-2</v>
      </c>
      <c r="G67" s="60">
        <v>0.78179421573026597</v>
      </c>
      <c r="H67" s="23" t="s">
        <v>16164</v>
      </c>
    </row>
    <row r="68" spans="1:8" x14ac:dyDescent="0.2">
      <c r="A68" s="54" t="s">
        <v>12</v>
      </c>
      <c r="B68" s="57" t="s">
        <v>22</v>
      </c>
      <c r="C68" s="57" t="s">
        <v>14</v>
      </c>
      <c r="D68" s="57">
        <v>14</v>
      </c>
      <c r="E68" s="60">
        <v>2.8107134052225501E-2</v>
      </c>
      <c r="F68" s="60">
        <v>0.13251474657904</v>
      </c>
      <c r="G68" s="60">
        <v>0.83202456721680995</v>
      </c>
      <c r="H68" s="23" t="s">
        <v>16164</v>
      </c>
    </row>
    <row r="69" spans="1:8" x14ac:dyDescent="0.2">
      <c r="A69" s="54" t="s">
        <v>12</v>
      </c>
      <c r="B69" s="57" t="s">
        <v>25</v>
      </c>
      <c r="C69" s="57" t="s">
        <v>14</v>
      </c>
      <c r="D69" s="57">
        <v>8</v>
      </c>
      <c r="E69" s="60">
        <v>-4.8746121094551398E-2</v>
      </c>
      <c r="F69" s="60">
        <v>0.122886273840163</v>
      </c>
      <c r="G69" s="60">
        <v>0.69160588714941695</v>
      </c>
      <c r="H69" s="23" t="s">
        <v>16164</v>
      </c>
    </row>
    <row r="70" spans="1:8" x14ac:dyDescent="0.2">
      <c r="A70" s="54" t="s">
        <v>12</v>
      </c>
      <c r="B70" s="57" t="s">
        <v>28</v>
      </c>
      <c r="C70" s="57" t="s">
        <v>14</v>
      </c>
      <c r="D70" s="57">
        <v>6</v>
      </c>
      <c r="E70" s="60">
        <v>0.37972129368311902</v>
      </c>
      <c r="F70" s="60">
        <v>0.12292250567042801</v>
      </c>
      <c r="G70" s="60">
        <v>2.0075625648485799E-3</v>
      </c>
      <c r="H70" s="23" t="s">
        <v>16164</v>
      </c>
    </row>
    <row r="71" spans="1:8" x14ac:dyDescent="0.2">
      <c r="A71" s="54" t="s">
        <v>12</v>
      </c>
      <c r="B71" s="57" t="s">
        <v>40</v>
      </c>
      <c r="C71" s="57" t="s">
        <v>14</v>
      </c>
      <c r="D71" s="57">
        <v>9</v>
      </c>
      <c r="E71" s="60">
        <v>0.17403690566056201</v>
      </c>
      <c r="F71" s="60">
        <v>0.144017306927964</v>
      </c>
      <c r="G71" s="60">
        <v>0.226876376498127</v>
      </c>
      <c r="H71" s="23" t="s">
        <v>16164</v>
      </c>
    </row>
    <row r="72" spans="1:8" x14ac:dyDescent="0.2">
      <c r="A72" s="54" t="s">
        <v>12</v>
      </c>
      <c r="B72" s="57" t="s">
        <v>51</v>
      </c>
      <c r="C72" s="57" t="s">
        <v>14</v>
      </c>
      <c r="D72" s="57">
        <v>11</v>
      </c>
      <c r="E72" s="60">
        <v>-3.1908111445376697E-2</v>
      </c>
      <c r="F72" s="60">
        <v>0.11376269653856599</v>
      </c>
      <c r="G72" s="60">
        <v>0.77910960260210904</v>
      </c>
      <c r="H72" s="23" t="s">
        <v>16164</v>
      </c>
    </row>
    <row r="73" spans="1:8" x14ac:dyDescent="0.2">
      <c r="A73" s="54" t="s">
        <v>12</v>
      </c>
      <c r="B73" s="57" t="s">
        <v>59</v>
      </c>
      <c r="C73" s="57" t="s">
        <v>14</v>
      </c>
      <c r="D73" s="57">
        <v>5</v>
      </c>
      <c r="E73" s="60">
        <v>-0.18934062626374601</v>
      </c>
      <c r="F73" s="60">
        <v>0.219460653354735</v>
      </c>
      <c r="G73" s="60">
        <v>0.38827256071143501</v>
      </c>
      <c r="H73" s="23" t="s">
        <v>16164</v>
      </c>
    </row>
    <row r="74" spans="1:8" x14ac:dyDescent="0.2">
      <c r="A74" s="54" t="s">
        <v>12</v>
      </c>
      <c r="B74" s="57" t="s">
        <v>16456</v>
      </c>
      <c r="C74" s="57" t="s">
        <v>14</v>
      </c>
      <c r="D74" s="57">
        <v>3</v>
      </c>
      <c r="E74" s="60">
        <v>0.25595902613932597</v>
      </c>
      <c r="F74" s="60">
        <v>0.236542336718774</v>
      </c>
      <c r="G74" s="60">
        <v>0.27921455050397298</v>
      </c>
      <c r="H74" s="23" t="s">
        <v>16164</v>
      </c>
    </row>
    <row r="75" spans="1:8" x14ac:dyDescent="0.2">
      <c r="A75" s="54" t="s">
        <v>12</v>
      </c>
      <c r="B75" s="57" t="s">
        <v>16457</v>
      </c>
      <c r="C75" s="57" t="s">
        <v>14</v>
      </c>
      <c r="D75" s="57">
        <v>4</v>
      </c>
      <c r="E75" s="60">
        <v>0.153152670222925</v>
      </c>
      <c r="F75" s="60">
        <v>0.13591946392533999</v>
      </c>
      <c r="G75" s="60">
        <v>0.25983134961781701</v>
      </c>
      <c r="H75" s="23" t="s">
        <v>16164</v>
      </c>
    </row>
    <row r="76" spans="1:8" x14ac:dyDescent="0.2">
      <c r="A76" s="54" t="s">
        <v>12</v>
      </c>
      <c r="B76" s="57" t="s">
        <v>16461</v>
      </c>
      <c r="C76" s="57" t="s">
        <v>14</v>
      </c>
      <c r="D76" s="57">
        <v>5</v>
      </c>
      <c r="E76" s="60">
        <v>-0.13977596339794299</v>
      </c>
      <c r="F76" s="60">
        <v>0.200316980035735</v>
      </c>
      <c r="G76" s="60">
        <v>0.485318594614083</v>
      </c>
      <c r="H76" s="23" t="s">
        <v>16164</v>
      </c>
    </row>
    <row r="77" spans="1:8" x14ac:dyDescent="0.2">
      <c r="A77" s="54" t="s">
        <v>12</v>
      </c>
      <c r="B77" s="57" t="s">
        <v>37</v>
      </c>
      <c r="C77" s="57" t="s">
        <v>14</v>
      </c>
      <c r="D77" s="57">
        <v>6</v>
      </c>
      <c r="E77" s="60">
        <v>2.31335460744664E-2</v>
      </c>
      <c r="F77" s="60">
        <v>0.169837334322328</v>
      </c>
      <c r="G77" s="60">
        <v>0.89165525711485605</v>
      </c>
      <c r="H77" s="23" t="s">
        <v>16164</v>
      </c>
    </row>
    <row r="78" spans="1:8" x14ac:dyDescent="0.2">
      <c r="A78" s="54" t="s">
        <v>12</v>
      </c>
      <c r="B78" s="57" t="s">
        <v>16469</v>
      </c>
      <c r="C78" s="57" t="s">
        <v>14</v>
      </c>
      <c r="D78" s="57">
        <v>3</v>
      </c>
      <c r="E78" s="60">
        <v>-5.5750805012421897E-2</v>
      </c>
      <c r="F78" s="60">
        <v>0.24511757615038399</v>
      </c>
      <c r="G78" s="60">
        <v>0.82007761186068495</v>
      </c>
      <c r="H78" s="23" t="s">
        <v>16164</v>
      </c>
    </row>
    <row r="79" spans="1:8" x14ac:dyDescent="0.2">
      <c r="A79" s="54" t="s">
        <v>12</v>
      </c>
      <c r="B79" s="57" t="s">
        <v>16470</v>
      </c>
      <c r="C79" s="57" t="s">
        <v>14</v>
      </c>
      <c r="D79" s="57">
        <v>5</v>
      </c>
      <c r="E79" s="60">
        <v>0.27111633737782298</v>
      </c>
      <c r="F79" s="60">
        <v>0.178950322026832</v>
      </c>
      <c r="G79" s="60">
        <v>0.12976306501316601</v>
      </c>
      <c r="H79" s="23" t="s">
        <v>16164</v>
      </c>
    </row>
    <row r="80" spans="1:8" x14ac:dyDescent="0.2">
      <c r="A80" s="54" t="s">
        <v>12</v>
      </c>
      <c r="B80" s="57" t="s">
        <v>16473</v>
      </c>
      <c r="C80" s="57" t="s">
        <v>14</v>
      </c>
      <c r="D80" s="57">
        <v>3</v>
      </c>
      <c r="E80" s="60">
        <v>-2.03293515028415E-2</v>
      </c>
      <c r="F80" s="60">
        <v>0.27311981981051697</v>
      </c>
      <c r="G80" s="60">
        <v>0.940665198973752</v>
      </c>
      <c r="H80" s="23" t="s">
        <v>16164</v>
      </c>
    </row>
    <row r="81" spans="1:8" x14ac:dyDescent="0.2">
      <c r="A81" s="54" t="s">
        <v>12</v>
      </c>
      <c r="B81" s="57" t="s">
        <v>16475</v>
      </c>
      <c r="C81" s="57" t="s">
        <v>14</v>
      </c>
      <c r="D81" s="57">
        <v>3</v>
      </c>
      <c r="E81" s="60">
        <v>-0.30511256397252501</v>
      </c>
      <c r="F81" s="60">
        <v>0.217803387713947</v>
      </c>
      <c r="G81" s="60">
        <v>0.16125524152656401</v>
      </c>
      <c r="H81" s="23" t="s">
        <v>16164</v>
      </c>
    </row>
    <row r="82" spans="1:8" x14ac:dyDescent="0.2">
      <c r="A82" s="54" t="s">
        <v>12</v>
      </c>
      <c r="B82" s="57" t="s">
        <v>16476</v>
      </c>
      <c r="C82" s="57" t="s">
        <v>14</v>
      </c>
      <c r="D82" s="57">
        <v>7</v>
      </c>
      <c r="E82" s="60">
        <v>-6.6547054242202905E-2</v>
      </c>
      <c r="F82" s="60">
        <v>8.0690226433342893E-2</v>
      </c>
      <c r="G82" s="60">
        <v>0.409529091520349</v>
      </c>
      <c r="H82" s="23" t="s">
        <v>16164</v>
      </c>
    </row>
    <row r="83" spans="1:8" x14ac:dyDescent="0.2">
      <c r="A83" s="54" t="s">
        <v>12</v>
      </c>
      <c r="B83" s="57" t="s">
        <v>16480</v>
      </c>
      <c r="C83" s="57" t="s">
        <v>14</v>
      </c>
      <c r="D83" s="57">
        <v>5</v>
      </c>
      <c r="E83" s="60">
        <v>0.20743667669969301</v>
      </c>
      <c r="F83" s="60">
        <v>0.191820528732974</v>
      </c>
      <c r="G83" s="60">
        <v>0.27951468558963299</v>
      </c>
      <c r="H83" s="23" t="s">
        <v>16164</v>
      </c>
    </row>
    <row r="84" spans="1:8" x14ac:dyDescent="0.2">
      <c r="A84" s="54" t="s">
        <v>12</v>
      </c>
      <c r="B84" s="57" t="s">
        <v>11</v>
      </c>
      <c r="C84" s="57" t="s">
        <v>15</v>
      </c>
      <c r="D84" s="57">
        <v>4</v>
      </c>
      <c r="E84" s="60">
        <v>6.0951803129990302E-2</v>
      </c>
      <c r="F84" s="60">
        <v>0.25731030112360498</v>
      </c>
      <c r="G84" s="60">
        <v>0.82800329904528502</v>
      </c>
      <c r="H84" s="23" t="s">
        <v>16164</v>
      </c>
    </row>
    <row r="85" spans="1:8" x14ac:dyDescent="0.2">
      <c r="A85" s="54" t="s">
        <v>12</v>
      </c>
      <c r="B85" s="57" t="s">
        <v>17</v>
      </c>
      <c r="C85" s="57" t="s">
        <v>15</v>
      </c>
      <c r="D85" s="57">
        <v>3</v>
      </c>
      <c r="E85" s="60">
        <v>0.219041755632887</v>
      </c>
      <c r="F85" s="60">
        <v>0.31926390740239502</v>
      </c>
      <c r="G85" s="60">
        <v>0.56351821044969197</v>
      </c>
      <c r="H85" s="23" t="s">
        <v>16164</v>
      </c>
    </row>
    <row r="86" spans="1:8" x14ac:dyDescent="0.2">
      <c r="A86" s="54" t="s">
        <v>12</v>
      </c>
      <c r="B86" s="57" t="s">
        <v>19</v>
      </c>
      <c r="C86" s="57" t="s">
        <v>15</v>
      </c>
      <c r="D86" s="57">
        <v>16</v>
      </c>
      <c r="E86" s="60">
        <v>-0.176572713343324</v>
      </c>
      <c r="F86" s="60">
        <v>0.13974959362996101</v>
      </c>
      <c r="G86" s="60">
        <v>0.22569709286960199</v>
      </c>
      <c r="H86" s="23" t="s">
        <v>16164</v>
      </c>
    </row>
    <row r="87" spans="1:8" x14ac:dyDescent="0.2">
      <c r="A87" s="54" t="s">
        <v>12</v>
      </c>
      <c r="B87" s="57" t="s">
        <v>22</v>
      </c>
      <c r="C87" s="57" t="s">
        <v>15</v>
      </c>
      <c r="D87" s="57">
        <v>14</v>
      </c>
      <c r="E87" s="60">
        <v>3.8076785050254802E-2</v>
      </c>
      <c r="F87" s="60">
        <v>0.18727234602006201</v>
      </c>
      <c r="G87" s="60">
        <v>0.84203053265264904</v>
      </c>
      <c r="H87" s="23" t="s">
        <v>16164</v>
      </c>
    </row>
    <row r="88" spans="1:8" x14ac:dyDescent="0.2">
      <c r="A88" s="54" t="s">
        <v>12</v>
      </c>
      <c r="B88" s="57" t="s">
        <v>25</v>
      </c>
      <c r="C88" s="57" t="s">
        <v>15</v>
      </c>
      <c r="D88" s="57">
        <v>8</v>
      </c>
      <c r="E88" s="60">
        <v>-0.17227788735740901</v>
      </c>
      <c r="F88" s="60">
        <v>0.25310108243178198</v>
      </c>
      <c r="G88" s="60">
        <v>0.517955095221319</v>
      </c>
      <c r="H88" s="23" t="s">
        <v>16164</v>
      </c>
    </row>
    <row r="89" spans="1:8" x14ac:dyDescent="0.2">
      <c r="A89" s="54" t="s">
        <v>12</v>
      </c>
      <c r="B89" s="57" t="s">
        <v>28</v>
      </c>
      <c r="C89" s="57" t="s">
        <v>15</v>
      </c>
      <c r="D89" s="57">
        <v>6</v>
      </c>
      <c r="E89" s="60">
        <v>0.38526039100262199</v>
      </c>
      <c r="F89" s="60">
        <v>0.136991489706252</v>
      </c>
      <c r="G89" s="60">
        <v>3.74468634333434E-2</v>
      </c>
      <c r="H89" s="23" t="s">
        <v>16164</v>
      </c>
    </row>
    <row r="90" spans="1:8" x14ac:dyDescent="0.2">
      <c r="A90" s="54" t="s">
        <v>12</v>
      </c>
      <c r="B90" s="57" t="s">
        <v>40</v>
      </c>
      <c r="C90" s="57" t="s">
        <v>15</v>
      </c>
      <c r="D90" s="57">
        <v>9</v>
      </c>
      <c r="E90" s="60">
        <v>0.110047009672967</v>
      </c>
      <c r="F90" s="60">
        <v>0.21747049306260699</v>
      </c>
      <c r="G90" s="60">
        <v>0.62648095861476305</v>
      </c>
      <c r="H90" s="23" t="s">
        <v>16164</v>
      </c>
    </row>
    <row r="91" spans="1:8" x14ac:dyDescent="0.2">
      <c r="A91" s="54" t="s">
        <v>12</v>
      </c>
      <c r="B91" s="57" t="s">
        <v>51</v>
      </c>
      <c r="C91" s="57" t="s">
        <v>15</v>
      </c>
      <c r="D91" s="57">
        <v>11</v>
      </c>
      <c r="E91" s="60">
        <v>2.4392702595168798E-2</v>
      </c>
      <c r="F91" s="60">
        <v>0.19125241065069701</v>
      </c>
      <c r="G91" s="60">
        <v>0.90103979741600704</v>
      </c>
      <c r="H91" s="23" t="s">
        <v>16164</v>
      </c>
    </row>
    <row r="92" spans="1:8" x14ac:dyDescent="0.2">
      <c r="A92" s="54" t="s">
        <v>12</v>
      </c>
      <c r="B92" s="57" t="s">
        <v>59</v>
      </c>
      <c r="C92" s="57" t="s">
        <v>15</v>
      </c>
      <c r="D92" s="57">
        <v>5</v>
      </c>
      <c r="E92" s="60">
        <v>-0.13096944194565799</v>
      </c>
      <c r="F92" s="60">
        <v>0.31783634091139501</v>
      </c>
      <c r="G92" s="60">
        <v>0.70141716605811699</v>
      </c>
      <c r="H92" s="23" t="s">
        <v>16164</v>
      </c>
    </row>
    <row r="93" spans="1:8" x14ac:dyDescent="0.2">
      <c r="A93" s="54" t="s">
        <v>12</v>
      </c>
      <c r="B93" s="57" t="s">
        <v>16456</v>
      </c>
      <c r="C93" s="57" t="s">
        <v>15</v>
      </c>
      <c r="D93" s="57">
        <v>3</v>
      </c>
      <c r="E93" s="60">
        <v>0.34394598656461201</v>
      </c>
      <c r="F93" s="60">
        <v>0.28634217404363499</v>
      </c>
      <c r="G93" s="60">
        <v>0.35263643767258102</v>
      </c>
      <c r="H93" s="23" t="s">
        <v>16164</v>
      </c>
    </row>
    <row r="94" spans="1:8" x14ac:dyDescent="0.2">
      <c r="A94" s="54" t="s">
        <v>12</v>
      </c>
      <c r="B94" s="57" t="s">
        <v>16457</v>
      </c>
      <c r="C94" s="57" t="s">
        <v>15</v>
      </c>
      <c r="D94" s="57">
        <v>4</v>
      </c>
      <c r="E94" s="60">
        <v>0.16322409250014999</v>
      </c>
      <c r="F94" s="60">
        <v>0.16230230683517599</v>
      </c>
      <c r="G94" s="60">
        <v>0.38866045335201299</v>
      </c>
      <c r="H94" s="23" t="s">
        <v>16164</v>
      </c>
    </row>
    <row r="95" spans="1:8" x14ac:dyDescent="0.2">
      <c r="A95" s="54" t="s">
        <v>12</v>
      </c>
      <c r="B95" s="57" t="s">
        <v>16461</v>
      </c>
      <c r="C95" s="57" t="s">
        <v>15</v>
      </c>
      <c r="D95" s="57">
        <v>5</v>
      </c>
      <c r="E95" s="60">
        <v>-0.189174304610951</v>
      </c>
      <c r="F95" s="60">
        <v>0.25663359292619198</v>
      </c>
      <c r="G95" s="60">
        <v>0.50193869212600595</v>
      </c>
      <c r="H95" s="23" t="s">
        <v>16164</v>
      </c>
    </row>
    <row r="96" spans="1:8" x14ac:dyDescent="0.2">
      <c r="A96" s="54" t="s">
        <v>12</v>
      </c>
      <c r="B96" s="57" t="s">
        <v>37</v>
      </c>
      <c r="C96" s="57" t="s">
        <v>15</v>
      </c>
      <c r="D96" s="57">
        <v>6</v>
      </c>
      <c r="E96" s="60">
        <v>0.10461410814052299</v>
      </c>
      <c r="F96" s="60">
        <v>0.27235382091869798</v>
      </c>
      <c r="G96" s="60">
        <v>0.71668866285633503</v>
      </c>
      <c r="H96" s="23" t="s">
        <v>16164</v>
      </c>
    </row>
    <row r="97" spans="1:8" x14ac:dyDescent="0.2">
      <c r="A97" s="54" t="s">
        <v>12</v>
      </c>
      <c r="B97" s="57" t="s">
        <v>16469</v>
      </c>
      <c r="C97" s="57" t="s">
        <v>15</v>
      </c>
      <c r="D97" s="57">
        <v>3</v>
      </c>
      <c r="E97" s="60">
        <v>-0.16965578003947099</v>
      </c>
      <c r="F97" s="60">
        <v>0.38573920691238101</v>
      </c>
      <c r="G97" s="60">
        <v>0.70303050223283403</v>
      </c>
      <c r="H97" s="23" t="s">
        <v>16164</v>
      </c>
    </row>
    <row r="98" spans="1:8" x14ac:dyDescent="0.2">
      <c r="A98" s="54" t="s">
        <v>12</v>
      </c>
      <c r="B98" s="57" t="s">
        <v>16470</v>
      </c>
      <c r="C98" s="57" t="s">
        <v>15</v>
      </c>
      <c r="D98" s="57">
        <v>5</v>
      </c>
      <c r="E98" s="60">
        <v>0.32556400482146802</v>
      </c>
      <c r="F98" s="60">
        <v>0.230573460867561</v>
      </c>
      <c r="G98" s="60">
        <v>0.23080965462334299</v>
      </c>
      <c r="H98" s="23" t="s">
        <v>16164</v>
      </c>
    </row>
    <row r="99" spans="1:8" x14ac:dyDescent="0.2">
      <c r="A99" s="54" t="s">
        <v>12</v>
      </c>
      <c r="B99" s="57" t="s">
        <v>16473</v>
      </c>
      <c r="C99" s="57" t="s">
        <v>15</v>
      </c>
      <c r="D99" s="57">
        <v>3</v>
      </c>
      <c r="E99" s="60">
        <v>2.4776106498384E-2</v>
      </c>
      <c r="F99" s="60">
        <v>0.322868251685964</v>
      </c>
      <c r="G99" s="60">
        <v>0.945818090434564</v>
      </c>
      <c r="H99" s="23" t="s">
        <v>16164</v>
      </c>
    </row>
    <row r="100" spans="1:8" x14ac:dyDescent="0.2">
      <c r="A100" s="54" t="s">
        <v>12</v>
      </c>
      <c r="B100" s="57" t="s">
        <v>16475</v>
      </c>
      <c r="C100" s="57" t="s">
        <v>15</v>
      </c>
      <c r="D100" s="57">
        <v>3</v>
      </c>
      <c r="E100" s="60">
        <v>-0.28585527431260099</v>
      </c>
      <c r="F100" s="60">
        <v>0.246076207341099</v>
      </c>
      <c r="G100" s="60">
        <v>0.36526774786230598</v>
      </c>
      <c r="H100" s="23" t="s">
        <v>16164</v>
      </c>
    </row>
    <row r="101" spans="1:8" x14ac:dyDescent="0.2">
      <c r="A101" s="54" t="s">
        <v>12</v>
      </c>
      <c r="B101" s="57" t="s">
        <v>16476</v>
      </c>
      <c r="C101" s="57" t="s">
        <v>15</v>
      </c>
      <c r="D101" s="57">
        <v>7</v>
      </c>
      <c r="E101" s="60">
        <v>-8.0824360635101802E-2</v>
      </c>
      <c r="F101" s="60">
        <v>8.2934593001101106E-2</v>
      </c>
      <c r="G101" s="60">
        <v>0.36741799192747299</v>
      </c>
      <c r="H101" s="23" t="s">
        <v>16164</v>
      </c>
    </row>
    <row r="102" spans="1:8" x14ac:dyDescent="0.2">
      <c r="A102" s="54" t="s">
        <v>12</v>
      </c>
      <c r="B102" s="57" t="s">
        <v>16480</v>
      </c>
      <c r="C102" s="57" t="s">
        <v>15</v>
      </c>
      <c r="D102" s="57">
        <v>5</v>
      </c>
      <c r="E102" s="60">
        <v>0.31987102898700098</v>
      </c>
      <c r="F102" s="60">
        <v>0.309113237840689</v>
      </c>
      <c r="G102" s="60">
        <v>0.35921829785092102</v>
      </c>
      <c r="H102" s="11"/>
    </row>
  </sheetData>
  <sortState xmlns:xlrd2="http://schemas.microsoft.com/office/spreadsheetml/2017/richdata2" ref="A21:H32">
    <sortCondition ref="C32"/>
  </sortState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C6FB9-A2BE-4FF9-B77F-0A30FC4704E3}">
  <sheetPr codeName="Sheet10">
    <tabColor rgb="FFFFC000"/>
  </sheetPr>
  <dimension ref="A1:F48"/>
  <sheetViews>
    <sheetView workbookViewId="0">
      <selection activeCell="A39" sqref="A39"/>
    </sheetView>
  </sheetViews>
  <sheetFormatPr baseColWidth="10" defaultColWidth="8.83203125" defaultRowHeight="15" x14ac:dyDescent="0.2"/>
  <cols>
    <col min="1" max="1" width="41.5" customWidth="1"/>
    <col min="2" max="2" width="10.5" customWidth="1"/>
    <col min="4" max="4" width="15.5" customWidth="1"/>
    <col min="5" max="5" width="17.83203125" customWidth="1"/>
    <col min="6" max="6" width="16" customWidth="1"/>
  </cols>
  <sheetData>
    <row r="1" spans="1:6" x14ac:dyDescent="0.2">
      <c r="A1" s="4" t="s">
        <v>16429</v>
      </c>
    </row>
    <row r="2" spans="1:6" x14ac:dyDescent="0.2">
      <c r="A2" s="4" t="s">
        <v>4</v>
      </c>
      <c r="B2" s="4" t="s">
        <v>5</v>
      </c>
      <c r="C2" s="4" t="s">
        <v>16312</v>
      </c>
      <c r="D2" s="4" t="s">
        <v>16313</v>
      </c>
      <c r="E2" s="4" t="s">
        <v>16314</v>
      </c>
      <c r="F2" s="4" t="s">
        <v>16315</v>
      </c>
    </row>
    <row r="3" spans="1:6" x14ac:dyDescent="0.2">
      <c r="A3" t="s">
        <v>55</v>
      </c>
      <c r="B3" t="s">
        <v>12</v>
      </c>
      <c r="C3">
        <v>40.541711318127298</v>
      </c>
      <c r="D3">
        <v>1.8691046423425402E-2</v>
      </c>
      <c r="E3">
        <v>2.7633672164417999E-3</v>
      </c>
      <c r="F3">
        <v>0.46764060998189</v>
      </c>
    </row>
    <row r="4" spans="1:6" x14ac:dyDescent="0.2">
      <c r="A4" t="s">
        <v>51</v>
      </c>
      <c r="B4" t="s">
        <v>12</v>
      </c>
      <c r="C4">
        <v>24.4155792164911</v>
      </c>
      <c r="D4">
        <v>0.43805021483541701</v>
      </c>
      <c r="E4">
        <v>-5.2499802066895297E-3</v>
      </c>
      <c r="F4">
        <v>0.29664912250258701</v>
      </c>
    </row>
    <row r="5" spans="1:6" x14ac:dyDescent="0.2">
      <c r="A5" t="s">
        <v>42</v>
      </c>
      <c r="B5" t="s">
        <v>12</v>
      </c>
      <c r="C5">
        <v>29.5987101496601</v>
      </c>
      <c r="D5">
        <v>0.198409704074749</v>
      </c>
      <c r="E5">
        <v>-8.4658150362702401E-3</v>
      </c>
      <c r="F5">
        <v>0.18475036948838799</v>
      </c>
    </row>
    <row r="6" spans="1:6" x14ac:dyDescent="0.2">
      <c r="A6" t="s">
        <v>29</v>
      </c>
      <c r="B6" t="s">
        <v>12</v>
      </c>
      <c r="C6">
        <v>36.539882748668198</v>
      </c>
      <c r="D6">
        <v>4.8606241594178402E-2</v>
      </c>
      <c r="E6">
        <v>7.0267861968050503E-4</v>
      </c>
      <c r="F6">
        <v>0.85691578956230696</v>
      </c>
    </row>
    <row r="7" spans="1:6" x14ac:dyDescent="0.2">
      <c r="A7" t="s">
        <v>57</v>
      </c>
      <c r="B7" t="s">
        <v>12</v>
      </c>
      <c r="C7">
        <v>24.323411656032999</v>
      </c>
      <c r="D7">
        <v>0.44323347676353603</v>
      </c>
      <c r="E7">
        <v>5.7575303922716E-3</v>
      </c>
      <c r="F7">
        <v>0.112714211587018</v>
      </c>
    </row>
    <row r="8" spans="1:6" x14ac:dyDescent="0.2">
      <c r="A8" t="s">
        <v>28</v>
      </c>
      <c r="B8" t="s">
        <v>12</v>
      </c>
      <c r="C8">
        <v>27.1406234263325</v>
      </c>
      <c r="D8">
        <v>0.29794104380452702</v>
      </c>
      <c r="E8">
        <v>-2.8706697514913199E-3</v>
      </c>
      <c r="F8">
        <v>0.57124516801949998</v>
      </c>
    </row>
    <row r="9" spans="1:6" x14ac:dyDescent="0.2">
      <c r="A9" t="s">
        <v>25</v>
      </c>
      <c r="B9" t="s">
        <v>12</v>
      </c>
      <c r="C9">
        <v>38.434069201517801</v>
      </c>
      <c r="D9">
        <v>3.1282037978046601E-2</v>
      </c>
      <c r="E9">
        <v>6.6126514138897096E-3</v>
      </c>
      <c r="F9">
        <v>0.317118964402266</v>
      </c>
    </row>
    <row r="10" spans="1:6" x14ac:dyDescent="0.2">
      <c r="A10" t="s">
        <v>58</v>
      </c>
      <c r="B10" t="s">
        <v>12</v>
      </c>
      <c r="C10">
        <v>30.469617965022898</v>
      </c>
      <c r="D10">
        <v>0.16967083228827201</v>
      </c>
      <c r="E10">
        <v>7.1187338798794301E-3</v>
      </c>
      <c r="F10">
        <v>9.8988981442391002E-2</v>
      </c>
    </row>
    <row r="11" spans="1:6" x14ac:dyDescent="0.2">
      <c r="A11" t="s">
        <v>40</v>
      </c>
      <c r="B11" t="s">
        <v>12</v>
      </c>
      <c r="C11">
        <v>28.086532748623199</v>
      </c>
      <c r="D11">
        <v>0.25640695791215101</v>
      </c>
      <c r="E11">
        <v>1.4198584701001801E-3</v>
      </c>
      <c r="F11">
        <v>0.804320263640385</v>
      </c>
    </row>
    <row r="12" spans="1:6" x14ac:dyDescent="0.2">
      <c r="A12" t="s">
        <v>54</v>
      </c>
      <c r="B12" t="s">
        <v>12</v>
      </c>
      <c r="C12">
        <v>16.787127912343099</v>
      </c>
      <c r="D12">
        <v>0.85759784581818799</v>
      </c>
      <c r="E12">
        <v>-5.77459995862585E-4</v>
      </c>
      <c r="F12">
        <v>0.86668813741506701</v>
      </c>
    </row>
    <row r="13" spans="1:6" x14ac:dyDescent="0.2">
      <c r="A13" t="s">
        <v>31</v>
      </c>
      <c r="B13" t="s">
        <v>12</v>
      </c>
      <c r="C13">
        <v>21.6399068528595</v>
      </c>
      <c r="D13">
        <v>0.60074973425198697</v>
      </c>
      <c r="E13" s="1">
        <v>6.8968946802330203E-5</v>
      </c>
      <c r="F13">
        <v>0.99009036542286</v>
      </c>
    </row>
    <row r="14" spans="1:6" x14ac:dyDescent="0.2">
      <c r="A14" t="s">
        <v>32</v>
      </c>
      <c r="B14" t="s">
        <v>12</v>
      </c>
      <c r="C14">
        <v>22.622081767553301</v>
      </c>
      <c r="D14">
        <v>0.54218890864145297</v>
      </c>
      <c r="E14">
        <v>-2.59344561360632E-3</v>
      </c>
      <c r="F14">
        <v>0.65962677490119503</v>
      </c>
    </row>
    <row r="15" spans="1:6" x14ac:dyDescent="0.2">
      <c r="A15" t="s">
        <v>46</v>
      </c>
      <c r="B15" t="s">
        <v>12</v>
      </c>
      <c r="C15">
        <v>22.055402653976302</v>
      </c>
      <c r="D15">
        <v>0.57595987064014098</v>
      </c>
      <c r="E15">
        <v>-3.0703200474872698E-3</v>
      </c>
      <c r="F15">
        <v>0.58214491022127401</v>
      </c>
    </row>
    <row r="16" spans="1:6" x14ac:dyDescent="0.2">
      <c r="A16" t="s">
        <v>19</v>
      </c>
      <c r="B16" t="s">
        <v>12</v>
      </c>
      <c r="C16">
        <v>17.113783262871301</v>
      </c>
      <c r="D16">
        <v>0.84376875925486905</v>
      </c>
      <c r="E16">
        <v>2.8346074193874599E-3</v>
      </c>
      <c r="F16">
        <v>0.52681928816673296</v>
      </c>
    </row>
    <row r="17" spans="1:6" x14ac:dyDescent="0.2">
      <c r="A17" t="s">
        <v>52</v>
      </c>
      <c r="B17" t="s">
        <v>12</v>
      </c>
      <c r="C17">
        <v>25.827656436549599</v>
      </c>
      <c r="D17">
        <v>0.36196740569137498</v>
      </c>
      <c r="E17">
        <v>-9.53165689826878E-3</v>
      </c>
      <c r="F17">
        <v>0.109073369454202</v>
      </c>
    </row>
    <row r="18" spans="1:6" x14ac:dyDescent="0.2">
      <c r="A18" t="s">
        <v>41</v>
      </c>
      <c r="B18" t="s">
        <v>12</v>
      </c>
      <c r="C18">
        <v>22.892953502946199</v>
      </c>
      <c r="D18">
        <v>0.52612460906348302</v>
      </c>
      <c r="E18">
        <v>2.6317865677521501E-3</v>
      </c>
      <c r="F18">
        <v>0.52248477597413001</v>
      </c>
    </row>
    <row r="19" spans="1:6" x14ac:dyDescent="0.2">
      <c r="A19" t="s">
        <v>56</v>
      </c>
      <c r="B19" t="s">
        <v>12</v>
      </c>
      <c r="C19">
        <v>12.955786904132101</v>
      </c>
      <c r="D19">
        <v>0.96684349324172303</v>
      </c>
      <c r="E19">
        <v>-7.2461155018471398E-4</v>
      </c>
      <c r="F19">
        <v>0.84675118740375499</v>
      </c>
    </row>
    <row r="20" spans="1:6" x14ac:dyDescent="0.2">
      <c r="A20" t="s">
        <v>38</v>
      </c>
      <c r="B20" t="s">
        <v>12</v>
      </c>
      <c r="C20">
        <v>27.627296874271</v>
      </c>
      <c r="D20">
        <v>0.27607310103968202</v>
      </c>
      <c r="E20">
        <v>-1.4279009764307E-2</v>
      </c>
      <c r="F20">
        <v>1.741191089013E-2</v>
      </c>
    </row>
    <row r="21" spans="1:6" x14ac:dyDescent="0.2">
      <c r="A21" t="s">
        <v>18</v>
      </c>
      <c r="B21" t="s">
        <v>12</v>
      </c>
      <c r="C21">
        <v>22.6497233143476</v>
      </c>
      <c r="D21">
        <v>0.54054643439649896</v>
      </c>
      <c r="E21">
        <v>9.6247243237210396E-4</v>
      </c>
      <c r="F21">
        <v>0.83747431240730896</v>
      </c>
    </row>
    <row r="22" spans="1:6" x14ac:dyDescent="0.2">
      <c r="A22" t="s">
        <v>23</v>
      </c>
      <c r="B22" t="s">
        <v>12</v>
      </c>
      <c r="C22">
        <v>23.126350386551401</v>
      </c>
      <c r="D22">
        <v>0.51234973968830699</v>
      </c>
      <c r="E22">
        <v>-4.3456412775747504E-3</v>
      </c>
      <c r="F22">
        <v>0.40037234206753203</v>
      </c>
    </row>
    <row r="23" spans="1:6" x14ac:dyDescent="0.2">
      <c r="A23" t="s">
        <v>26</v>
      </c>
      <c r="B23" t="s">
        <v>12</v>
      </c>
      <c r="C23">
        <v>28.715308039208001</v>
      </c>
      <c r="D23">
        <v>0.23102950027135699</v>
      </c>
      <c r="E23">
        <v>-9.21649060127884E-3</v>
      </c>
      <c r="F23">
        <v>0.117420558780857</v>
      </c>
    </row>
    <row r="24" spans="1:6" x14ac:dyDescent="0.2">
      <c r="A24" t="s">
        <v>50</v>
      </c>
      <c r="B24" t="s">
        <v>12</v>
      </c>
      <c r="C24">
        <v>18.959256141263801</v>
      </c>
      <c r="D24">
        <v>0.75415899423390997</v>
      </c>
      <c r="E24">
        <v>-4.4820839810235397E-3</v>
      </c>
      <c r="F24">
        <v>0.230590622526261</v>
      </c>
    </row>
    <row r="25" spans="1:6" x14ac:dyDescent="0.2">
      <c r="A25" t="s">
        <v>44</v>
      </c>
      <c r="B25" t="s">
        <v>12</v>
      </c>
      <c r="C25">
        <v>28.968075934338199</v>
      </c>
      <c r="D25">
        <v>0.22133464206985901</v>
      </c>
      <c r="E25">
        <v>-2.6519235405018399E-3</v>
      </c>
      <c r="F25">
        <v>0.62240296012058005</v>
      </c>
    </row>
    <row r="26" spans="1:6" x14ac:dyDescent="0.2">
      <c r="A26" t="s">
        <v>37</v>
      </c>
      <c r="B26" t="s">
        <v>12</v>
      </c>
      <c r="C26">
        <v>26.1157759004676</v>
      </c>
      <c r="D26">
        <v>0.347316588929172</v>
      </c>
      <c r="E26">
        <v>-8.4450625595672707E-3</v>
      </c>
      <c r="F26">
        <v>0.182919708931222</v>
      </c>
    </row>
    <row r="27" spans="1:6" x14ac:dyDescent="0.2">
      <c r="A27" t="s">
        <v>11</v>
      </c>
      <c r="B27" t="s">
        <v>12</v>
      </c>
      <c r="C27">
        <v>30.875941409328401</v>
      </c>
      <c r="D27">
        <v>0.15739203028764101</v>
      </c>
      <c r="E27">
        <v>-3.5059834799176502E-3</v>
      </c>
      <c r="F27">
        <v>0.60970944414222905</v>
      </c>
    </row>
    <row r="28" spans="1:6" x14ac:dyDescent="0.2">
      <c r="A28" t="s">
        <v>22</v>
      </c>
      <c r="B28" t="s">
        <v>12</v>
      </c>
      <c r="C28">
        <v>17.046806646326701</v>
      </c>
      <c r="D28">
        <v>0.84665888184612303</v>
      </c>
      <c r="E28">
        <v>-1.11143562272709E-3</v>
      </c>
      <c r="F28">
        <v>0.83237021957442903</v>
      </c>
    </row>
    <row r="29" spans="1:6" x14ac:dyDescent="0.2">
      <c r="A29" t="s">
        <v>47</v>
      </c>
      <c r="B29" t="s">
        <v>12</v>
      </c>
      <c r="C29">
        <v>17.6254493040969</v>
      </c>
      <c r="D29">
        <v>0.82079084492147403</v>
      </c>
      <c r="E29">
        <v>3.7061623935633601E-3</v>
      </c>
      <c r="F29">
        <v>0.372297548700881</v>
      </c>
    </row>
    <row r="30" spans="1:6" x14ac:dyDescent="0.2">
      <c r="A30" t="s">
        <v>53</v>
      </c>
      <c r="B30" t="s">
        <v>12</v>
      </c>
      <c r="C30">
        <v>24.503857874617601</v>
      </c>
      <c r="D30">
        <v>0.43310775176305499</v>
      </c>
      <c r="E30">
        <v>7.2697819363604999E-4</v>
      </c>
      <c r="F30">
        <v>0.83036237938804403</v>
      </c>
    </row>
    <row r="31" spans="1:6" x14ac:dyDescent="0.2">
      <c r="A31" t="s">
        <v>39</v>
      </c>
      <c r="B31" t="s">
        <v>12</v>
      </c>
      <c r="C31">
        <v>16.810409864297</v>
      </c>
      <c r="D31">
        <v>0.85663457308354396</v>
      </c>
      <c r="E31">
        <v>2.1243176540990901E-3</v>
      </c>
      <c r="F31">
        <v>0.56842166403557803</v>
      </c>
    </row>
    <row r="32" spans="1:6" x14ac:dyDescent="0.2">
      <c r="A32" t="s">
        <v>35</v>
      </c>
      <c r="B32" t="s">
        <v>12</v>
      </c>
      <c r="C32">
        <v>18.9670713870503</v>
      </c>
      <c r="D32">
        <v>0.75374342153515195</v>
      </c>
      <c r="E32">
        <v>-5.9263724071264602E-3</v>
      </c>
      <c r="F32">
        <v>0.32733363504865598</v>
      </c>
    </row>
    <row r="33" spans="1:6" x14ac:dyDescent="0.2">
      <c r="A33" t="s">
        <v>33</v>
      </c>
      <c r="B33" t="s">
        <v>12</v>
      </c>
      <c r="C33">
        <v>27.072501755732301</v>
      </c>
      <c r="D33">
        <v>0.30108497301706399</v>
      </c>
      <c r="E33">
        <v>2.0636413132926598E-3</v>
      </c>
      <c r="F33">
        <v>0.58637966825353105</v>
      </c>
    </row>
    <row r="34" spans="1:6" x14ac:dyDescent="0.2">
      <c r="A34" t="s">
        <v>49</v>
      </c>
      <c r="B34" t="s">
        <v>12</v>
      </c>
      <c r="C34">
        <v>21.496731374354699</v>
      </c>
      <c r="D34">
        <v>0.60927725060646798</v>
      </c>
      <c r="E34">
        <v>1.3319085447872901E-3</v>
      </c>
      <c r="F34">
        <v>0.70096292515978698</v>
      </c>
    </row>
    <row r="35" spans="1:6" x14ac:dyDescent="0.2">
      <c r="A35" t="s">
        <v>45</v>
      </c>
      <c r="B35" t="s">
        <v>12</v>
      </c>
      <c r="C35">
        <v>32.5220404166813</v>
      </c>
      <c r="D35">
        <v>0.11456674932779801</v>
      </c>
      <c r="E35">
        <v>-2.4454857889044598E-3</v>
      </c>
      <c r="F35">
        <v>0.61176272994954295</v>
      </c>
    </row>
    <row r="36" spans="1:6" x14ac:dyDescent="0.2">
      <c r="A36" t="s">
        <v>24</v>
      </c>
      <c r="B36" t="s">
        <v>12</v>
      </c>
      <c r="C36">
        <v>25.647795349154201</v>
      </c>
      <c r="D36">
        <v>0.371274425385616</v>
      </c>
      <c r="E36">
        <v>-1.12321897570258E-3</v>
      </c>
      <c r="F36">
        <v>0.85358173522348701</v>
      </c>
    </row>
    <row r="37" spans="1:6" x14ac:dyDescent="0.2">
      <c r="A37" t="s">
        <v>60</v>
      </c>
      <c r="B37" t="s">
        <v>12</v>
      </c>
      <c r="C37">
        <v>27.1057856892524</v>
      </c>
      <c r="D37">
        <v>0.29954634339886299</v>
      </c>
      <c r="E37">
        <v>-4.4976490966816499E-3</v>
      </c>
      <c r="F37">
        <v>0.43683312477269798</v>
      </c>
    </row>
    <row r="38" spans="1:6" x14ac:dyDescent="0.2">
      <c r="A38" t="s">
        <v>17</v>
      </c>
      <c r="B38" t="s">
        <v>12</v>
      </c>
      <c r="C38">
        <v>20.263459670063199</v>
      </c>
      <c r="D38">
        <v>0.68169933383844605</v>
      </c>
      <c r="E38">
        <v>1.5908651681329901E-3</v>
      </c>
      <c r="F38">
        <v>0.74733438576534905</v>
      </c>
    </row>
    <row r="39" spans="1:6" x14ac:dyDescent="0.2">
      <c r="A39" t="s">
        <v>20</v>
      </c>
      <c r="B39" t="s">
        <v>12</v>
      </c>
      <c r="C39">
        <v>15.685380511529001</v>
      </c>
      <c r="D39">
        <v>0.89909598035920602</v>
      </c>
      <c r="E39">
        <v>-3.2909693276385499E-3</v>
      </c>
      <c r="F39">
        <v>0.56875385211322005</v>
      </c>
    </row>
    <row r="40" spans="1:6" x14ac:dyDescent="0.2">
      <c r="A40" t="s">
        <v>27</v>
      </c>
      <c r="B40" t="s">
        <v>12</v>
      </c>
      <c r="C40">
        <v>38.005098765735397</v>
      </c>
      <c r="D40">
        <v>3.4630958375277597E-2</v>
      </c>
      <c r="E40">
        <v>-2.9162796265589201E-3</v>
      </c>
      <c r="F40">
        <v>0.57364167679725597</v>
      </c>
    </row>
    <row r="41" spans="1:6" x14ac:dyDescent="0.2">
      <c r="A41" t="s">
        <v>30</v>
      </c>
      <c r="B41" t="s">
        <v>12</v>
      </c>
      <c r="C41">
        <v>13.060409795272699</v>
      </c>
      <c r="D41">
        <v>0.96511446893285202</v>
      </c>
      <c r="E41">
        <v>1.8456091550951501E-3</v>
      </c>
      <c r="F41">
        <v>0.63438645185285303</v>
      </c>
    </row>
    <row r="42" spans="1:6" x14ac:dyDescent="0.2">
      <c r="A42" t="s">
        <v>42</v>
      </c>
      <c r="B42" t="s">
        <v>12</v>
      </c>
      <c r="C42">
        <v>29.5987101496601</v>
      </c>
      <c r="D42">
        <v>0.198409704074749</v>
      </c>
      <c r="E42">
        <v>-8.4658150362702401E-3</v>
      </c>
      <c r="F42">
        <v>0.18475036948838799</v>
      </c>
    </row>
    <row r="43" spans="1:6" x14ac:dyDescent="0.2">
      <c r="A43" t="s">
        <v>59</v>
      </c>
      <c r="B43" t="s">
        <v>12</v>
      </c>
      <c r="C43">
        <v>13.6653796579053</v>
      </c>
      <c r="D43">
        <v>0.95385049061833205</v>
      </c>
      <c r="E43">
        <v>2.4747528450472299E-3</v>
      </c>
      <c r="F43">
        <v>0.52679760013017196</v>
      </c>
    </row>
    <row r="44" spans="1:6" x14ac:dyDescent="0.2">
      <c r="A44" t="s">
        <v>21</v>
      </c>
      <c r="B44" t="s">
        <v>12</v>
      </c>
      <c r="C44">
        <v>14.396123153719699</v>
      </c>
      <c r="D44">
        <v>0.93719184659031796</v>
      </c>
      <c r="E44">
        <v>4.1251987634652997E-3</v>
      </c>
      <c r="F44">
        <v>0.29579287225231199</v>
      </c>
    </row>
    <row r="45" spans="1:6" x14ac:dyDescent="0.2">
      <c r="A45" t="s">
        <v>34</v>
      </c>
      <c r="B45" t="s">
        <v>12</v>
      </c>
      <c r="C45">
        <v>32.993269281973198</v>
      </c>
      <c r="D45">
        <v>0.10421557055847799</v>
      </c>
      <c r="E45">
        <v>-7.0332743679976696E-3</v>
      </c>
      <c r="F45">
        <v>0.20800782747928701</v>
      </c>
    </row>
    <row r="46" spans="1:6" x14ac:dyDescent="0.2">
      <c r="A46" t="s">
        <v>48</v>
      </c>
      <c r="B46" t="s">
        <v>12</v>
      </c>
      <c r="C46">
        <v>33.968654491494398</v>
      </c>
      <c r="D46">
        <v>8.5227711330229702E-2</v>
      </c>
      <c r="E46">
        <v>-4.1046364650166797E-3</v>
      </c>
      <c r="F46">
        <v>0.54177671944622596</v>
      </c>
    </row>
    <row r="47" spans="1:6" x14ac:dyDescent="0.2">
      <c r="A47" t="s">
        <v>43</v>
      </c>
      <c r="B47" t="s">
        <v>12</v>
      </c>
      <c r="C47">
        <v>25.1911498101673</v>
      </c>
      <c r="D47">
        <v>0.39543347990378003</v>
      </c>
      <c r="E47">
        <v>2.7408360338025202E-3</v>
      </c>
      <c r="F47">
        <v>0.50661131893380695</v>
      </c>
    </row>
    <row r="48" spans="1:6" x14ac:dyDescent="0.2">
      <c r="A48" t="s">
        <v>36</v>
      </c>
      <c r="B48" t="s">
        <v>12</v>
      </c>
      <c r="C48">
        <v>27.404888670165299</v>
      </c>
      <c r="D48">
        <v>0.28593684779348999</v>
      </c>
      <c r="E48">
        <v>-9.0444995378209203E-4</v>
      </c>
      <c r="F48">
        <v>0.87793528044764901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084C1-5B2F-429A-84CC-B8807709960A}">
  <sheetPr codeName="Sheet11">
    <tabColor rgb="FFFFC000"/>
  </sheetPr>
  <dimension ref="A1:G48"/>
  <sheetViews>
    <sheetView workbookViewId="0">
      <selection activeCell="O42" sqref="O1:P42"/>
    </sheetView>
  </sheetViews>
  <sheetFormatPr baseColWidth="10" defaultColWidth="8.83203125" defaultRowHeight="15" x14ac:dyDescent="0.2"/>
  <cols>
    <col min="1" max="1" width="35.5" customWidth="1"/>
    <col min="2" max="2" width="19" bestFit="1" customWidth="1"/>
    <col min="5" max="5" width="16.83203125" bestFit="1" customWidth="1"/>
    <col min="6" max="6" width="17" bestFit="1" customWidth="1"/>
    <col min="7" max="7" width="12.83203125" bestFit="1" customWidth="1"/>
  </cols>
  <sheetData>
    <row r="1" spans="1:7" x14ac:dyDescent="0.2">
      <c r="A1" s="4" t="s">
        <v>16430</v>
      </c>
    </row>
    <row r="2" spans="1:7" x14ac:dyDescent="0.2">
      <c r="A2" s="13" t="s">
        <v>4</v>
      </c>
      <c r="B2" s="13" t="s">
        <v>5</v>
      </c>
      <c r="C2" s="13" t="s">
        <v>16312</v>
      </c>
      <c r="D2" s="13" t="s">
        <v>16316</v>
      </c>
      <c r="E2" s="13" t="s">
        <v>16313</v>
      </c>
      <c r="F2" s="13" t="s">
        <v>16314</v>
      </c>
      <c r="G2" s="13" t="s">
        <v>16315</v>
      </c>
    </row>
    <row r="3" spans="1:7" x14ac:dyDescent="0.2">
      <c r="A3" s="7" t="s">
        <v>11</v>
      </c>
      <c r="B3" s="7" t="s">
        <v>12</v>
      </c>
      <c r="C3" s="39">
        <v>30.894669037362501</v>
      </c>
      <c r="D3" s="39">
        <v>22</v>
      </c>
      <c r="E3" s="9">
        <v>9.8291092700723504E-2</v>
      </c>
      <c r="F3" s="9">
        <v>-1.45500632548584E-4</v>
      </c>
      <c r="G3" s="9">
        <v>0.99176864304080103</v>
      </c>
    </row>
    <row r="4" spans="1:7" x14ac:dyDescent="0.2">
      <c r="A4" s="7" t="s">
        <v>17</v>
      </c>
      <c r="B4" s="7" t="s">
        <v>12</v>
      </c>
      <c r="C4" s="39">
        <v>20.543040159894399</v>
      </c>
      <c r="D4" s="39">
        <v>22</v>
      </c>
      <c r="E4" s="9">
        <v>0.54911100039704897</v>
      </c>
      <c r="F4" s="9">
        <v>6.7124335084177396E-3</v>
      </c>
      <c r="G4" s="9">
        <v>0.52092011891083601</v>
      </c>
    </row>
    <row r="5" spans="1:7" x14ac:dyDescent="0.2">
      <c r="A5" s="7" t="s">
        <v>18</v>
      </c>
      <c r="B5" s="7" t="s">
        <v>12</v>
      </c>
      <c r="C5" s="39">
        <v>23.909235583492102</v>
      </c>
      <c r="D5" s="39">
        <v>22</v>
      </c>
      <c r="E5" s="9">
        <v>0.35200508799876601</v>
      </c>
      <c r="F5" s="9">
        <v>-2.3679017386056302E-2</v>
      </c>
      <c r="G5" s="9">
        <v>5.11936509020419E-2</v>
      </c>
    </row>
    <row r="6" spans="1:7" x14ac:dyDescent="0.2">
      <c r="A6" s="7" t="s">
        <v>19</v>
      </c>
      <c r="B6" s="7" t="s">
        <v>12</v>
      </c>
      <c r="C6" s="39">
        <v>22.309456514668799</v>
      </c>
      <c r="D6" s="39">
        <v>22</v>
      </c>
      <c r="E6" s="9">
        <v>0.44155282950427999</v>
      </c>
      <c r="F6" s="9">
        <v>-7.6397713055397802E-3</v>
      </c>
      <c r="G6" s="9">
        <v>0.43752448398729599</v>
      </c>
    </row>
    <row r="7" spans="1:7" x14ac:dyDescent="0.2">
      <c r="A7" s="7" t="s">
        <v>20</v>
      </c>
      <c r="B7" s="7" t="s">
        <v>12</v>
      </c>
      <c r="C7" s="39">
        <v>17.5617832507156</v>
      </c>
      <c r="D7" s="39">
        <v>22</v>
      </c>
      <c r="E7" s="9">
        <v>0.73163100014040505</v>
      </c>
      <c r="F7" s="9">
        <v>4.4311261791180499E-3</v>
      </c>
      <c r="G7" s="9">
        <v>0.72271353634005697</v>
      </c>
    </row>
    <row r="8" spans="1:7" x14ac:dyDescent="0.2">
      <c r="A8" s="7" t="s">
        <v>21</v>
      </c>
      <c r="B8" s="7" t="s">
        <v>12</v>
      </c>
      <c r="C8" s="39">
        <v>20.360001902350898</v>
      </c>
      <c r="D8" s="39">
        <v>22</v>
      </c>
      <c r="E8" s="9">
        <v>0.56053187157753503</v>
      </c>
      <c r="F8" s="9">
        <v>-1.7702348645328998E-2</v>
      </c>
      <c r="G8" s="9">
        <v>8.5560246424942796E-2</v>
      </c>
    </row>
    <row r="9" spans="1:7" x14ac:dyDescent="0.2">
      <c r="A9" s="7" t="s">
        <v>22</v>
      </c>
      <c r="B9" s="7" t="s">
        <v>12</v>
      </c>
      <c r="C9" s="39">
        <v>19.883439590963601</v>
      </c>
      <c r="D9" s="39">
        <v>22</v>
      </c>
      <c r="E9" s="9">
        <v>0.59033077471006001</v>
      </c>
      <c r="F9" s="9">
        <v>-2.5923928679942902E-4</v>
      </c>
      <c r="G9" s="9">
        <v>0.98106304085589602</v>
      </c>
    </row>
    <row r="10" spans="1:7" x14ac:dyDescent="0.2">
      <c r="A10" s="7" t="s">
        <v>61</v>
      </c>
      <c r="B10" s="7" t="s">
        <v>12</v>
      </c>
      <c r="C10" s="39">
        <v>15.676789943567501</v>
      </c>
      <c r="D10" s="39">
        <v>22</v>
      </c>
      <c r="E10" s="9">
        <v>0.83159654828850404</v>
      </c>
      <c r="F10" s="9">
        <v>4.22166641974509E-3</v>
      </c>
      <c r="G10" s="9">
        <v>0.502728335715251</v>
      </c>
    </row>
    <row r="11" spans="1:7" x14ac:dyDescent="0.2">
      <c r="A11" s="7" t="s">
        <v>23</v>
      </c>
      <c r="B11" s="7" t="s">
        <v>12</v>
      </c>
      <c r="C11" s="39">
        <v>19.3589600914413</v>
      </c>
      <c r="D11" s="39">
        <v>22</v>
      </c>
      <c r="E11" s="9">
        <v>0.62307034033352704</v>
      </c>
      <c r="F11" s="9">
        <v>1.69670462665544E-2</v>
      </c>
      <c r="G11" s="9">
        <v>0.15939732716862201</v>
      </c>
    </row>
    <row r="12" spans="1:7" x14ac:dyDescent="0.2">
      <c r="A12" s="7" t="s">
        <v>24</v>
      </c>
      <c r="B12" s="7" t="s">
        <v>12</v>
      </c>
      <c r="C12" s="39">
        <v>26.910100971455201</v>
      </c>
      <c r="D12" s="39">
        <v>22</v>
      </c>
      <c r="E12" s="9">
        <v>0.214660862801897</v>
      </c>
      <c r="F12" s="9">
        <v>7.7931437008394097E-3</v>
      </c>
      <c r="G12" s="9">
        <v>0.58747598601782103</v>
      </c>
    </row>
    <row r="13" spans="1:7" x14ac:dyDescent="0.2">
      <c r="A13" s="7" t="s">
        <v>25</v>
      </c>
      <c r="B13" s="7" t="s">
        <v>12</v>
      </c>
      <c r="C13" s="39">
        <v>17.016150755814898</v>
      </c>
      <c r="D13" s="39">
        <v>22</v>
      </c>
      <c r="E13" s="9">
        <v>0.762469917592973</v>
      </c>
      <c r="F13" s="9">
        <v>7.5406360940714701E-3</v>
      </c>
      <c r="G13" s="9">
        <v>0.504124357495641</v>
      </c>
    </row>
    <row r="14" spans="1:7" x14ac:dyDescent="0.2">
      <c r="A14" s="7" t="s">
        <v>26</v>
      </c>
      <c r="B14" s="7" t="s">
        <v>12</v>
      </c>
      <c r="C14" s="39">
        <v>14.7942917141579</v>
      </c>
      <c r="D14" s="39">
        <v>22</v>
      </c>
      <c r="E14" s="9">
        <v>0.87091365966604495</v>
      </c>
      <c r="F14" s="9">
        <v>-6.1439228364914703E-3</v>
      </c>
      <c r="G14" s="9">
        <v>0.63549450130727203</v>
      </c>
    </row>
    <row r="15" spans="1:7" x14ac:dyDescent="0.2">
      <c r="A15" s="7" t="s">
        <v>27</v>
      </c>
      <c r="B15" s="7" t="s">
        <v>12</v>
      </c>
      <c r="C15" s="39">
        <v>26.381948524624899</v>
      </c>
      <c r="D15" s="39">
        <v>22</v>
      </c>
      <c r="E15" s="9">
        <v>0.235644811448114</v>
      </c>
      <c r="F15" s="9">
        <v>-9.06666118316774E-4</v>
      </c>
      <c r="G15" s="9">
        <v>0.92801251070941504</v>
      </c>
    </row>
    <row r="16" spans="1:7" x14ac:dyDescent="0.2">
      <c r="A16" s="7" t="s">
        <v>28</v>
      </c>
      <c r="B16" s="7" t="s">
        <v>12</v>
      </c>
      <c r="C16" s="39">
        <v>18.4153894519586</v>
      </c>
      <c r="D16" s="39">
        <v>22</v>
      </c>
      <c r="E16" s="9">
        <v>0.68109545864187004</v>
      </c>
      <c r="F16" s="9">
        <v>6.9822299820055398E-3</v>
      </c>
      <c r="G16" s="9">
        <v>0.50734269252335895</v>
      </c>
    </row>
    <row r="17" spans="1:7" x14ac:dyDescent="0.2">
      <c r="A17" s="7" t="s">
        <v>29</v>
      </c>
      <c r="B17" s="7" t="s">
        <v>12</v>
      </c>
      <c r="C17" s="39">
        <v>17.106803804057598</v>
      </c>
      <c r="D17" s="39">
        <v>22</v>
      </c>
      <c r="E17" s="9">
        <v>0.75743955807969698</v>
      </c>
      <c r="F17" s="9">
        <v>1.9079917186402399E-3</v>
      </c>
      <c r="G17" s="9">
        <v>0.82226325969508696</v>
      </c>
    </row>
    <row r="18" spans="1:7" x14ac:dyDescent="0.2">
      <c r="A18" s="7" t="s">
        <v>30</v>
      </c>
      <c r="B18" s="7" t="s">
        <v>12</v>
      </c>
      <c r="C18" s="39">
        <v>27.742023444411199</v>
      </c>
      <c r="D18" s="39">
        <v>22</v>
      </c>
      <c r="E18" s="9">
        <v>0.18438904010912699</v>
      </c>
      <c r="F18" s="9">
        <v>-1.85373732130024E-2</v>
      </c>
      <c r="G18" s="9">
        <v>0.10788276751225701</v>
      </c>
    </row>
    <row r="19" spans="1:7" x14ac:dyDescent="0.2">
      <c r="A19" s="7" t="s">
        <v>31</v>
      </c>
      <c r="B19" s="7" t="s">
        <v>12</v>
      </c>
      <c r="C19" s="39">
        <v>23.632512072460699</v>
      </c>
      <c r="D19" s="39">
        <v>22</v>
      </c>
      <c r="E19" s="9">
        <v>0.36678286368318802</v>
      </c>
      <c r="F19" s="9">
        <v>-1.29651757607615E-2</v>
      </c>
      <c r="G19" s="9">
        <v>0.28489357489267098</v>
      </c>
    </row>
    <row r="20" spans="1:7" x14ac:dyDescent="0.2">
      <c r="A20" s="7" t="s">
        <v>32</v>
      </c>
      <c r="B20" s="7" t="s">
        <v>12</v>
      </c>
      <c r="C20" s="39">
        <v>14.8315841998482</v>
      </c>
      <c r="D20" s="39">
        <v>22</v>
      </c>
      <c r="E20" s="9">
        <v>0.86936358934264901</v>
      </c>
      <c r="F20" s="9">
        <v>6.9525215667338601E-3</v>
      </c>
      <c r="G20" s="9">
        <v>0.58324067684635095</v>
      </c>
    </row>
    <row r="21" spans="1:7" x14ac:dyDescent="0.2">
      <c r="A21" s="7" t="s">
        <v>35</v>
      </c>
      <c r="B21" s="7" t="s">
        <v>12</v>
      </c>
      <c r="C21" s="39">
        <v>29.186104592294601</v>
      </c>
      <c r="D21" s="39">
        <v>22</v>
      </c>
      <c r="E21" s="9">
        <v>0.13962371843176299</v>
      </c>
      <c r="F21" s="9">
        <v>-1.30521100832445E-2</v>
      </c>
      <c r="G21" s="9">
        <v>0.35986391018108899</v>
      </c>
    </row>
    <row r="22" spans="1:7" x14ac:dyDescent="0.2">
      <c r="A22" s="7" t="s">
        <v>33</v>
      </c>
      <c r="B22" s="7" t="s">
        <v>12</v>
      </c>
      <c r="C22" s="39">
        <v>21.7338913122584</v>
      </c>
      <c r="D22" s="39">
        <v>22</v>
      </c>
      <c r="E22" s="9">
        <v>0.47586499300065699</v>
      </c>
      <c r="F22" s="9">
        <v>1.23324487945687E-2</v>
      </c>
      <c r="G22" s="9">
        <v>0.24882199551996301</v>
      </c>
    </row>
    <row r="23" spans="1:7" x14ac:dyDescent="0.2">
      <c r="A23" s="7" t="s">
        <v>34</v>
      </c>
      <c r="B23" s="7" t="s">
        <v>12</v>
      </c>
      <c r="C23" s="39">
        <v>15.5993683332379</v>
      </c>
      <c r="D23" s="39">
        <v>22</v>
      </c>
      <c r="E23" s="9">
        <v>0.83525953393327002</v>
      </c>
      <c r="F23" s="9">
        <v>-1.0707181965237801E-2</v>
      </c>
      <c r="G23" s="9">
        <v>0.32584840991191599</v>
      </c>
    </row>
    <row r="24" spans="1:7" x14ac:dyDescent="0.2">
      <c r="A24" s="7" t="s">
        <v>36</v>
      </c>
      <c r="B24" s="7" t="s">
        <v>12</v>
      </c>
      <c r="C24" s="39">
        <v>23.8760337760935</v>
      </c>
      <c r="D24" s="39">
        <v>22</v>
      </c>
      <c r="E24" s="9">
        <v>0.35376094543577702</v>
      </c>
      <c r="F24" s="9">
        <v>1.1985751813821501E-2</v>
      </c>
      <c r="G24" s="9">
        <v>0.33852491959751102</v>
      </c>
    </row>
    <row r="25" spans="1:7" x14ac:dyDescent="0.2">
      <c r="A25" s="7" t="s">
        <v>37</v>
      </c>
      <c r="B25" s="7" t="s">
        <v>12</v>
      </c>
      <c r="C25" s="39">
        <v>27.750368404184599</v>
      </c>
      <c r="D25" s="39">
        <v>22</v>
      </c>
      <c r="E25" s="9">
        <v>0.184102387522495</v>
      </c>
      <c r="F25" s="9">
        <v>8.9089209302780706E-3</v>
      </c>
      <c r="G25" s="9">
        <v>0.55245679201403897</v>
      </c>
    </row>
    <row r="26" spans="1:7" x14ac:dyDescent="0.2">
      <c r="A26" s="7" t="s">
        <v>38</v>
      </c>
      <c r="B26" s="7" t="s">
        <v>12</v>
      </c>
      <c r="C26" s="39">
        <v>29.2169422789969</v>
      </c>
      <c r="D26" s="39">
        <v>22</v>
      </c>
      <c r="E26" s="9">
        <v>0.13877059105807499</v>
      </c>
      <c r="F26" s="9">
        <v>-2.4080439642621201E-2</v>
      </c>
      <c r="G26" s="9">
        <v>8.2512065654994901E-2</v>
      </c>
    </row>
    <row r="27" spans="1:7" x14ac:dyDescent="0.2">
      <c r="A27" s="7" t="s">
        <v>39</v>
      </c>
      <c r="B27" s="7" t="s">
        <v>12</v>
      </c>
      <c r="C27" s="39">
        <v>18.191042500509901</v>
      </c>
      <c r="D27" s="39">
        <v>22</v>
      </c>
      <c r="E27" s="9">
        <v>0.69460321292560501</v>
      </c>
      <c r="F27" s="9">
        <v>-4.6635786595297796E-3</v>
      </c>
      <c r="G27" s="9">
        <v>0.63493692026774695</v>
      </c>
    </row>
    <row r="28" spans="1:7" x14ac:dyDescent="0.2">
      <c r="A28" s="7" t="s">
        <v>40</v>
      </c>
      <c r="B28" s="7" t="s">
        <v>12</v>
      </c>
      <c r="C28" s="39">
        <v>23.2795522950742</v>
      </c>
      <c r="D28" s="39">
        <v>22</v>
      </c>
      <c r="E28" s="9">
        <v>0.38609081995935202</v>
      </c>
      <c r="F28" s="9">
        <v>1.1207873924123901E-2</v>
      </c>
      <c r="G28" s="9">
        <v>0.32657640388796899</v>
      </c>
    </row>
    <row r="29" spans="1:7" x14ac:dyDescent="0.2">
      <c r="A29" s="7" t="s">
        <v>41</v>
      </c>
      <c r="B29" s="7" t="s">
        <v>12</v>
      </c>
      <c r="C29" s="39">
        <v>21.935397516971499</v>
      </c>
      <c r="D29" s="39">
        <v>22</v>
      </c>
      <c r="E29" s="9">
        <v>0.46375037378806</v>
      </c>
      <c r="F29" s="9">
        <v>3.3889285844673198E-3</v>
      </c>
      <c r="G29" s="9">
        <v>0.73042806221617296</v>
      </c>
    </row>
    <row r="30" spans="1:7" x14ac:dyDescent="0.2">
      <c r="A30" s="7" t="s">
        <v>42</v>
      </c>
      <c r="B30" s="7" t="s">
        <v>12</v>
      </c>
      <c r="C30" s="39">
        <v>26.3446748627392</v>
      </c>
      <c r="D30" s="39">
        <v>22</v>
      </c>
      <c r="E30" s="9">
        <v>0.23717797443956001</v>
      </c>
      <c r="F30" s="9">
        <v>-7.74287123003613E-3</v>
      </c>
      <c r="G30" s="9">
        <v>0.57140902517192005</v>
      </c>
    </row>
    <row r="31" spans="1:7" x14ac:dyDescent="0.2">
      <c r="A31" s="7" t="s">
        <v>43</v>
      </c>
      <c r="B31" s="7" t="s">
        <v>12</v>
      </c>
      <c r="C31" s="39">
        <v>28.427478872788999</v>
      </c>
      <c r="D31" s="39">
        <v>22</v>
      </c>
      <c r="E31" s="9">
        <v>0.161943291721451</v>
      </c>
      <c r="F31" s="9">
        <v>-1.09437628864626E-2</v>
      </c>
      <c r="G31" s="9">
        <v>0.31620753497283999</v>
      </c>
    </row>
    <row r="32" spans="1:7" x14ac:dyDescent="0.2">
      <c r="A32" s="7" t="s">
        <v>44</v>
      </c>
      <c r="B32" s="7" t="s">
        <v>12</v>
      </c>
      <c r="C32" s="39">
        <v>22.94392044976</v>
      </c>
      <c r="D32" s="39">
        <v>22</v>
      </c>
      <c r="E32" s="9">
        <v>0.404902050822388</v>
      </c>
      <c r="F32" s="9">
        <v>-1.12026716881492E-2</v>
      </c>
      <c r="G32" s="9">
        <v>0.32722012101862402</v>
      </c>
    </row>
    <row r="33" spans="1:7" x14ac:dyDescent="0.2">
      <c r="A33" s="7" t="s">
        <v>45</v>
      </c>
      <c r="B33" s="7" t="s">
        <v>12</v>
      </c>
      <c r="C33" s="39">
        <v>13.3228076903066</v>
      </c>
      <c r="D33" s="39">
        <v>22</v>
      </c>
      <c r="E33" s="9">
        <v>0.92376551460461498</v>
      </c>
      <c r="F33" s="9">
        <v>-5.8119218098295197E-3</v>
      </c>
      <c r="G33" s="9">
        <v>0.56698511250829697</v>
      </c>
    </row>
    <row r="34" spans="1:7" x14ac:dyDescent="0.2">
      <c r="A34" s="7" t="s">
        <v>46</v>
      </c>
      <c r="B34" s="7" t="s">
        <v>12</v>
      </c>
      <c r="C34" s="39">
        <v>15.0559237105221</v>
      </c>
      <c r="D34" s="39">
        <v>22</v>
      </c>
      <c r="E34" s="9">
        <v>0.85982684345510196</v>
      </c>
      <c r="F34" s="9">
        <v>4.6810360482409698E-3</v>
      </c>
      <c r="G34" s="9">
        <v>0.71494891315915199</v>
      </c>
    </row>
    <row r="35" spans="1:7" x14ac:dyDescent="0.2">
      <c r="A35" s="7" t="s">
        <v>47</v>
      </c>
      <c r="B35" s="7" t="s">
        <v>12</v>
      </c>
      <c r="C35" s="39">
        <v>22.911659963501901</v>
      </c>
      <c r="D35" s="39">
        <v>22</v>
      </c>
      <c r="E35" s="9">
        <v>0.40673222848308699</v>
      </c>
      <c r="F35" s="9">
        <v>1.29136199494369E-2</v>
      </c>
      <c r="G35" s="9">
        <v>0.214077804537435</v>
      </c>
    </row>
    <row r="36" spans="1:7" x14ac:dyDescent="0.2">
      <c r="A36" s="7" t="s">
        <v>48</v>
      </c>
      <c r="B36" s="7" t="s">
        <v>12</v>
      </c>
      <c r="C36" s="39">
        <v>25.1130022079297</v>
      </c>
      <c r="D36" s="39">
        <v>22</v>
      </c>
      <c r="E36" s="9">
        <v>0.29170136937542601</v>
      </c>
      <c r="F36" s="9">
        <v>-1.7699313462857601E-2</v>
      </c>
      <c r="G36" s="9">
        <v>0.18066235566082101</v>
      </c>
    </row>
    <row r="37" spans="1:7" x14ac:dyDescent="0.2">
      <c r="A37" s="7" t="s">
        <v>49</v>
      </c>
      <c r="B37" s="7" t="s">
        <v>12</v>
      </c>
      <c r="C37" s="39">
        <v>28.882491292897701</v>
      </c>
      <c r="D37" s="39">
        <v>22</v>
      </c>
      <c r="E37" s="9">
        <v>0.14824643262989201</v>
      </c>
      <c r="F37" s="9">
        <v>8.1870058184271496E-3</v>
      </c>
      <c r="G37" s="9">
        <v>0.41685467377860802</v>
      </c>
    </row>
    <row r="38" spans="1:7" x14ac:dyDescent="0.2">
      <c r="A38" s="7" t="s">
        <v>50</v>
      </c>
      <c r="B38" s="7" t="s">
        <v>12</v>
      </c>
      <c r="C38" s="39">
        <v>30.0289988051594</v>
      </c>
      <c r="D38" s="39">
        <v>22</v>
      </c>
      <c r="E38" s="9">
        <v>0.117761286296793</v>
      </c>
      <c r="F38" s="9">
        <v>-1.51966830253705E-2</v>
      </c>
      <c r="G38" s="9">
        <v>0.12273733136010399</v>
      </c>
    </row>
    <row r="39" spans="1:7" x14ac:dyDescent="0.2">
      <c r="A39" s="7" t="s">
        <v>51</v>
      </c>
      <c r="B39" s="7" t="s">
        <v>12</v>
      </c>
      <c r="C39" s="39">
        <v>20.6728481983574</v>
      </c>
      <c r="D39" s="39">
        <v>22</v>
      </c>
      <c r="E39" s="9">
        <v>0.54102767686447695</v>
      </c>
      <c r="F39" s="9">
        <v>-3.7882557897470802E-3</v>
      </c>
      <c r="G39" s="9">
        <v>0.74038021091159001</v>
      </c>
    </row>
    <row r="40" spans="1:7" x14ac:dyDescent="0.2">
      <c r="A40" s="7" t="s">
        <v>52</v>
      </c>
      <c r="B40" s="7" t="s">
        <v>12</v>
      </c>
      <c r="C40" s="39">
        <v>26.113458168839198</v>
      </c>
      <c r="D40" s="39">
        <v>22</v>
      </c>
      <c r="E40" s="9">
        <v>0.246842592546446</v>
      </c>
      <c r="F40" s="9">
        <v>-8.1619244509114897E-3</v>
      </c>
      <c r="G40" s="9">
        <v>0.54395859895576704</v>
      </c>
    </row>
    <row r="41" spans="1:7" x14ac:dyDescent="0.2">
      <c r="A41" s="7" t="s">
        <v>53</v>
      </c>
      <c r="B41" s="7" t="s">
        <v>12</v>
      </c>
      <c r="C41" s="39">
        <v>25.147767305109401</v>
      </c>
      <c r="D41" s="39">
        <v>22</v>
      </c>
      <c r="E41" s="9">
        <v>0.29006059823397501</v>
      </c>
      <c r="F41" s="9">
        <v>-8.2026690711413195E-3</v>
      </c>
      <c r="G41" s="9">
        <v>0.41344641560751999</v>
      </c>
    </row>
    <row r="42" spans="1:7" x14ac:dyDescent="0.2">
      <c r="A42" s="7" t="s">
        <v>54</v>
      </c>
      <c r="B42" s="7" t="s">
        <v>12</v>
      </c>
      <c r="C42" s="39">
        <v>18.018941357391601</v>
      </c>
      <c r="D42" s="39">
        <v>22</v>
      </c>
      <c r="E42" s="9">
        <v>0.70486469752384595</v>
      </c>
      <c r="F42" s="9">
        <v>-9.2183686899946406E-3</v>
      </c>
      <c r="G42" s="9">
        <v>0.29014546491459797</v>
      </c>
    </row>
    <row r="43" spans="1:7" x14ac:dyDescent="0.2">
      <c r="A43" s="7" t="s">
        <v>55</v>
      </c>
      <c r="B43" s="7" t="s">
        <v>12</v>
      </c>
      <c r="C43" s="39">
        <v>24.170668647538498</v>
      </c>
      <c r="D43" s="39">
        <v>22</v>
      </c>
      <c r="E43" s="9">
        <v>0.33834726227286299</v>
      </c>
      <c r="F43" s="9">
        <v>1.8705957510335301E-2</v>
      </c>
      <c r="G43" s="9">
        <v>2.9150403767310401E-2</v>
      </c>
    </row>
    <row r="44" spans="1:7" x14ac:dyDescent="0.2">
      <c r="A44" s="7" t="s">
        <v>56</v>
      </c>
      <c r="B44" s="7" t="s">
        <v>12</v>
      </c>
      <c r="C44" s="39">
        <v>15.2572221782626</v>
      </c>
      <c r="D44" s="39">
        <v>22</v>
      </c>
      <c r="E44" s="9">
        <v>0.85096474791580601</v>
      </c>
      <c r="F44" s="9">
        <v>-8.2060456828422501E-3</v>
      </c>
      <c r="G44" s="9">
        <v>0.36368279887567501</v>
      </c>
    </row>
    <row r="45" spans="1:7" x14ac:dyDescent="0.2">
      <c r="A45" s="7" t="s">
        <v>57</v>
      </c>
      <c r="B45" s="7" t="s">
        <v>12</v>
      </c>
      <c r="C45" s="39">
        <v>36.162624787455201</v>
      </c>
      <c r="D45" s="39">
        <v>22</v>
      </c>
      <c r="E45" s="9">
        <v>2.9169571355560801E-2</v>
      </c>
      <c r="F45" s="9">
        <v>9.9375303235330094E-3</v>
      </c>
      <c r="G45" s="9">
        <v>0.33214892560911202</v>
      </c>
    </row>
    <row r="46" spans="1:7" x14ac:dyDescent="0.2">
      <c r="A46" s="7" t="s">
        <v>58</v>
      </c>
      <c r="B46" s="7" t="s">
        <v>12</v>
      </c>
      <c r="C46" s="39">
        <v>18.112624737734901</v>
      </c>
      <c r="D46" s="39">
        <v>22</v>
      </c>
      <c r="E46" s="9">
        <v>0.69929029767773598</v>
      </c>
      <c r="F46" s="9">
        <v>-5.1018073690121003E-3</v>
      </c>
      <c r="G46" s="9">
        <v>0.68536772855986605</v>
      </c>
    </row>
    <row r="47" spans="1:7" x14ac:dyDescent="0.2">
      <c r="A47" s="7" t="s">
        <v>59</v>
      </c>
      <c r="B47" s="7" t="s">
        <v>12</v>
      </c>
      <c r="C47" s="39">
        <v>15.897897289056401</v>
      </c>
      <c r="D47" s="39">
        <v>22</v>
      </c>
      <c r="E47" s="9">
        <v>0.82092068638261495</v>
      </c>
      <c r="F47" s="9">
        <v>-1.6225499694180699E-3</v>
      </c>
      <c r="G47" s="9">
        <v>0.85678689415710796</v>
      </c>
    </row>
    <row r="48" spans="1:7" x14ac:dyDescent="0.2">
      <c r="A48" s="7" t="s">
        <v>60</v>
      </c>
      <c r="B48" s="7" t="s">
        <v>12</v>
      </c>
      <c r="C48" s="39">
        <v>19.5667972080408</v>
      </c>
      <c r="D48" s="39">
        <v>22</v>
      </c>
      <c r="E48" s="9">
        <v>0.61011735164655001</v>
      </c>
      <c r="F48" s="9">
        <v>-7.8073483449613698E-3</v>
      </c>
      <c r="G48" s="9">
        <v>0.47946124590851302</v>
      </c>
    </row>
  </sheetData>
  <phoneticPr fontId="7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13FEC-6D90-4808-9F78-81F9349ABBC9}">
  <sheetPr codeName="Sheet12">
    <tabColor rgb="FFFFC000"/>
  </sheetPr>
  <dimension ref="A1:G56"/>
  <sheetViews>
    <sheetView workbookViewId="0">
      <selection activeCell="F48" sqref="F48"/>
    </sheetView>
  </sheetViews>
  <sheetFormatPr baseColWidth="10" defaultColWidth="8.5" defaultRowHeight="15" x14ac:dyDescent="0.2"/>
  <cols>
    <col min="1" max="1" width="38.5" customWidth="1"/>
    <col min="2" max="2" width="18.5" customWidth="1"/>
    <col min="3" max="3" width="15.5" customWidth="1"/>
    <col min="4" max="4" width="11.83203125" customWidth="1"/>
    <col min="5" max="5" width="12.5" customWidth="1"/>
    <col min="6" max="6" width="11.1640625" customWidth="1"/>
    <col min="7" max="7" width="15.5" customWidth="1"/>
  </cols>
  <sheetData>
    <row r="1" spans="1:7" x14ac:dyDescent="0.2">
      <c r="A1" s="4" t="s">
        <v>16437</v>
      </c>
    </row>
    <row r="2" spans="1:7" s="4" customFormat="1" x14ac:dyDescent="0.2">
      <c r="A2" s="12" t="s">
        <v>4</v>
      </c>
      <c r="B2" s="12" t="s">
        <v>5</v>
      </c>
      <c r="C2" s="12" t="s">
        <v>16317</v>
      </c>
      <c r="D2" s="12" t="s">
        <v>16316</v>
      </c>
      <c r="E2" s="12" t="s">
        <v>16420</v>
      </c>
      <c r="F2" s="12" t="s">
        <v>16314</v>
      </c>
      <c r="G2" s="12" t="s">
        <v>16421</v>
      </c>
    </row>
    <row r="3" spans="1:7" x14ac:dyDescent="0.2">
      <c r="A3" t="s">
        <v>11</v>
      </c>
      <c r="B3" t="s">
        <v>12</v>
      </c>
      <c r="C3" s="9">
        <v>30.1651913018156</v>
      </c>
      <c r="D3" s="42">
        <v>22</v>
      </c>
      <c r="E3" s="9">
        <v>0.11450434011659601</v>
      </c>
      <c r="F3" s="9">
        <v>3.9542929773170301E-3</v>
      </c>
      <c r="G3" s="9">
        <v>0.79137003770189795</v>
      </c>
    </row>
    <row r="4" spans="1:7" x14ac:dyDescent="0.2">
      <c r="A4" t="s">
        <v>17</v>
      </c>
      <c r="B4" t="s">
        <v>12</v>
      </c>
      <c r="C4" s="9">
        <v>13.832191856582</v>
      </c>
      <c r="D4" s="42">
        <v>22</v>
      </c>
      <c r="E4" s="9">
        <v>0.90732778522736302</v>
      </c>
      <c r="F4" s="9">
        <v>-9.8487075013202995E-4</v>
      </c>
      <c r="G4" s="9">
        <v>0.93357257981961905</v>
      </c>
    </row>
    <row r="5" spans="1:7" x14ac:dyDescent="0.2">
      <c r="A5" t="s">
        <v>18</v>
      </c>
      <c r="B5" t="s">
        <v>12</v>
      </c>
      <c r="C5" s="9">
        <v>21.805540958758201</v>
      </c>
      <c r="D5" s="42">
        <v>22</v>
      </c>
      <c r="E5" s="9">
        <v>0.471545695417323</v>
      </c>
      <c r="F5" s="9">
        <v>-6.7890393132934998E-3</v>
      </c>
      <c r="G5" s="9">
        <v>0.476263196721735</v>
      </c>
    </row>
    <row r="6" spans="1:7" x14ac:dyDescent="0.2">
      <c r="A6" t="s">
        <v>19</v>
      </c>
      <c r="B6" t="s">
        <v>12</v>
      </c>
      <c r="C6" s="9">
        <v>19.9225464116324</v>
      </c>
      <c r="D6" s="42">
        <v>22</v>
      </c>
      <c r="E6" s="9">
        <v>0.58788473945561603</v>
      </c>
      <c r="F6" s="9">
        <v>-1.1390724029586301E-3</v>
      </c>
      <c r="G6" s="9">
        <v>0.90931548210479396</v>
      </c>
    </row>
    <row r="7" spans="1:7" x14ac:dyDescent="0.2">
      <c r="A7" t="s">
        <v>20</v>
      </c>
      <c r="B7" t="s">
        <v>12</v>
      </c>
      <c r="C7" s="9">
        <v>34.670152082725302</v>
      </c>
      <c r="D7" s="42">
        <v>22</v>
      </c>
      <c r="E7" s="9">
        <v>4.19301361939457E-2</v>
      </c>
      <c r="F7" s="9">
        <v>5.0407947439261597E-3</v>
      </c>
      <c r="G7" s="9">
        <v>0.76023367829186494</v>
      </c>
    </row>
    <row r="8" spans="1:7" x14ac:dyDescent="0.2">
      <c r="A8" t="s">
        <v>21</v>
      </c>
      <c r="B8" t="s">
        <v>12</v>
      </c>
      <c r="C8" s="9">
        <v>18.2834976024253</v>
      </c>
      <c r="D8" s="42">
        <v>22</v>
      </c>
      <c r="E8" s="9">
        <v>0.68905364689241</v>
      </c>
      <c r="F8" s="9">
        <v>2.9028961134926201E-3</v>
      </c>
      <c r="G8" s="9">
        <v>0.74296788864559404</v>
      </c>
    </row>
    <row r="9" spans="1:7" x14ac:dyDescent="0.2">
      <c r="A9" t="s">
        <v>22</v>
      </c>
      <c r="B9" t="s">
        <v>12</v>
      </c>
      <c r="C9" s="9">
        <v>29.596239050842499</v>
      </c>
      <c r="D9" s="42">
        <v>22</v>
      </c>
      <c r="E9" s="9">
        <v>0.12861256369555599</v>
      </c>
      <c r="F9" s="9">
        <v>-2.38748491404258E-4</v>
      </c>
      <c r="G9" s="9">
        <v>0.98615332124490496</v>
      </c>
    </row>
    <row r="10" spans="1:7" x14ac:dyDescent="0.2">
      <c r="A10" t="s">
        <v>66</v>
      </c>
      <c r="B10" t="s">
        <v>12</v>
      </c>
      <c r="C10" s="9">
        <v>23.265914276658599</v>
      </c>
      <c r="D10" s="42">
        <v>22</v>
      </c>
      <c r="E10" s="9">
        <v>0.38684682091255901</v>
      </c>
      <c r="F10" s="9">
        <v>-5.7395763168633001E-3</v>
      </c>
      <c r="G10" s="9">
        <v>0.51426730339982896</v>
      </c>
    </row>
    <row r="11" spans="1:7" x14ac:dyDescent="0.2">
      <c r="A11" t="s">
        <v>23</v>
      </c>
      <c r="B11" t="s">
        <v>12</v>
      </c>
      <c r="C11" s="9">
        <v>19.637008799847099</v>
      </c>
      <c r="D11" s="42">
        <v>22</v>
      </c>
      <c r="E11" s="9">
        <v>0.60573409676226997</v>
      </c>
      <c r="F11" s="9">
        <v>8.3948201815024805E-3</v>
      </c>
      <c r="G11" s="9">
        <v>0.52591945470739299</v>
      </c>
    </row>
    <row r="12" spans="1:7" x14ac:dyDescent="0.2">
      <c r="A12" t="s">
        <v>24</v>
      </c>
      <c r="B12" t="s">
        <v>12</v>
      </c>
      <c r="C12" s="9">
        <v>20.228595107197702</v>
      </c>
      <c r="D12" s="42">
        <v>22</v>
      </c>
      <c r="E12" s="9">
        <v>0.56874307442505501</v>
      </c>
      <c r="F12" s="9">
        <v>1.9223073297244399E-2</v>
      </c>
      <c r="G12" s="9">
        <v>0.11035486287959199</v>
      </c>
    </row>
    <row r="13" spans="1:7" x14ac:dyDescent="0.2">
      <c r="A13" t="s">
        <v>25</v>
      </c>
      <c r="B13" t="s">
        <v>12</v>
      </c>
      <c r="C13" s="9">
        <v>21.638113213795201</v>
      </c>
      <c r="D13" s="42">
        <v>22</v>
      </c>
      <c r="E13" s="9">
        <v>0.48165807099068297</v>
      </c>
      <c r="F13" s="9">
        <v>-1.6674944345363998E-2</v>
      </c>
      <c r="G13" s="9">
        <v>0.14869735376031501</v>
      </c>
    </row>
    <row r="14" spans="1:7" x14ac:dyDescent="0.2">
      <c r="A14" t="s">
        <v>26</v>
      </c>
      <c r="B14" t="s">
        <v>12</v>
      </c>
      <c r="C14" s="9">
        <v>14.697788577375499</v>
      </c>
      <c r="D14" s="42">
        <v>22</v>
      </c>
      <c r="E14" s="9">
        <v>0.87487770150677502</v>
      </c>
      <c r="F14" s="9">
        <v>-5.8109429509049402E-4</v>
      </c>
      <c r="G14" s="9">
        <v>0.96123599115518998</v>
      </c>
    </row>
    <row r="15" spans="1:7" x14ac:dyDescent="0.2">
      <c r="A15" t="s">
        <v>27</v>
      </c>
      <c r="B15" t="s">
        <v>12</v>
      </c>
      <c r="C15" s="9">
        <v>42.117525374825497</v>
      </c>
      <c r="D15" s="42">
        <v>22</v>
      </c>
      <c r="E15" s="9">
        <v>6.0492405482274799E-3</v>
      </c>
      <c r="F15" s="9">
        <v>-2.4446132029484501E-3</v>
      </c>
      <c r="G15" s="9">
        <v>0.84399206440359797</v>
      </c>
    </row>
    <row r="16" spans="1:7" x14ac:dyDescent="0.2">
      <c r="A16" t="s">
        <v>28</v>
      </c>
      <c r="B16" t="s">
        <v>12</v>
      </c>
      <c r="C16" s="9">
        <v>18.637120866229001</v>
      </c>
      <c r="D16" s="42">
        <v>22</v>
      </c>
      <c r="E16" s="9">
        <v>0.66761635700210398</v>
      </c>
      <c r="F16" s="9">
        <v>1.4131813901790601E-2</v>
      </c>
      <c r="G16" s="9">
        <v>0.224635803797924</v>
      </c>
    </row>
    <row r="17" spans="1:7" x14ac:dyDescent="0.2">
      <c r="A17" t="s">
        <v>29</v>
      </c>
      <c r="B17" t="s">
        <v>12</v>
      </c>
      <c r="C17" s="9">
        <v>28.9439799472126</v>
      </c>
      <c r="D17" s="42">
        <v>22</v>
      </c>
      <c r="E17" s="9">
        <v>0.14646716850422301</v>
      </c>
      <c r="F17" s="9">
        <v>-7.7669822454693701E-3</v>
      </c>
      <c r="G17" s="9">
        <v>0.39420742538919901</v>
      </c>
    </row>
    <row r="18" spans="1:7" x14ac:dyDescent="0.2">
      <c r="A18" t="s">
        <v>30</v>
      </c>
      <c r="B18" t="s">
        <v>12</v>
      </c>
      <c r="C18" s="9">
        <v>29.824183387362702</v>
      </c>
      <c r="D18" s="42">
        <v>22</v>
      </c>
      <c r="E18" s="9">
        <v>0.12280067517010899</v>
      </c>
      <c r="F18" s="9">
        <v>-1.2229719762232499E-2</v>
      </c>
      <c r="G18" s="9">
        <v>0.27953666553335599</v>
      </c>
    </row>
    <row r="19" spans="1:7" x14ac:dyDescent="0.2">
      <c r="A19" t="s">
        <v>31</v>
      </c>
      <c r="B19" t="s">
        <v>12</v>
      </c>
      <c r="C19" s="9">
        <v>17.413690676485601</v>
      </c>
      <c r="D19" s="42">
        <v>22</v>
      </c>
      <c r="E19" s="9">
        <v>0.74012968370608101</v>
      </c>
      <c r="F19" s="9">
        <v>1.33062424018767E-2</v>
      </c>
      <c r="G19" s="9">
        <v>0.230588211011206</v>
      </c>
    </row>
    <row r="20" spans="1:7" x14ac:dyDescent="0.2">
      <c r="A20" t="s">
        <v>32</v>
      </c>
      <c r="B20" t="s">
        <v>12</v>
      </c>
      <c r="C20" s="9">
        <v>21.086354195606798</v>
      </c>
      <c r="D20" s="42">
        <v>22</v>
      </c>
      <c r="E20" s="9">
        <v>0.51540683300314905</v>
      </c>
      <c r="F20" s="9">
        <v>1.9896178589601899E-2</v>
      </c>
      <c r="G20" s="9">
        <v>0.143475416514002</v>
      </c>
    </row>
    <row r="21" spans="1:7" x14ac:dyDescent="0.2">
      <c r="A21" t="s">
        <v>35</v>
      </c>
      <c r="B21" t="s">
        <v>12</v>
      </c>
      <c r="C21" s="9">
        <v>19.230475380412798</v>
      </c>
      <c r="D21" s="42">
        <v>22</v>
      </c>
      <c r="E21" s="9">
        <v>0.63105653914570403</v>
      </c>
      <c r="F21" s="9">
        <v>1.1581761583685599E-3</v>
      </c>
      <c r="G21" s="9">
        <v>0.93095550469899502</v>
      </c>
    </row>
    <row r="22" spans="1:7" x14ac:dyDescent="0.2">
      <c r="A22" t="s">
        <v>33</v>
      </c>
      <c r="B22" t="s">
        <v>12</v>
      </c>
      <c r="C22" s="9">
        <v>24.366781188336301</v>
      </c>
      <c r="D22" s="42">
        <v>22</v>
      </c>
      <c r="E22" s="9">
        <v>0.32830136158415202</v>
      </c>
      <c r="F22" s="9">
        <v>-4.0031619124989998E-3</v>
      </c>
      <c r="G22" s="9">
        <v>0.73517293790803595</v>
      </c>
    </row>
    <row r="23" spans="1:7" x14ac:dyDescent="0.2">
      <c r="A23" t="s">
        <v>34</v>
      </c>
      <c r="B23" t="s">
        <v>12</v>
      </c>
      <c r="C23" s="9">
        <v>26.3774067219491</v>
      </c>
      <c r="D23" s="42">
        <v>22</v>
      </c>
      <c r="E23" s="9">
        <v>0.23583125866392901</v>
      </c>
      <c r="F23" s="9">
        <v>7.0017459678265699E-3</v>
      </c>
      <c r="G23" s="9">
        <v>0.54264818623817901</v>
      </c>
    </row>
    <row r="24" spans="1:7" x14ac:dyDescent="0.2">
      <c r="A24" t="s">
        <v>36</v>
      </c>
      <c r="B24" t="s">
        <v>12</v>
      </c>
      <c r="C24" s="9">
        <v>25.758838288811699</v>
      </c>
      <c r="D24" s="42">
        <v>22</v>
      </c>
      <c r="E24" s="9">
        <v>0.26218020744629</v>
      </c>
      <c r="F24" s="9">
        <v>1.5553105796005801E-2</v>
      </c>
      <c r="G24" s="9">
        <v>0.24470227000273401</v>
      </c>
    </row>
    <row r="25" spans="1:7" x14ac:dyDescent="0.2">
      <c r="A25" t="s">
        <v>37</v>
      </c>
      <c r="B25" t="s">
        <v>12</v>
      </c>
      <c r="C25" s="9">
        <v>24.108497669569498</v>
      </c>
      <c r="D25" s="42">
        <v>22</v>
      </c>
      <c r="E25" s="9">
        <v>0.341567944017165</v>
      </c>
      <c r="F25" s="9">
        <v>-4.2937747412140998E-3</v>
      </c>
      <c r="G25" s="9">
        <v>0.76904606723054703</v>
      </c>
    </row>
    <row r="26" spans="1:7" x14ac:dyDescent="0.2">
      <c r="A26" t="s">
        <v>38</v>
      </c>
      <c r="B26" t="s">
        <v>12</v>
      </c>
      <c r="C26" s="9">
        <v>35.111604323162098</v>
      </c>
      <c r="D26" s="42">
        <v>22</v>
      </c>
      <c r="E26" s="9">
        <v>3.7717214348923001E-2</v>
      </c>
      <c r="F26" s="9">
        <v>1.10058623150186E-2</v>
      </c>
      <c r="G26" s="9">
        <v>0.48084211343002897</v>
      </c>
    </row>
    <row r="27" spans="1:7" x14ac:dyDescent="0.2">
      <c r="A27" t="s">
        <v>39</v>
      </c>
      <c r="B27" t="s">
        <v>12</v>
      </c>
      <c r="C27" s="9">
        <v>26.959583143369599</v>
      </c>
      <c r="D27" s="42">
        <v>22</v>
      </c>
      <c r="E27" s="9">
        <v>0.21276558190021799</v>
      </c>
      <c r="F27" s="9">
        <v>-6.0920916360143801E-3</v>
      </c>
      <c r="G27" s="9">
        <v>0.55721883573071596</v>
      </c>
    </row>
    <row r="28" spans="1:7" x14ac:dyDescent="0.2">
      <c r="A28" t="s">
        <v>40</v>
      </c>
      <c r="B28" t="s">
        <v>12</v>
      </c>
      <c r="C28" s="9">
        <v>35.1261128090567</v>
      </c>
      <c r="D28" s="42">
        <v>22</v>
      </c>
      <c r="E28" s="9">
        <v>3.7585397802374701E-2</v>
      </c>
      <c r="F28" s="9">
        <v>4.6768681898446502E-3</v>
      </c>
      <c r="G28" s="9">
        <v>0.75915437193506596</v>
      </c>
    </row>
    <row r="29" spans="1:7" x14ac:dyDescent="0.2">
      <c r="A29" t="s">
        <v>41</v>
      </c>
      <c r="B29" t="s">
        <v>12</v>
      </c>
      <c r="C29" s="9">
        <v>29.4208111195403</v>
      </c>
      <c r="D29" s="42">
        <v>22</v>
      </c>
      <c r="E29" s="9">
        <v>0.13323418161547201</v>
      </c>
      <c r="F29" s="9">
        <v>8.8669689413000796E-4</v>
      </c>
      <c r="G29" s="9">
        <v>0.941920329108073</v>
      </c>
    </row>
    <row r="30" spans="1:7" x14ac:dyDescent="0.2">
      <c r="A30" t="s">
        <v>42</v>
      </c>
      <c r="B30" t="s">
        <v>12</v>
      </c>
      <c r="C30" s="9">
        <v>15.255165971775901</v>
      </c>
      <c r="D30" s="42">
        <v>22</v>
      </c>
      <c r="E30" s="9">
        <v>0.85105670714769399</v>
      </c>
      <c r="F30" s="9">
        <v>2.11904887321005E-3</v>
      </c>
      <c r="G30" s="9">
        <v>0.86475265732419104</v>
      </c>
    </row>
    <row r="31" spans="1:7" x14ac:dyDescent="0.2">
      <c r="A31" t="s">
        <v>43</v>
      </c>
      <c r="B31" t="s">
        <v>12</v>
      </c>
      <c r="C31" s="9">
        <v>24.788133305314201</v>
      </c>
      <c r="D31" s="42">
        <v>22</v>
      </c>
      <c r="E31" s="9">
        <v>0.30731344512091202</v>
      </c>
      <c r="F31" s="9">
        <v>9.9937765756742906E-3</v>
      </c>
      <c r="G31" s="9">
        <v>0.27501797541259199</v>
      </c>
    </row>
    <row r="32" spans="1:7" x14ac:dyDescent="0.2">
      <c r="A32" t="s">
        <v>44</v>
      </c>
      <c r="B32" t="s">
        <v>12</v>
      </c>
      <c r="C32" s="9">
        <v>27.718822869843201</v>
      </c>
      <c r="D32" s="42">
        <v>22</v>
      </c>
      <c r="E32" s="9">
        <v>0.18518774419665299</v>
      </c>
      <c r="F32" s="9">
        <v>-1.09953201017612E-2</v>
      </c>
      <c r="G32" s="9">
        <v>0.35624435954566103</v>
      </c>
    </row>
    <row r="33" spans="1:7" x14ac:dyDescent="0.2">
      <c r="A33" t="s">
        <v>45</v>
      </c>
      <c r="B33" t="s">
        <v>12</v>
      </c>
      <c r="C33" s="9">
        <v>24.776905008360298</v>
      </c>
      <c r="D33" s="42">
        <v>22</v>
      </c>
      <c r="E33" s="9">
        <v>0.30786199956223498</v>
      </c>
      <c r="F33" s="9">
        <v>-5.0971347083529099E-3</v>
      </c>
      <c r="G33" s="9">
        <v>0.64083062384397405</v>
      </c>
    </row>
    <row r="34" spans="1:7" x14ac:dyDescent="0.2">
      <c r="A34" t="s">
        <v>46</v>
      </c>
      <c r="B34" t="s">
        <v>12</v>
      </c>
      <c r="C34" s="9">
        <v>31.719719280521598</v>
      </c>
      <c r="D34" s="42">
        <v>22</v>
      </c>
      <c r="E34" s="9">
        <v>8.2301630538585704E-2</v>
      </c>
      <c r="F34" s="9">
        <v>1.1924135702514599E-2</v>
      </c>
      <c r="G34" s="9">
        <v>0.47753794311792902</v>
      </c>
    </row>
    <row r="35" spans="1:7" x14ac:dyDescent="0.2">
      <c r="A35" t="s">
        <v>47</v>
      </c>
      <c r="B35" t="s">
        <v>12</v>
      </c>
      <c r="C35" s="9">
        <v>22.560748085929902</v>
      </c>
      <c r="D35" s="42">
        <v>22</v>
      </c>
      <c r="E35" s="9">
        <v>0.42687622550530302</v>
      </c>
      <c r="F35" s="9">
        <v>2.30396548834488E-3</v>
      </c>
      <c r="G35" s="9">
        <v>0.84884005882108604</v>
      </c>
    </row>
    <row r="36" spans="1:7" x14ac:dyDescent="0.2">
      <c r="A36" t="s">
        <v>48</v>
      </c>
      <c r="B36" t="s">
        <v>12</v>
      </c>
      <c r="C36" s="9">
        <v>26.461433620345101</v>
      </c>
      <c r="D36" s="42">
        <v>22</v>
      </c>
      <c r="E36" s="9">
        <v>0.23239841500840899</v>
      </c>
      <c r="F36" s="9">
        <v>2.95611147258474E-3</v>
      </c>
      <c r="G36" s="9">
        <v>0.83007960660066304</v>
      </c>
    </row>
    <row r="37" spans="1:7" x14ac:dyDescent="0.2">
      <c r="A37" t="s">
        <v>49</v>
      </c>
      <c r="B37" t="s">
        <v>12</v>
      </c>
      <c r="C37" s="9">
        <v>27.787839915363701</v>
      </c>
      <c r="D37" s="42">
        <v>22</v>
      </c>
      <c r="E37" s="9">
        <v>0.182819340026314</v>
      </c>
      <c r="F37" s="9">
        <v>4.8488128676681596E-3</v>
      </c>
      <c r="G37" s="9">
        <v>0.59833683550428896</v>
      </c>
    </row>
    <row r="38" spans="1:7" x14ac:dyDescent="0.2">
      <c r="A38" t="s">
        <v>50</v>
      </c>
      <c r="B38" t="s">
        <v>12</v>
      </c>
      <c r="C38" s="9">
        <v>21.843592508022901</v>
      </c>
      <c r="D38" s="42">
        <v>22</v>
      </c>
      <c r="E38" s="9">
        <v>0.46925698571569502</v>
      </c>
      <c r="F38" s="9">
        <v>1.5921443921353699E-3</v>
      </c>
      <c r="G38" s="9">
        <v>0.85585744291114096</v>
      </c>
    </row>
    <row r="39" spans="1:7" x14ac:dyDescent="0.2">
      <c r="A39" t="s">
        <v>51</v>
      </c>
      <c r="B39" t="s">
        <v>12</v>
      </c>
      <c r="C39" s="9">
        <v>28.308896149360301</v>
      </c>
      <c r="D39" s="42">
        <v>22</v>
      </c>
      <c r="E39" s="9">
        <v>0.16566869291134001</v>
      </c>
      <c r="F39" s="9">
        <v>1.33839983335007E-2</v>
      </c>
      <c r="G39" s="9">
        <v>0.29097808946745701</v>
      </c>
    </row>
    <row r="40" spans="1:7" x14ac:dyDescent="0.2">
      <c r="A40" t="s">
        <v>52</v>
      </c>
      <c r="B40" t="s">
        <v>12</v>
      </c>
      <c r="C40" s="9">
        <v>24.336098765480699</v>
      </c>
      <c r="D40" s="42">
        <v>22</v>
      </c>
      <c r="E40" s="9">
        <v>0.329861614436947</v>
      </c>
      <c r="F40" s="9">
        <v>1.58281987922676E-2</v>
      </c>
      <c r="G40" s="9">
        <v>0.22802157229258399</v>
      </c>
    </row>
    <row r="41" spans="1:7" x14ac:dyDescent="0.2">
      <c r="A41" t="s">
        <v>53</v>
      </c>
      <c r="B41" t="s">
        <v>12</v>
      </c>
      <c r="C41" s="9">
        <v>28.933183737897799</v>
      </c>
      <c r="D41" s="42">
        <v>22</v>
      </c>
      <c r="E41" s="9">
        <v>0.14677835273098799</v>
      </c>
      <c r="F41" s="9">
        <v>-7.7116048790551199E-3</v>
      </c>
      <c r="G41" s="9">
        <v>0.48918901676485799</v>
      </c>
    </row>
    <row r="42" spans="1:7" x14ac:dyDescent="0.2">
      <c r="A42" t="s">
        <v>54</v>
      </c>
      <c r="B42" t="s">
        <v>12</v>
      </c>
      <c r="C42" s="9">
        <v>23.3983047235543</v>
      </c>
      <c r="D42" s="42">
        <v>22</v>
      </c>
      <c r="E42" s="9">
        <v>0.379538858414594</v>
      </c>
      <c r="F42" s="9">
        <v>-2.0380462972838498E-3</v>
      </c>
      <c r="G42" s="9">
        <v>0.79767395705762401</v>
      </c>
    </row>
    <row r="43" spans="1:7" x14ac:dyDescent="0.2">
      <c r="A43" t="s">
        <v>55</v>
      </c>
      <c r="B43" t="s">
        <v>12</v>
      </c>
      <c r="C43" s="9">
        <v>28.832795994176099</v>
      </c>
      <c r="D43" s="42">
        <v>22</v>
      </c>
      <c r="E43" s="9">
        <v>0.149696785904334</v>
      </c>
      <c r="F43" s="9">
        <v>-6.2397423960144102E-4</v>
      </c>
      <c r="G43" s="9">
        <v>0.95544997025884604</v>
      </c>
    </row>
    <row r="44" spans="1:7" x14ac:dyDescent="0.2">
      <c r="A44" t="s">
        <v>56</v>
      </c>
      <c r="B44" t="s">
        <v>12</v>
      </c>
      <c r="C44" s="9">
        <v>19.176350027544</v>
      </c>
      <c r="D44" s="42">
        <v>22</v>
      </c>
      <c r="E44" s="9">
        <v>0.63441486173332295</v>
      </c>
      <c r="F44" s="9">
        <v>2.63163037376797E-3</v>
      </c>
      <c r="G44" s="9">
        <v>0.745525235372546</v>
      </c>
    </row>
    <row r="45" spans="1:7" x14ac:dyDescent="0.2">
      <c r="A45" t="s">
        <v>57</v>
      </c>
      <c r="B45" t="s">
        <v>12</v>
      </c>
      <c r="C45" s="9">
        <v>20.6484875550745</v>
      </c>
      <c r="D45" s="42">
        <v>22</v>
      </c>
      <c r="E45" s="9">
        <v>0.54254344250020603</v>
      </c>
      <c r="F45" s="9">
        <v>6.3114297882130403E-3</v>
      </c>
      <c r="G45" s="9">
        <v>0.39973707896607702</v>
      </c>
    </row>
    <row r="46" spans="1:7" x14ac:dyDescent="0.2">
      <c r="A46" t="s">
        <v>58</v>
      </c>
      <c r="B46" t="s">
        <v>12</v>
      </c>
      <c r="C46" s="9">
        <v>23.8324210132226</v>
      </c>
      <c r="D46" s="42">
        <v>22</v>
      </c>
      <c r="E46" s="9">
        <v>0.35607457657154601</v>
      </c>
      <c r="F46" s="9">
        <v>-1.1954447114766001E-2</v>
      </c>
      <c r="G46" s="9">
        <v>0.31702269466815203</v>
      </c>
    </row>
    <row r="47" spans="1:7" x14ac:dyDescent="0.2">
      <c r="A47" t="s">
        <v>59</v>
      </c>
      <c r="B47" t="s">
        <v>12</v>
      </c>
      <c r="C47" s="9">
        <v>21.075845948670899</v>
      </c>
      <c r="D47" s="42">
        <v>22</v>
      </c>
      <c r="E47" s="9">
        <v>0.51605497061222205</v>
      </c>
      <c r="F47" s="9">
        <v>1.0298723957227699E-3</v>
      </c>
      <c r="G47" s="9">
        <v>0.91393206162657803</v>
      </c>
    </row>
    <row r="48" spans="1:7" x14ac:dyDescent="0.2">
      <c r="A48" t="s">
        <v>60</v>
      </c>
      <c r="B48" t="s">
        <v>12</v>
      </c>
      <c r="C48" s="9">
        <v>19.074993654839599</v>
      </c>
      <c r="D48" s="42">
        <v>22</v>
      </c>
      <c r="E48" s="9">
        <v>0.64069303383498799</v>
      </c>
      <c r="F48" s="9">
        <v>6.3487454410508098E-3</v>
      </c>
      <c r="G48" s="9">
        <v>0.56999945855463197</v>
      </c>
    </row>
    <row r="49" spans="3:7" x14ac:dyDescent="0.2">
      <c r="C49" s="9"/>
      <c r="F49" s="9"/>
      <c r="G49" s="9"/>
    </row>
    <row r="50" spans="3:7" x14ac:dyDescent="0.2">
      <c r="C50" s="9"/>
      <c r="F50" s="9"/>
      <c r="G50" s="9"/>
    </row>
    <row r="51" spans="3:7" x14ac:dyDescent="0.2">
      <c r="C51" s="9"/>
      <c r="D51" s="9"/>
      <c r="F51" s="9"/>
      <c r="G51" s="9"/>
    </row>
    <row r="52" spans="3:7" x14ac:dyDescent="0.2">
      <c r="C52" s="9"/>
      <c r="D52" s="9"/>
      <c r="F52" s="9"/>
      <c r="G52" s="9"/>
    </row>
    <row r="53" spans="3:7" x14ac:dyDescent="0.2">
      <c r="C53" s="9"/>
      <c r="D53" s="9"/>
      <c r="F53" s="9"/>
      <c r="G53" s="9"/>
    </row>
    <row r="54" spans="3:7" x14ac:dyDescent="0.2">
      <c r="C54" s="9"/>
      <c r="D54" s="9"/>
      <c r="F54" s="9"/>
      <c r="G54" s="9"/>
    </row>
    <row r="55" spans="3:7" x14ac:dyDescent="0.2">
      <c r="C55" s="9"/>
      <c r="D55" s="9"/>
      <c r="F55" s="9"/>
      <c r="G55" s="9"/>
    </row>
    <row r="56" spans="3:7" x14ac:dyDescent="0.2">
      <c r="C56" s="9"/>
      <c r="D56" s="9"/>
      <c r="F56" s="9"/>
      <c r="G56" s="9"/>
    </row>
  </sheetData>
  <phoneticPr fontId="7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AA5AD-5AAB-498F-803A-C245A32475AC}">
  <sheetPr codeName="Sheet13">
    <tabColor rgb="FFFFC000"/>
  </sheetPr>
  <dimension ref="A1:H47"/>
  <sheetViews>
    <sheetView workbookViewId="0">
      <selection activeCell="A29" sqref="A4:B29"/>
    </sheetView>
  </sheetViews>
  <sheetFormatPr baseColWidth="10" defaultColWidth="8.83203125" defaultRowHeight="15" x14ac:dyDescent="0.2"/>
  <cols>
    <col min="1" max="1" width="46.1640625" customWidth="1"/>
    <col min="2" max="2" width="19" bestFit="1" customWidth="1"/>
    <col min="6" max="6" width="15.1640625" customWidth="1"/>
    <col min="8" max="8" width="21.6640625" customWidth="1"/>
  </cols>
  <sheetData>
    <row r="1" spans="1:8" x14ac:dyDescent="0.2">
      <c r="A1" s="4" t="s">
        <v>16438</v>
      </c>
    </row>
    <row r="2" spans="1:8" x14ac:dyDescent="0.2">
      <c r="A2" s="4" t="s">
        <v>4</v>
      </c>
      <c r="B2" s="4" t="s">
        <v>5</v>
      </c>
      <c r="C2" s="4" t="s">
        <v>6</v>
      </c>
      <c r="D2" s="4" t="s">
        <v>16312</v>
      </c>
      <c r="E2" s="4" t="s">
        <v>16316</v>
      </c>
      <c r="F2" s="4" t="s">
        <v>16313</v>
      </c>
      <c r="G2" s="4" t="s">
        <v>16314</v>
      </c>
      <c r="H2" s="4" t="s">
        <v>16421</v>
      </c>
    </row>
    <row r="3" spans="1:8" x14ac:dyDescent="0.2">
      <c r="A3" t="s">
        <v>11</v>
      </c>
      <c r="B3" t="s">
        <v>12</v>
      </c>
      <c r="C3" s="39" t="s">
        <v>16</v>
      </c>
      <c r="D3" s="39">
        <v>22.2279062228755</v>
      </c>
      <c r="E3" s="39">
        <v>24</v>
      </c>
      <c r="F3" s="9">
        <v>0.56566592372534197</v>
      </c>
      <c r="G3" s="9">
        <v>1.8807811646256299E-2</v>
      </c>
      <c r="H3" s="9">
        <v>0.26840194979066201</v>
      </c>
    </row>
    <row r="4" spans="1:8" x14ac:dyDescent="0.2">
      <c r="A4" t="s">
        <v>17</v>
      </c>
      <c r="B4" t="s">
        <v>12</v>
      </c>
      <c r="C4" s="39" t="s">
        <v>16</v>
      </c>
      <c r="D4" s="39">
        <v>34.179429242446503</v>
      </c>
      <c r="E4" s="39">
        <v>24</v>
      </c>
      <c r="F4" s="9">
        <v>8.1530310478818896E-2</v>
      </c>
      <c r="G4" s="9">
        <v>3.5463743846532003E-2</v>
      </c>
      <c r="H4" s="9">
        <v>1.73253678288845E-2</v>
      </c>
    </row>
    <row r="5" spans="1:8" x14ac:dyDescent="0.2">
      <c r="A5" t="s">
        <v>18</v>
      </c>
      <c r="B5" t="s">
        <v>12</v>
      </c>
      <c r="C5" s="39" t="s">
        <v>16</v>
      </c>
      <c r="D5" s="39">
        <v>21.6684456350803</v>
      </c>
      <c r="E5" s="39">
        <v>24</v>
      </c>
      <c r="F5" s="9">
        <v>0.599048621346984</v>
      </c>
      <c r="G5" s="9">
        <v>-3.4921129709089498E-2</v>
      </c>
      <c r="H5" s="9">
        <v>2.7833099042807698E-2</v>
      </c>
    </row>
    <row r="6" spans="1:8" x14ac:dyDescent="0.2">
      <c r="A6" t="s">
        <v>20</v>
      </c>
      <c r="B6" t="s">
        <v>12</v>
      </c>
      <c r="C6" s="39" t="s">
        <v>16</v>
      </c>
      <c r="D6" s="39">
        <v>24.276751342383498</v>
      </c>
      <c r="E6" s="39">
        <v>24</v>
      </c>
      <c r="F6" s="9">
        <v>0.44586629405431699</v>
      </c>
      <c r="G6" s="9">
        <v>-1.3349729643170801E-2</v>
      </c>
      <c r="H6" s="9">
        <v>0.44867513092108002</v>
      </c>
    </row>
    <row r="7" spans="1:8" x14ac:dyDescent="0.2">
      <c r="A7" t="s">
        <v>21</v>
      </c>
      <c r="B7" t="s">
        <v>12</v>
      </c>
      <c r="C7" s="9" t="s">
        <v>16</v>
      </c>
      <c r="D7" s="9">
        <v>10.061190036336701</v>
      </c>
      <c r="E7" s="42">
        <v>24</v>
      </c>
      <c r="F7" s="9">
        <v>0.99429007002615899</v>
      </c>
      <c r="G7" s="9">
        <v>-1.5802678062597601E-2</v>
      </c>
      <c r="H7" s="9">
        <v>0.28299999999999997</v>
      </c>
    </row>
    <row r="8" spans="1:8" x14ac:dyDescent="0.2">
      <c r="A8" t="s">
        <v>22</v>
      </c>
      <c r="B8" t="s">
        <v>12</v>
      </c>
      <c r="C8" s="39" t="s">
        <v>16</v>
      </c>
      <c r="D8" s="39">
        <v>25.371630315642001</v>
      </c>
      <c r="E8" s="39">
        <v>24</v>
      </c>
      <c r="F8" s="9">
        <v>0.38579666951378899</v>
      </c>
      <c r="G8" s="9">
        <v>1.1625057366392501E-2</v>
      </c>
      <c r="H8" s="9">
        <v>0.36386920448871202</v>
      </c>
    </row>
    <row r="9" spans="1:8" x14ac:dyDescent="0.2">
      <c r="A9" t="s">
        <v>23</v>
      </c>
      <c r="B9" t="s">
        <v>12</v>
      </c>
      <c r="C9" s="39" t="s">
        <v>16</v>
      </c>
      <c r="D9" s="39">
        <v>26.3026699281966</v>
      </c>
      <c r="E9" s="39">
        <v>24</v>
      </c>
      <c r="F9" s="9">
        <v>0.33798815244614699</v>
      </c>
      <c r="G9" s="9">
        <v>6.3903865752415103E-3</v>
      </c>
      <c r="H9" s="9">
        <v>0.70356950934208395</v>
      </c>
    </row>
    <row r="10" spans="1:8" x14ac:dyDescent="0.2">
      <c r="A10" t="s">
        <v>24</v>
      </c>
      <c r="B10" t="s">
        <v>12</v>
      </c>
      <c r="C10" s="39" t="s">
        <v>16</v>
      </c>
      <c r="D10" s="39">
        <v>32.138752331421401</v>
      </c>
      <c r="E10" s="39">
        <v>24</v>
      </c>
      <c r="F10" s="9">
        <v>0.12358899134066099</v>
      </c>
      <c r="G10" s="9">
        <v>8.5665390224858792E-3</v>
      </c>
      <c r="H10" s="9">
        <v>0.67371744039113002</v>
      </c>
    </row>
    <row r="11" spans="1:8" x14ac:dyDescent="0.2">
      <c r="A11" t="s">
        <v>25</v>
      </c>
      <c r="B11" t="s">
        <v>12</v>
      </c>
      <c r="C11" s="39" t="s">
        <v>16</v>
      </c>
      <c r="D11" s="39">
        <v>31.719811865593702</v>
      </c>
      <c r="E11" s="39">
        <v>24</v>
      </c>
      <c r="F11" s="9">
        <v>0.13409419150604501</v>
      </c>
      <c r="G11" s="9">
        <v>-1.60328732588545E-2</v>
      </c>
      <c r="H11" s="9">
        <v>0.34080973745437998</v>
      </c>
    </row>
    <row r="12" spans="1:8" x14ac:dyDescent="0.2">
      <c r="A12" t="s">
        <v>26</v>
      </c>
      <c r="B12" t="s">
        <v>12</v>
      </c>
      <c r="C12" s="39" t="s">
        <v>16</v>
      </c>
      <c r="D12" s="39">
        <v>35.495022455206097</v>
      </c>
      <c r="E12" s="39">
        <v>24</v>
      </c>
      <c r="F12" s="9">
        <v>6.1390484359608199E-2</v>
      </c>
      <c r="G12" s="9">
        <v>1.109803443809E-2</v>
      </c>
      <c r="H12" s="9">
        <v>0.57830461091374996</v>
      </c>
    </row>
    <row r="13" spans="1:8" x14ac:dyDescent="0.2">
      <c r="A13" t="s">
        <v>27</v>
      </c>
      <c r="B13" t="s">
        <v>12</v>
      </c>
      <c r="C13" s="39" t="s">
        <v>16</v>
      </c>
      <c r="D13" s="39">
        <v>28.773674180626202</v>
      </c>
      <c r="E13" s="39">
        <v>24</v>
      </c>
      <c r="F13" s="9">
        <v>0.22876506831341201</v>
      </c>
      <c r="G13" s="9">
        <v>-1.20800048633815E-2</v>
      </c>
      <c r="H13" s="9">
        <v>0.48475981048440098</v>
      </c>
    </row>
    <row r="14" spans="1:8" x14ac:dyDescent="0.2">
      <c r="A14" t="s">
        <v>28</v>
      </c>
      <c r="B14" t="s">
        <v>12</v>
      </c>
      <c r="C14" s="39" t="s">
        <v>16</v>
      </c>
      <c r="D14" s="39">
        <v>29.196654285154601</v>
      </c>
      <c r="E14" s="39">
        <v>24</v>
      </c>
      <c r="F14" s="9">
        <v>0.21281752233784401</v>
      </c>
      <c r="G14" s="9">
        <v>-1.0548737494280201E-2</v>
      </c>
      <c r="H14" s="9">
        <v>0.47193152392389498</v>
      </c>
    </row>
    <row r="15" spans="1:8" x14ac:dyDescent="0.2">
      <c r="A15" t="s">
        <v>29</v>
      </c>
      <c r="B15" t="s">
        <v>12</v>
      </c>
      <c r="C15" s="39" t="s">
        <v>16</v>
      </c>
      <c r="D15" s="39">
        <v>26.066636644796102</v>
      </c>
      <c r="E15" s="39">
        <v>24</v>
      </c>
      <c r="F15" s="9">
        <v>0.34979238435404703</v>
      </c>
      <c r="G15" s="9">
        <v>-6.6436569241725297E-3</v>
      </c>
      <c r="H15" s="9">
        <v>0.56838432146790197</v>
      </c>
    </row>
    <row r="16" spans="1:8" x14ac:dyDescent="0.2">
      <c r="A16" t="s">
        <v>30</v>
      </c>
      <c r="B16" t="s">
        <v>12</v>
      </c>
      <c r="C16" s="39" t="s">
        <v>16</v>
      </c>
      <c r="D16" s="39">
        <v>19.883884301857002</v>
      </c>
      <c r="E16" s="39">
        <v>24</v>
      </c>
      <c r="F16" s="9">
        <v>0.70335989777528396</v>
      </c>
      <c r="G16" s="9">
        <v>-9.2968251774672801E-5</v>
      </c>
      <c r="H16" s="9">
        <v>0.99479071635472105</v>
      </c>
    </row>
    <row r="17" spans="1:8" x14ac:dyDescent="0.2">
      <c r="A17" t="s">
        <v>31</v>
      </c>
      <c r="B17" t="s">
        <v>12</v>
      </c>
      <c r="C17" s="39" t="s">
        <v>16</v>
      </c>
      <c r="D17" s="39">
        <v>28.830627814644199</v>
      </c>
      <c r="E17" s="39">
        <v>24</v>
      </c>
      <c r="F17" s="9">
        <v>0.226570382565533</v>
      </c>
      <c r="G17" s="9">
        <v>1.21441208157975E-2</v>
      </c>
      <c r="H17" s="9">
        <v>0.48739239868539402</v>
      </c>
    </row>
    <row r="18" spans="1:8" x14ac:dyDescent="0.2">
      <c r="A18" t="s">
        <v>32</v>
      </c>
      <c r="B18" t="s">
        <v>12</v>
      </c>
      <c r="C18" s="39" t="s">
        <v>16</v>
      </c>
      <c r="D18" s="39">
        <v>28.247005207921699</v>
      </c>
      <c r="E18" s="39">
        <v>24</v>
      </c>
      <c r="F18" s="9">
        <v>0.249759506915365</v>
      </c>
      <c r="G18" s="9">
        <v>1.4889546732685299E-3</v>
      </c>
      <c r="H18" s="9">
        <v>0.93708119370186904</v>
      </c>
    </row>
    <row r="19" spans="1:8" x14ac:dyDescent="0.2">
      <c r="A19" t="s">
        <v>33</v>
      </c>
      <c r="B19" t="s">
        <v>12</v>
      </c>
      <c r="C19" s="39" t="s">
        <v>16</v>
      </c>
      <c r="D19" s="39">
        <v>19.504953184813601</v>
      </c>
      <c r="E19" s="39">
        <v>24</v>
      </c>
      <c r="F19" s="9">
        <v>0.72455160644319505</v>
      </c>
      <c r="G19" s="9">
        <v>5.4694454451375998E-4</v>
      </c>
      <c r="H19" s="9">
        <v>0.96421285978910698</v>
      </c>
    </row>
    <row r="20" spans="1:8" x14ac:dyDescent="0.2">
      <c r="A20" t="s">
        <v>34</v>
      </c>
      <c r="B20" t="s">
        <v>12</v>
      </c>
      <c r="C20" s="39" t="s">
        <v>16</v>
      </c>
      <c r="D20" s="39">
        <v>49.605373474861899</v>
      </c>
      <c r="E20" s="39">
        <v>24</v>
      </c>
      <c r="F20" s="9">
        <v>1.5890112273981799E-3</v>
      </c>
      <c r="G20" s="9">
        <v>2.7374184839969798E-3</v>
      </c>
      <c r="H20" s="9">
        <v>0.89813570716303204</v>
      </c>
    </row>
    <row r="21" spans="1:8" x14ac:dyDescent="0.2">
      <c r="A21" t="s">
        <v>35</v>
      </c>
      <c r="B21" t="s">
        <v>12</v>
      </c>
      <c r="C21" s="39" t="s">
        <v>16</v>
      </c>
      <c r="D21" s="39">
        <v>19.715372709794298</v>
      </c>
      <c r="E21" s="39">
        <v>24</v>
      </c>
      <c r="F21" s="9">
        <v>0.71284176876974803</v>
      </c>
      <c r="G21" s="9">
        <v>1.3084217859256599E-4</v>
      </c>
      <c r="H21" s="9">
        <v>0.99386090963672402</v>
      </c>
    </row>
    <row r="22" spans="1:8" x14ac:dyDescent="0.2">
      <c r="A22" t="s">
        <v>36</v>
      </c>
      <c r="B22" t="s">
        <v>12</v>
      </c>
      <c r="C22" s="39" t="s">
        <v>16</v>
      </c>
      <c r="D22" s="39">
        <v>22.105458302184001</v>
      </c>
      <c r="E22" s="39">
        <v>24</v>
      </c>
      <c r="F22" s="9">
        <v>0.57297232367834305</v>
      </c>
      <c r="G22" s="9">
        <v>2.34646432139726E-2</v>
      </c>
      <c r="H22" s="9">
        <v>0.187461006949772</v>
      </c>
    </row>
    <row r="23" spans="1:8" x14ac:dyDescent="0.2">
      <c r="A23" t="s">
        <v>37</v>
      </c>
      <c r="B23" t="s">
        <v>12</v>
      </c>
      <c r="C23" s="39" t="s">
        <v>16</v>
      </c>
      <c r="D23" s="39">
        <v>28.1044911171976</v>
      </c>
      <c r="E23" s="39">
        <v>24</v>
      </c>
      <c r="F23" s="9">
        <v>0.25565724541360701</v>
      </c>
      <c r="G23" s="9">
        <v>1.8132096747285002E-2</v>
      </c>
      <c r="H23" s="9">
        <v>0.34742965113497398</v>
      </c>
    </row>
    <row r="24" spans="1:8" x14ac:dyDescent="0.2">
      <c r="A24" t="s">
        <v>38</v>
      </c>
      <c r="B24" t="s">
        <v>12</v>
      </c>
      <c r="C24" s="39" t="s">
        <v>16</v>
      </c>
      <c r="D24" s="39">
        <v>12.243181893383101</v>
      </c>
      <c r="E24" s="39">
        <v>24</v>
      </c>
      <c r="F24" s="9">
        <v>0.97702733038986</v>
      </c>
      <c r="G24" s="9">
        <v>8.5772731536002701E-4</v>
      </c>
      <c r="H24" s="9">
        <v>0.95851044519948703</v>
      </c>
    </row>
    <row r="25" spans="1:8" x14ac:dyDescent="0.2">
      <c r="A25" t="s">
        <v>39</v>
      </c>
      <c r="B25" t="s">
        <v>12</v>
      </c>
      <c r="C25" s="39" t="s">
        <v>16</v>
      </c>
      <c r="D25" s="39">
        <v>17.908633843081301</v>
      </c>
      <c r="E25" s="39">
        <v>24</v>
      </c>
      <c r="F25" s="9">
        <v>0.80741792802422396</v>
      </c>
      <c r="G25" s="9">
        <v>-1.5453589956044501E-2</v>
      </c>
      <c r="H25" s="9">
        <v>0.20137200406030101</v>
      </c>
    </row>
    <row r="26" spans="1:8" x14ac:dyDescent="0.2">
      <c r="A26" t="s">
        <v>40</v>
      </c>
      <c r="B26" t="s">
        <v>12</v>
      </c>
      <c r="C26" s="39" t="s">
        <v>16</v>
      </c>
      <c r="D26" s="39">
        <v>20.971742879415999</v>
      </c>
      <c r="E26" s="39">
        <v>24</v>
      </c>
      <c r="F26" s="9">
        <v>0.64039164596200704</v>
      </c>
      <c r="G26" s="9">
        <v>4.2091859045054704E-3</v>
      </c>
      <c r="H26" s="9">
        <v>0.72976879768486103</v>
      </c>
    </row>
    <row r="27" spans="1:8" x14ac:dyDescent="0.2">
      <c r="A27" t="s">
        <v>41</v>
      </c>
      <c r="B27" t="s">
        <v>12</v>
      </c>
      <c r="C27" s="39" t="s">
        <v>16</v>
      </c>
      <c r="D27" s="39">
        <v>16.6499968359505</v>
      </c>
      <c r="E27" s="39">
        <v>24</v>
      </c>
      <c r="F27" s="9">
        <v>0.86320075847848099</v>
      </c>
      <c r="G27" s="9">
        <v>7.7760439809122801E-3</v>
      </c>
      <c r="H27" s="9">
        <v>0.54331448150161799</v>
      </c>
    </row>
    <row r="28" spans="1:8" x14ac:dyDescent="0.2">
      <c r="A28" t="s">
        <v>42</v>
      </c>
      <c r="B28" t="s">
        <v>12</v>
      </c>
      <c r="C28" s="39" t="s">
        <v>16</v>
      </c>
      <c r="D28" s="39">
        <v>24.0627491932064</v>
      </c>
      <c r="E28" s="39">
        <v>24</v>
      </c>
      <c r="F28" s="9">
        <v>0.45801381741235297</v>
      </c>
      <c r="G28" s="9">
        <v>-2.12254684303965E-2</v>
      </c>
      <c r="H28" s="9">
        <v>0.249520732534881</v>
      </c>
    </row>
    <row r="29" spans="1:8" x14ac:dyDescent="0.2">
      <c r="A29" t="s">
        <v>43</v>
      </c>
      <c r="B29" t="s">
        <v>12</v>
      </c>
      <c r="C29" s="39" t="s">
        <v>16</v>
      </c>
      <c r="D29" s="39">
        <v>46.257722832322898</v>
      </c>
      <c r="E29" s="39">
        <v>24</v>
      </c>
      <c r="F29" s="9">
        <v>4.1217680008090903E-3</v>
      </c>
      <c r="G29" s="9">
        <v>4.1177597739386097E-2</v>
      </c>
      <c r="H29" s="9">
        <v>1.88345654650772E-2</v>
      </c>
    </row>
    <row r="30" spans="1:8" x14ac:dyDescent="0.2">
      <c r="A30" t="s">
        <v>44</v>
      </c>
      <c r="B30" t="s">
        <v>12</v>
      </c>
      <c r="C30" s="39" t="s">
        <v>16</v>
      </c>
      <c r="D30" s="39">
        <v>19.9308769015366</v>
      </c>
      <c r="E30" s="39">
        <v>24</v>
      </c>
      <c r="F30" s="9">
        <v>0.70070018125782796</v>
      </c>
      <c r="G30" s="9">
        <v>3.0299316803676598E-3</v>
      </c>
      <c r="H30" s="9">
        <v>0.84326058690197103</v>
      </c>
    </row>
    <row r="31" spans="1:8" x14ac:dyDescent="0.2">
      <c r="A31" t="s">
        <v>45</v>
      </c>
      <c r="B31" t="s">
        <v>12</v>
      </c>
      <c r="C31" s="39" t="s">
        <v>16</v>
      </c>
      <c r="D31" s="39">
        <v>21.5529166586401</v>
      </c>
      <c r="E31" s="39">
        <v>24</v>
      </c>
      <c r="F31" s="9">
        <v>0.60593233531575896</v>
      </c>
      <c r="G31" s="9">
        <v>1.6444404945589401E-2</v>
      </c>
      <c r="H31" s="9">
        <v>0.23347494512269301</v>
      </c>
    </row>
    <row r="32" spans="1:8" x14ac:dyDescent="0.2">
      <c r="A32" t="s">
        <v>46</v>
      </c>
      <c r="B32" t="s">
        <v>12</v>
      </c>
      <c r="C32" s="39" t="s">
        <v>16</v>
      </c>
      <c r="D32" s="39">
        <v>18.756092701386699</v>
      </c>
      <c r="E32" s="39">
        <v>24</v>
      </c>
      <c r="F32" s="9">
        <v>0.76486899417919996</v>
      </c>
      <c r="G32" s="9">
        <v>2.73852785343967E-2</v>
      </c>
      <c r="H32" s="9">
        <v>0.126673380076402</v>
      </c>
    </row>
    <row r="33" spans="1:8" x14ac:dyDescent="0.2">
      <c r="A33" t="s">
        <v>47</v>
      </c>
      <c r="B33" t="s">
        <v>12</v>
      </c>
      <c r="C33" s="39" t="s">
        <v>16</v>
      </c>
      <c r="D33" s="39">
        <v>19.138918273018099</v>
      </c>
      <c r="E33" s="39">
        <v>24</v>
      </c>
      <c r="F33" s="9">
        <v>0.74454097101824501</v>
      </c>
      <c r="G33" s="9">
        <v>-8.5247156483355107E-3</v>
      </c>
      <c r="H33" s="9">
        <v>0.53363032201426897</v>
      </c>
    </row>
    <row r="34" spans="1:8" x14ac:dyDescent="0.2">
      <c r="A34" t="s">
        <v>48</v>
      </c>
      <c r="B34" t="s">
        <v>12</v>
      </c>
      <c r="C34" s="39" t="s">
        <v>16</v>
      </c>
      <c r="D34" s="39">
        <v>36.877851676539201</v>
      </c>
      <c r="E34" s="39">
        <v>24</v>
      </c>
      <c r="F34" s="9">
        <v>4.5003121227419403E-2</v>
      </c>
      <c r="G34" s="9">
        <v>5.7839137912712203E-3</v>
      </c>
      <c r="H34" s="9">
        <v>0.76859122244893496</v>
      </c>
    </row>
    <row r="35" spans="1:8" x14ac:dyDescent="0.2">
      <c r="A35" t="s">
        <v>49</v>
      </c>
      <c r="B35" t="s">
        <v>12</v>
      </c>
      <c r="C35" s="39" t="s">
        <v>16</v>
      </c>
      <c r="D35" s="39">
        <v>26.3977708174308</v>
      </c>
      <c r="E35" s="39">
        <v>24</v>
      </c>
      <c r="F35" s="9">
        <v>0.33329551988171102</v>
      </c>
      <c r="G35" s="9">
        <v>-2.60302005455022E-3</v>
      </c>
      <c r="H35" s="9">
        <v>0.84374560007079802</v>
      </c>
    </row>
    <row r="36" spans="1:8" x14ac:dyDescent="0.2">
      <c r="A36" t="s">
        <v>50</v>
      </c>
      <c r="B36" t="s">
        <v>12</v>
      </c>
      <c r="C36" s="39" t="s">
        <v>16</v>
      </c>
      <c r="D36" s="39">
        <v>33.701978502693599</v>
      </c>
      <c r="E36" s="39">
        <v>24</v>
      </c>
      <c r="F36" s="9">
        <v>9.0106615600918497E-2</v>
      </c>
      <c r="G36" s="9">
        <v>-1.4214924830713601E-2</v>
      </c>
      <c r="H36" s="9">
        <v>0.301119783444874</v>
      </c>
    </row>
    <row r="37" spans="1:8" x14ac:dyDescent="0.2">
      <c r="A37" t="s">
        <v>51</v>
      </c>
      <c r="B37" t="s">
        <v>12</v>
      </c>
      <c r="C37" s="39" t="s">
        <v>16</v>
      </c>
      <c r="D37" s="39">
        <v>21.704649087692701</v>
      </c>
      <c r="E37" s="39">
        <v>24</v>
      </c>
      <c r="F37" s="9">
        <v>0.59689010963058597</v>
      </c>
      <c r="G37" s="9">
        <v>6.2750290297050098E-3</v>
      </c>
      <c r="H37" s="9">
        <v>0.64358808391468603</v>
      </c>
    </row>
    <row r="38" spans="1:8" x14ac:dyDescent="0.2">
      <c r="A38" t="s">
        <v>52</v>
      </c>
      <c r="B38" t="s">
        <v>12</v>
      </c>
      <c r="C38" s="39" t="s">
        <v>16</v>
      </c>
      <c r="D38" s="39">
        <v>44.816437787502302</v>
      </c>
      <c r="E38" s="39">
        <v>24</v>
      </c>
      <c r="F38" s="9">
        <v>6.1230444616388697E-3</v>
      </c>
      <c r="G38" s="9">
        <v>-7.6338385458790898E-3</v>
      </c>
      <c r="H38" s="9">
        <v>0.74024032244698801</v>
      </c>
    </row>
    <row r="39" spans="1:8" x14ac:dyDescent="0.2">
      <c r="A39" t="s">
        <v>53</v>
      </c>
      <c r="B39" t="s">
        <v>12</v>
      </c>
      <c r="C39" s="39" t="s">
        <v>16</v>
      </c>
      <c r="D39" s="39">
        <v>29.403749564808798</v>
      </c>
      <c r="E39" s="39">
        <v>24</v>
      </c>
      <c r="F39" s="9">
        <v>0.20530517995144301</v>
      </c>
      <c r="G39" s="9">
        <v>8.0224037889796099E-3</v>
      </c>
      <c r="H39" s="9">
        <v>0.55021024464162305</v>
      </c>
    </row>
    <row r="40" spans="1:8" x14ac:dyDescent="0.2">
      <c r="A40" t="s">
        <v>54</v>
      </c>
      <c r="B40" t="s">
        <v>12</v>
      </c>
      <c r="C40" s="39" t="s">
        <v>16</v>
      </c>
      <c r="D40" s="39">
        <v>13.816163874866501</v>
      </c>
      <c r="E40" s="39">
        <v>24</v>
      </c>
      <c r="F40" s="9">
        <v>0.95069399552554801</v>
      </c>
      <c r="G40" s="9">
        <v>2.0748469185645599E-3</v>
      </c>
      <c r="H40" s="9">
        <v>0.84281134640334299</v>
      </c>
    </row>
    <row r="41" spans="1:8" x14ac:dyDescent="0.2">
      <c r="A41" t="s">
        <v>55</v>
      </c>
      <c r="B41" t="s">
        <v>12</v>
      </c>
      <c r="C41" s="39" t="s">
        <v>16</v>
      </c>
      <c r="D41" s="39">
        <v>26.078144749085698</v>
      </c>
      <c r="E41" s="39">
        <v>24</v>
      </c>
      <c r="F41" s="9">
        <v>0.34921171379946903</v>
      </c>
      <c r="G41" s="9">
        <v>-2.67197913292951E-3</v>
      </c>
      <c r="H41" s="9">
        <v>0.81635799467192705</v>
      </c>
    </row>
    <row r="42" spans="1:8" x14ac:dyDescent="0.2">
      <c r="A42" t="s">
        <v>56</v>
      </c>
      <c r="B42" t="s">
        <v>12</v>
      </c>
      <c r="C42" s="39" t="s">
        <v>16</v>
      </c>
      <c r="D42" s="39">
        <v>16.828472930883201</v>
      </c>
      <c r="E42" s="39">
        <v>24</v>
      </c>
      <c r="F42" s="9">
        <v>0.85588483826245099</v>
      </c>
      <c r="G42" s="9">
        <v>-5.4938114082542597E-3</v>
      </c>
      <c r="H42" s="9">
        <v>0.66137666264099904</v>
      </c>
    </row>
    <row r="43" spans="1:8" x14ac:dyDescent="0.2">
      <c r="A43" t="s">
        <v>57</v>
      </c>
      <c r="B43" t="s">
        <v>12</v>
      </c>
      <c r="C43" s="39" t="s">
        <v>16</v>
      </c>
      <c r="D43" s="39">
        <v>22.436618387635999</v>
      </c>
      <c r="E43" s="39">
        <v>24</v>
      </c>
      <c r="F43" s="9">
        <v>0.55322405733038404</v>
      </c>
      <c r="G43" s="9">
        <v>-2.9019069854966302E-3</v>
      </c>
      <c r="H43" s="9">
        <v>0.80051064181779097</v>
      </c>
    </row>
    <row r="44" spans="1:8" x14ac:dyDescent="0.2">
      <c r="A44" t="s">
        <v>58</v>
      </c>
      <c r="B44" t="s">
        <v>12</v>
      </c>
      <c r="C44" s="39" t="s">
        <v>16</v>
      </c>
      <c r="D44" s="39">
        <v>21.3741059637936</v>
      </c>
      <c r="E44" s="39">
        <v>24</v>
      </c>
      <c r="F44" s="9">
        <v>0.61656960881284095</v>
      </c>
      <c r="G44" s="9">
        <v>1.20390324965962E-2</v>
      </c>
      <c r="H44" s="9">
        <v>0.48355718457589397</v>
      </c>
    </row>
    <row r="45" spans="1:8" x14ac:dyDescent="0.2">
      <c r="A45" t="s">
        <v>59</v>
      </c>
      <c r="B45" t="s">
        <v>12</v>
      </c>
      <c r="C45" s="39" t="s">
        <v>16</v>
      </c>
      <c r="D45" s="39">
        <v>14.816821854553799</v>
      </c>
      <c r="E45" s="39">
        <v>24</v>
      </c>
      <c r="F45" s="9">
        <v>0.92600419053034899</v>
      </c>
      <c r="G45" s="9">
        <v>-6.6492110026933702E-3</v>
      </c>
      <c r="H45" s="9">
        <v>0.54415514916728402</v>
      </c>
    </row>
    <row r="46" spans="1:8" x14ac:dyDescent="0.2">
      <c r="A46" t="s">
        <v>60</v>
      </c>
      <c r="B46" t="s">
        <v>12</v>
      </c>
      <c r="C46" s="39" t="s">
        <v>16</v>
      </c>
      <c r="D46" s="39">
        <v>24.287822642972898</v>
      </c>
      <c r="E46" s="39">
        <v>24</v>
      </c>
      <c r="F46" s="9">
        <v>0.44524106841350902</v>
      </c>
      <c r="G46" s="9">
        <v>-3.9245418835637596E-3</v>
      </c>
      <c r="H46" s="9">
        <v>0.81385228005311205</v>
      </c>
    </row>
    <row r="47" spans="1:8" x14ac:dyDescent="0.2">
      <c r="C47" s="9"/>
      <c r="E47" s="10"/>
      <c r="F47" s="9"/>
      <c r="G47" s="9"/>
      <c r="H47" s="9"/>
    </row>
  </sheetData>
  <phoneticPr fontId="7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D9A63-8621-42CF-9509-1DA1EF87EE57}">
  <sheetPr>
    <tabColor rgb="FFFFC000"/>
  </sheetPr>
  <dimension ref="A1:G48"/>
  <sheetViews>
    <sheetView workbookViewId="0">
      <selection activeCell="G11" sqref="G11"/>
    </sheetView>
  </sheetViews>
  <sheetFormatPr baseColWidth="10" defaultColWidth="8.83203125" defaultRowHeight="15" x14ac:dyDescent="0.2"/>
  <cols>
    <col min="3" max="3" width="20.83203125" style="11" customWidth="1"/>
    <col min="4" max="4" width="15.33203125" style="11" customWidth="1"/>
    <col min="5" max="5" width="19.1640625" style="11" customWidth="1"/>
    <col min="6" max="6" width="18.6640625" style="11" customWidth="1"/>
    <col min="7" max="7" width="21.83203125" style="11" customWidth="1"/>
  </cols>
  <sheetData>
    <row r="1" spans="1:7" x14ac:dyDescent="0.2">
      <c r="A1" s="4" t="s">
        <v>16439</v>
      </c>
    </row>
    <row r="2" spans="1:7" x14ac:dyDescent="0.2">
      <c r="A2" s="52" t="s">
        <v>4</v>
      </c>
      <c r="B2" s="52" t="s">
        <v>5</v>
      </c>
      <c r="C2" s="63" t="s">
        <v>16312</v>
      </c>
      <c r="D2" s="63" t="s">
        <v>16316</v>
      </c>
      <c r="E2" s="63" t="s">
        <v>16313</v>
      </c>
      <c r="F2" s="63" t="s">
        <v>16314</v>
      </c>
      <c r="G2" s="63" t="s">
        <v>16315</v>
      </c>
    </row>
    <row r="3" spans="1:7" x14ac:dyDescent="0.2">
      <c r="A3" t="s">
        <v>11</v>
      </c>
      <c r="B3" t="s">
        <v>12</v>
      </c>
      <c r="C3" s="11">
        <v>28.188594309605602</v>
      </c>
      <c r="D3" s="11">
        <v>22</v>
      </c>
      <c r="E3" s="11">
        <v>0.16951493056974501</v>
      </c>
      <c r="F3" s="11">
        <v>1.2336587136292499E-2</v>
      </c>
      <c r="G3" s="11">
        <v>0.37839932065062098</v>
      </c>
    </row>
    <row r="4" spans="1:7" x14ac:dyDescent="0.2">
      <c r="A4" t="s">
        <v>17</v>
      </c>
      <c r="B4" t="s">
        <v>12</v>
      </c>
      <c r="C4" s="11">
        <v>22.100027492517999</v>
      </c>
      <c r="D4" s="11">
        <v>22</v>
      </c>
      <c r="E4" s="11">
        <v>0.45393191582076298</v>
      </c>
      <c r="F4" s="11">
        <v>-1.06260910292166E-2</v>
      </c>
      <c r="G4" s="11">
        <v>0.35247130321151998</v>
      </c>
    </row>
    <row r="5" spans="1:7" x14ac:dyDescent="0.2">
      <c r="A5" t="s">
        <v>76</v>
      </c>
      <c r="B5" t="s">
        <v>12</v>
      </c>
      <c r="C5" s="11">
        <v>20.970633277292301</v>
      </c>
      <c r="D5" s="11">
        <v>22</v>
      </c>
      <c r="E5" s="11">
        <v>0.52255370179914196</v>
      </c>
      <c r="F5" s="11">
        <v>9.6136294811987807E-3</v>
      </c>
      <c r="G5" s="11">
        <v>0.38475661729246002</v>
      </c>
    </row>
    <row r="6" spans="1:7" x14ac:dyDescent="0.2">
      <c r="A6" t="s">
        <v>19</v>
      </c>
      <c r="B6" t="s">
        <v>12</v>
      </c>
      <c r="C6" s="11">
        <v>13.504510500140899</v>
      </c>
      <c r="D6" s="11">
        <v>22</v>
      </c>
      <c r="E6" s="11">
        <v>0.91812907255061604</v>
      </c>
      <c r="F6" s="11">
        <v>-7.3828272991188198E-3</v>
      </c>
      <c r="G6" s="11">
        <v>0.444053557206464</v>
      </c>
    </row>
    <row r="7" spans="1:7" x14ac:dyDescent="0.2">
      <c r="A7" t="s">
        <v>20</v>
      </c>
      <c r="B7" t="s">
        <v>12</v>
      </c>
      <c r="C7" s="11">
        <v>14.183852747523501</v>
      </c>
      <c r="D7" s="11">
        <v>22</v>
      </c>
      <c r="E7" s="11">
        <v>0.89482564801097597</v>
      </c>
      <c r="F7" s="11">
        <v>1.3526238956159001E-3</v>
      </c>
      <c r="G7" s="11">
        <v>0.91673285208165101</v>
      </c>
    </row>
    <row r="8" spans="1:7" x14ac:dyDescent="0.2">
      <c r="A8" t="s">
        <v>21</v>
      </c>
      <c r="B8" t="s">
        <v>12</v>
      </c>
      <c r="C8" s="11">
        <v>27.3514054144512</v>
      </c>
      <c r="D8" s="11">
        <v>22</v>
      </c>
      <c r="E8" s="11">
        <v>0.19818270742430599</v>
      </c>
      <c r="F8" s="11">
        <v>1.2611496582747701E-2</v>
      </c>
      <c r="G8" s="11">
        <v>0.23696190758494801</v>
      </c>
    </row>
    <row r="9" spans="1:7" x14ac:dyDescent="0.2">
      <c r="A9" t="s">
        <v>22</v>
      </c>
      <c r="B9" t="s">
        <v>12</v>
      </c>
      <c r="C9" s="11">
        <v>21.399884565539601</v>
      </c>
      <c r="D9" s="11">
        <v>22</v>
      </c>
      <c r="E9" s="11">
        <v>0.49615611779353103</v>
      </c>
      <c r="F9" s="11">
        <v>1.1821073230616E-2</v>
      </c>
      <c r="G9" s="11">
        <v>0.30887729554721899</v>
      </c>
    </row>
    <row r="10" spans="1:7" x14ac:dyDescent="0.2">
      <c r="A10" t="s">
        <v>75</v>
      </c>
      <c r="B10" t="s">
        <v>12</v>
      </c>
      <c r="C10" s="11">
        <v>17.737565959718399</v>
      </c>
      <c r="D10" s="11">
        <v>22</v>
      </c>
      <c r="E10" s="11">
        <v>0.72142967514744905</v>
      </c>
      <c r="F10" s="11">
        <v>-2.7248525776158998E-3</v>
      </c>
      <c r="G10" s="11">
        <v>0.66923612615897499</v>
      </c>
    </row>
    <row r="11" spans="1:7" x14ac:dyDescent="0.2">
      <c r="A11" t="s">
        <v>23</v>
      </c>
      <c r="B11" t="s">
        <v>12</v>
      </c>
      <c r="C11" s="11">
        <v>15.5578487274932</v>
      </c>
      <c r="D11" s="11">
        <v>22</v>
      </c>
      <c r="E11" s="11">
        <v>0.83720755819036097</v>
      </c>
      <c r="F11" s="11">
        <v>-1.3599834764993299E-2</v>
      </c>
      <c r="G11" s="11">
        <v>0.27499574194473098</v>
      </c>
    </row>
    <row r="12" spans="1:7" x14ac:dyDescent="0.2">
      <c r="A12" t="s">
        <v>24</v>
      </c>
      <c r="B12" t="s">
        <v>12</v>
      </c>
      <c r="C12" s="11">
        <v>21.432365583780498</v>
      </c>
      <c r="D12" s="11">
        <v>22</v>
      </c>
      <c r="E12" s="11">
        <v>0.49417234135152099</v>
      </c>
      <c r="F12" s="11">
        <v>1.27892142378551E-2</v>
      </c>
      <c r="G12" s="11">
        <v>0.352802977909976</v>
      </c>
    </row>
    <row r="13" spans="1:7" x14ac:dyDescent="0.2">
      <c r="A13" t="s">
        <v>25</v>
      </c>
      <c r="B13" t="s">
        <v>12</v>
      </c>
      <c r="C13" s="11">
        <v>21.370716939882399</v>
      </c>
      <c r="D13" s="11">
        <v>22</v>
      </c>
      <c r="E13" s="11">
        <v>0.49793932717365003</v>
      </c>
      <c r="F13" s="11">
        <v>-1.83439087283374E-2</v>
      </c>
      <c r="G13" s="11">
        <v>9.9541976170105295E-2</v>
      </c>
    </row>
    <row r="14" spans="1:7" x14ac:dyDescent="0.2">
      <c r="A14" t="s">
        <v>26</v>
      </c>
      <c r="B14" t="s">
        <v>12</v>
      </c>
      <c r="C14" s="11">
        <v>15.615786963883</v>
      </c>
      <c r="D14" s="11">
        <v>22</v>
      </c>
      <c r="E14" s="11">
        <v>0.83448604080039102</v>
      </c>
      <c r="F14" s="11">
        <v>1.36266527797963E-2</v>
      </c>
      <c r="G14" s="11">
        <v>0.26295286307823201</v>
      </c>
    </row>
    <row r="15" spans="1:7" x14ac:dyDescent="0.2">
      <c r="A15" t="s">
        <v>27</v>
      </c>
      <c r="B15" t="s">
        <v>12</v>
      </c>
      <c r="C15" s="11">
        <v>33.180882291951001</v>
      </c>
      <c r="D15" s="11">
        <v>22</v>
      </c>
      <c r="E15" s="11">
        <v>5.93743640923491E-2</v>
      </c>
      <c r="F15" s="11">
        <v>-9.61888180929075E-3</v>
      </c>
      <c r="G15" s="11">
        <v>0.45439857521808602</v>
      </c>
    </row>
    <row r="16" spans="1:7" x14ac:dyDescent="0.2">
      <c r="A16" t="s">
        <v>28</v>
      </c>
      <c r="B16" t="s">
        <v>12</v>
      </c>
      <c r="C16" s="11">
        <v>22.029591412535201</v>
      </c>
      <c r="D16" s="11">
        <v>22</v>
      </c>
      <c r="E16" s="11">
        <v>0.45812361264613699</v>
      </c>
      <c r="F16" s="11">
        <v>-2.70411933583463E-4</v>
      </c>
      <c r="G16" s="11">
        <v>0.98084531706260902</v>
      </c>
    </row>
    <row r="17" spans="1:7" x14ac:dyDescent="0.2">
      <c r="A17" t="s">
        <v>29</v>
      </c>
      <c r="B17" t="s">
        <v>12</v>
      </c>
      <c r="C17" s="11">
        <v>13.955833961852701</v>
      </c>
      <c r="D17" s="11">
        <v>22</v>
      </c>
      <c r="E17" s="11">
        <v>0.90303931060665998</v>
      </c>
      <c r="F17" s="11">
        <v>3.42361093475621E-3</v>
      </c>
      <c r="G17" s="11">
        <v>0.68733138061939703</v>
      </c>
    </row>
    <row r="18" spans="1:7" x14ac:dyDescent="0.2">
      <c r="A18" t="s">
        <v>30</v>
      </c>
      <c r="B18" t="s">
        <v>12</v>
      </c>
      <c r="C18" s="11">
        <v>33.770507304791799</v>
      </c>
      <c r="D18" s="11">
        <v>22</v>
      </c>
      <c r="E18" s="11">
        <v>5.1826522026019402E-2</v>
      </c>
      <c r="F18" s="11">
        <v>-2.81710576543192E-3</v>
      </c>
      <c r="G18" s="11">
        <v>0.84133506851170203</v>
      </c>
    </row>
    <row r="19" spans="1:7" x14ac:dyDescent="0.2">
      <c r="A19" t="s">
        <v>31</v>
      </c>
      <c r="B19" t="s">
        <v>12</v>
      </c>
      <c r="C19" s="11">
        <v>28.520186016768299</v>
      </c>
      <c r="D19" s="11">
        <v>22</v>
      </c>
      <c r="E19" s="11">
        <v>0.15907603329138001</v>
      </c>
      <c r="F19" s="11">
        <v>-2.55432544686616E-3</v>
      </c>
      <c r="G19" s="11">
        <v>0.83938358177820804</v>
      </c>
    </row>
    <row r="20" spans="1:7" x14ac:dyDescent="0.2">
      <c r="A20" t="s">
        <v>32</v>
      </c>
      <c r="B20" t="s">
        <v>12</v>
      </c>
      <c r="C20" s="11">
        <v>19.614839632410099</v>
      </c>
      <c r="D20" s="11">
        <v>22</v>
      </c>
      <c r="E20" s="11">
        <v>0.60711843447012204</v>
      </c>
      <c r="F20" s="11">
        <v>3.1483863959828801E-2</v>
      </c>
      <c r="G20" s="11">
        <v>2.80251582605218E-2</v>
      </c>
    </row>
    <row r="21" spans="1:7" x14ac:dyDescent="0.2">
      <c r="A21" t="s">
        <v>33</v>
      </c>
      <c r="B21" t="s">
        <v>12</v>
      </c>
      <c r="C21" s="11">
        <v>16.131977966728801</v>
      </c>
      <c r="D21" s="11">
        <v>22</v>
      </c>
      <c r="E21" s="11">
        <v>0.80928204551918703</v>
      </c>
      <c r="F21" s="11">
        <v>-5.0731520644315504E-3</v>
      </c>
      <c r="G21" s="11">
        <v>0.60942767339644599</v>
      </c>
    </row>
    <row r="22" spans="1:7" x14ac:dyDescent="0.2">
      <c r="A22" t="s">
        <v>34</v>
      </c>
      <c r="B22" t="s">
        <v>12</v>
      </c>
      <c r="C22" s="11">
        <v>17.803339208095199</v>
      </c>
      <c r="D22" s="11">
        <v>22</v>
      </c>
      <c r="E22" s="11">
        <v>0.71758256808140297</v>
      </c>
      <c r="F22" s="11">
        <v>3.56109382580394E-3</v>
      </c>
      <c r="G22" s="11">
        <v>0.73581923623576895</v>
      </c>
    </row>
    <row r="23" spans="1:7" x14ac:dyDescent="0.2">
      <c r="A23" t="s">
        <v>35</v>
      </c>
      <c r="B23" t="s">
        <v>12</v>
      </c>
      <c r="C23" s="11">
        <v>17.100018132612099</v>
      </c>
      <c r="D23" s="11">
        <v>22</v>
      </c>
      <c r="E23" s="11">
        <v>0.75781745089080399</v>
      </c>
      <c r="F23" s="11">
        <v>-6.7781542210720103E-3</v>
      </c>
      <c r="G23" s="11">
        <v>0.60949549107639001</v>
      </c>
    </row>
    <row r="24" spans="1:7" x14ac:dyDescent="0.2">
      <c r="A24" t="s">
        <v>36</v>
      </c>
      <c r="B24" t="s">
        <v>12</v>
      </c>
      <c r="C24" s="11">
        <v>16.7111523931164</v>
      </c>
      <c r="D24" s="11">
        <v>22</v>
      </c>
      <c r="E24" s="11">
        <v>0.779095646067967</v>
      </c>
      <c r="F24" s="11">
        <v>-1.4306877418026101E-2</v>
      </c>
      <c r="G24" s="11">
        <v>0.236561247373167</v>
      </c>
    </row>
    <row r="25" spans="1:7" x14ac:dyDescent="0.2">
      <c r="A25" t="s">
        <v>37</v>
      </c>
      <c r="B25" t="s">
        <v>12</v>
      </c>
      <c r="C25" s="11">
        <v>26.4774386489491</v>
      </c>
      <c r="D25" s="11">
        <v>22</v>
      </c>
      <c r="E25" s="11">
        <v>0.23174851679252001</v>
      </c>
      <c r="F25" s="11">
        <v>-7.4752139194278703E-3</v>
      </c>
      <c r="G25" s="11">
        <v>0.62442517179464097</v>
      </c>
    </row>
    <row r="26" spans="1:7" x14ac:dyDescent="0.2">
      <c r="A26" t="s">
        <v>38</v>
      </c>
      <c r="B26" t="s">
        <v>12</v>
      </c>
      <c r="C26" s="11">
        <v>20.143854206295099</v>
      </c>
      <c r="D26" s="11">
        <v>22</v>
      </c>
      <c r="E26" s="11">
        <v>0.57404172083360405</v>
      </c>
      <c r="F26" s="11">
        <v>6.9080064096123201E-3</v>
      </c>
      <c r="G26" s="11">
        <v>0.56612612324553901</v>
      </c>
    </row>
    <row r="27" spans="1:7" x14ac:dyDescent="0.2">
      <c r="A27" t="s">
        <v>39</v>
      </c>
      <c r="B27" t="s">
        <v>12</v>
      </c>
      <c r="C27" s="11">
        <v>27.183734400575901</v>
      </c>
      <c r="D27" s="11">
        <v>22</v>
      </c>
      <c r="E27" s="11">
        <v>0.204330992230188</v>
      </c>
      <c r="F27" s="11">
        <v>9.6441130525292502E-4</v>
      </c>
      <c r="G27" s="11">
        <v>0.93644031729024901</v>
      </c>
    </row>
    <row r="28" spans="1:7" x14ac:dyDescent="0.2">
      <c r="A28" t="s">
        <v>40</v>
      </c>
      <c r="B28" t="s">
        <v>12</v>
      </c>
      <c r="C28" s="11">
        <v>31.3688198676398</v>
      </c>
      <c r="D28" s="11">
        <v>22</v>
      </c>
      <c r="E28" s="11">
        <v>8.8811848244471095E-2</v>
      </c>
      <c r="F28" s="11">
        <v>6.7927967857759897E-3</v>
      </c>
      <c r="G28" s="11">
        <v>0.63515352337255104</v>
      </c>
    </row>
    <row r="29" spans="1:7" x14ac:dyDescent="0.2">
      <c r="A29" t="s">
        <v>41</v>
      </c>
      <c r="B29" t="s">
        <v>12</v>
      </c>
      <c r="C29" s="11">
        <v>13.945198987468901</v>
      </c>
      <c r="D29" s="11">
        <v>22</v>
      </c>
      <c r="E29" s="11">
        <v>0.90341275862123305</v>
      </c>
      <c r="F29" s="11">
        <v>-1.25833152727598E-2</v>
      </c>
      <c r="G29" s="11">
        <v>0.213169213534559</v>
      </c>
    </row>
    <row r="30" spans="1:7" x14ac:dyDescent="0.2">
      <c r="A30" t="s">
        <v>42</v>
      </c>
      <c r="B30" t="s">
        <v>12</v>
      </c>
      <c r="C30" s="11">
        <v>13.2478780474357</v>
      </c>
      <c r="D30" s="11">
        <v>22</v>
      </c>
      <c r="E30" s="11">
        <v>0.92601671176494404</v>
      </c>
      <c r="F30" s="11">
        <v>-9.2604790054552702E-3</v>
      </c>
      <c r="G30" s="11">
        <v>0.49831303740056299</v>
      </c>
    </row>
    <row r="31" spans="1:7" x14ac:dyDescent="0.2">
      <c r="A31" t="s">
        <v>43</v>
      </c>
      <c r="B31" t="s">
        <v>12</v>
      </c>
      <c r="C31" s="11">
        <v>22.7121620186415</v>
      </c>
      <c r="D31" s="11">
        <v>22</v>
      </c>
      <c r="E31" s="11">
        <v>0.41813229769139298</v>
      </c>
      <c r="F31" s="11">
        <v>1.5921493467140401E-2</v>
      </c>
      <c r="G31" s="11">
        <v>0.109161663552814</v>
      </c>
    </row>
    <row r="32" spans="1:7" x14ac:dyDescent="0.2">
      <c r="A32" t="s">
        <v>44</v>
      </c>
      <c r="B32" t="s">
        <v>12</v>
      </c>
      <c r="C32" s="11">
        <v>25.294226370737899</v>
      </c>
      <c r="D32" s="11">
        <v>22</v>
      </c>
      <c r="E32" s="11">
        <v>0.283212437745267</v>
      </c>
      <c r="F32" s="11">
        <v>-3.0882698228348699E-3</v>
      </c>
      <c r="G32" s="11">
        <v>0.79253946691652699</v>
      </c>
    </row>
    <row r="33" spans="1:7" x14ac:dyDescent="0.2">
      <c r="A33" t="s">
        <v>45</v>
      </c>
      <c r="B33" t="s">
        <v>12</v>
      </c>
      <c r="C33" s="11">
        <v>33.080022459136202</v>
      </c>
      <c r="D33" s="11">
        <v>22</v>
      </c>
      <c r="E33" s="11">
        <v>6.0757032834169299E-2</v>
      </c>
      <c r="F33" s="11">
        <v>7.1265468613836104E-3</v>
      </c>
      <c r="G33" s="11">
        <v>0.55851718308292597</v>
      </c>
    </row>
    <row r="34" spans="1:7" x14ac:dyDescent="0.2">
      <c r="A34" t="s">
        <v>46</v>
      </c>
      <c r="B34" t="s">
        <v>12</v>
      </c>
      <c r="C34" s="11">
        <v>21.288917435255701</v>
      </c>
      <c r="D34" s="11">
        <v>22</v>
      </c>
      <c r="E34" s="11">
        <v>0.50294907107036901</v>
      </c>
      <c r="F34" s="11">
        <v>-1.4724059200840399E-2</v>
      </c>
      <c r="G34" s="11">
        <v>0.27397245002215798</v>
      </c>
    </row>
    <row r="35" spans="1:7" x14ac:dyDescent="0.2">
      <c r="A35" t="s">
        <v>47</v>
      </c>
      <c r="B35" t="s">
        <v>12</v>
      </c>
      <c r="C35" s="11">
        <v>14.308877543901501</v>
      </c>
      <c r="D35" s="11">
        <v>22</v>
      </c>
      <c r="E35" s="11">
        <v>0.89015494129440997</v>
      </c>
      <c r="F35" s="11">
        <v>1.57743295671992E-4</v>
      </c>
      <c r="G35" s="11">
        <v>0.98832968718674497</v>
      </c>
    </row>
    <row r="36" spans="1:7" x14ac:dyDescent="0.2">
      <c r="A36" t="s">
        <v>48</v>
      </c>
      <c r="B36" t="s">
        <v>12</v>
      </c>
      <c r="C36" s="11">
        <v>17.8864722619928</v>
      </c>
      <c r="D36" s="11">
        <v>22</v>
      </c>
      <c r="E36" s="11">
        <v>0.71269775652582701</v>
      </c>
      <c r="F36" s="11">
        <v>4.0152106136175198E-5</v>
      </c>
      <c r="G36" s="11">
        <v>0.99738959512549996</v>
      </c>
    </row>
    <row r="37" spans="1:7" x14ac:dyDescent="0.2">
      <c r="A37" t="s">
        <v>49</v>
      </c>
      <c r="B37" t="s">
        <v>12</v>
      </c>
      <c r="C37" s="11">
        <v>19.3311072217572</v>
      </c>
      <c r="D37" s="11">
        <v>22</v>
      </c>
      <c r="E37" s="11">
        <v>0.62480314976361395</v>
      </c>
      <c r="F37" s="11">
        <v>9.7804385497932307E-3</v>
      </c>
      <c r="G37" s="11">
        <v>0.27464062292825098</v>
      </c>
    </row>
    <row r="38" spans="1:7" x14ac:dyDescent="0.2">
      <c r="A38" t="s">
        <v>50</v>
      </c>
      <c r="B38" t="s">
        <v>12</v>
      </c>
      <c r="C38" s="11">
        <v>25.489889728522002</v>
      </c>
      <c r="D38" s="11">
        <v>22</v>
      </c>
      <c r="E38" s="11">
        <v>0.27422621339546599</v>
      </c>
      <c r="F38" s="11">
        <v>-4.8141665218183602E-3</v>
      </c>
      <c r="G38" s="11">
        <v>0.62180623176894201</v>
      </c>
    </row>
    <row r="39" spans="1:7" x14ac:dyDescent="0.2">
      <c r="A39" t="s">
        <v>51</v>
      </c>
      <c r="B39" t="s">
        <v>12</v>
      </c>
      <c r="C39" s="11">
        <v>29.888971397441399</v>
      </c>
      <c r="D39" s="11">
        <v>22</v>
      </c>
      <c r="E39" s="11">
        <v>0.121188063949003</v>
      </c>
      <c r="F39" s="11">
        <v>5.6138891740509303E-3</v>
      </c>
      <c r="G39" s="11">
        <v>0.67167888033828604</v>
      </c>
    </row>
    <row r="40" spans="1:7" x14ac:dyDescent="0.2">
      <c r="A40" t="s">
        <v>52</v>
      </c>
      <c r="B40" t="s">
        <v>12</v>
      </c>
      <c r="C40" s="11">
        <v>33.2963590452676</v>
      </c>
      <c r="D40" s="11">
        <v>22</v>
      </c>
      <c r="E40" s="11">
        <v>5.78249620428061E-2</v>
      </c>
      <c r="F40" s="11">
        <v>1.9119993592897601E-2</v>
      </c>
      <c r="G40" s="11">
        <v>0.22139494098691601</v>
      </c>
    </row>
    <row r="41" spans="1:7" x14ac:dyDescent="0.2">
      <c r="A41" t="s">
        <v>53</v>
      </c>
      <c r="B41" t="s">
        <v>12</v>
      </c>
      <c r="C41" s="11">
        <v>35.419957679631601</v>
      </c>
      <c r="D41" s="11">
        <v>22</v>
      </c>
      <c r="E41" s="11">
        <v>3.5002710424633203E-2</v>
      </c>
      <c r="F41" s="11">
        <v>1.8108109049787401E-3</v>
      </c>
      <c r="G41" s="11">
        <v>0.87694404354678002</v>
      </c>
    </row>
    <row r="42" spans="1:7" x14ac:dyDescent="0.2">
      <c r="A42" t="s">
        <v>54</v>
      </c>
      <c r="B42" t="s">
        <v>12</v>
      </c>
      <c r="C42" s="11">
        <v>13.3702261749994</v>
      </c>
      <c r="D42" s="11">
        <v>22</v>
      </c>
      <c r="E42" s="11">
        <v>0.922318826136176</v>
      </c>
      <c r="F42" s="11">
        <v>1.0041981906834801E-3</v>
      </c>
      <c r="G42" s="11">
        <v>0.90753101278718695</v>
      </c>
    </row>
    <row r="43" spans="1:7" x14ac:dyDescent="0.2">
      <c r="A43" t="s">
        <v>55</v>
      </c>
      <c r="B43" t="s">
        <v>12</v>
      </c>
      <c r="C43" s="11">
        <v>20.7787545495394</v>
      </c>
      <c r="D43" s="11">
        <v>22</v>
      </c>
      <c r="E43" s="11">
        <v>0.53444523411693201</v>
      </c>
      <c r="F43" s="11">
        <v>-7.6511195358431898E-3</v>
      </c>
      <c r="G43" s="11">
        <v>0.41820100584805198</v>
      </c>
    </row>
    <row r="44" spans="1:7" x14ac:dyDescent="0.2">
      <c r="A44" t="s">
        <v>56</v>
      </c>
      <c r="B44" t="s">
        <v>12</v>
      </c>
      <c r="C44" s="11">
        <v>20.040152163648798</v>
      </c>
      <c r="D44" s="11">
        <v>22</v>
      </c>
      <c r="E44" s="11">
        <v>0.58052804773421096</v>
      </c>
      <c r="F44" s="11">
        <v>1.2158637153417799E-3</v>
      </c>
      <c r="G44" s="11">
        <v>0.89743779334079699</v>
      </c>
    </row>
    <row r="45" spans="1:7" x14ac:dyDescent="0.2">
      <c r="A45" t="s">
        <v>57</v>
      </c>
      <c r="B45" t="s">
        <v>12</v>
      </c>
      <c r="C45" s="11">
        <v>22.8473235357656</v>
      </c>
      <c r="D45" s="11">
        <v>22</v>
      </c>
      <c r="E45" s="11">
        <v>0.41039329856976098</v>
      </c>
      <c r="F45" s="11">
        <v>9.4872836704752196E-3</v>
      </c>
      <c r="G45" s="11">
        <v>0.24427990951749901</v>
      </c>
    </row>
    <row r="46" spans="1:7" x14ac:dyDescent="0.2">
      <c r="A46" t="s">
        <v>58</v>
      </c>
      <c r="B46" t="s">
        <v>12</v>
      </c>
      <c r="C46" s="11">
        <v>24.5347401389722</v>
      </c>
      <c r="D46" s="11">
        <v>22</v>
      </c>
      <c r="E46" s="11">
        <v>0.31983660671814601</v>
      </c>
      <c r="F46" s="11">
        <v>-4.38541128445156E-3</v>
      </c>
      <c r="G46" s="11">
        <v>0.75668103819962096</v>
      </c>
    </row>
    <row r="47" spans="1:7" x14ac:dyDescent="0.2">
      <c r="A47" t="s">
        <v>59</v>
      </c>
      <c r="B47" t="s">
        <v>12</v>
      </c>
      <c r="C47" s="11">
        <v>19.971926353010598</v>
      </c>
      <c r="D47" s="11">
        <v>22</v>
      </c>
      <c r="E47" s="11">
        <v>0.58479589191081705</v>
      </c>
      <c r="F47" s="11">
        <v>6.3778438497235704E-3</v>
      </c>
      <c r="G47" s="11">
        <v>0.48339861578176402</v>
      </c>
    </row>
    <row r="48" spans="1:7" x14ac:dyDescent="0.2">
      <c r="A48" t="s">
        <v>60</v>
      </c>
      <c r="B48" t="s">
        <v>12</v>
      </c>
      <c r="C48" s="11">
        <v>22.5145550474892</v>
      </c>
      <c r="D48" s="11">
        <v>22</v>
      </c>
      <c r="E48" s="11">
        <v>0.42955897829704598</v>
      </c>
      <c r="F48" s="11">
        <v>-1.08353111901573E-3</v>
      </c>
      <c r="G48" s="11">
        <v>0.93015794659512696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E9D4B-B159-44B0-944C-71D71D81DAAA}">
  <sheetPr codeName="Sheet14">
    <tabColor rgb="FFFFC000"/>
  </sheetPr>
  <dimension ref="A1:K139"/>
  <sheetViews>
    <sheetView workbookViewId="0">
      <selection activeCell="K97" sqref="K1:K97"/>
    </sheetView>
  </sheetViews>
  <sheetFormatPr baseColWidth="10" defaultColWidth="8.83203125" defaultRowHeight="15" x14ac:dyDescent="0.2"/>
  <cols>
    <col min="1" max="1" width="39.1640625" customWidth="1"/>
    <col min="2" max="2" width="19" bestFit="1" customWidth="1"/>
    <col min="3" max="3" width="12.83203125" bestFit="1" customWidth="1"/>
    <col min="4" max="4" width="11.33203125" bestFit="1" customWidth="1"/>
    <col min="5" max="5" width="16.5" customWidth="1"/>
    <col min="6" max="6" width="26" customWidth="1"/>
  </cols>
  <sheetData>
    <row r="1" spans="1:6" x14ac:dyDescent="0.2">
      <c r="A1" s="4" t="s">
        <v>16440</v>
      </c>
    </row>
    <row r="2" spans="1:6" x14ac:dyDescent="0.2">
      <c r="A2" s="4" t="s">
        <v>4</v>
      </c>
      <c r="B2" s="4" t="s">
        <v>5</v>
      </c>
      <c r="C2" s="4" t="s">
        <v>16315</v>
      </c>
      <c r="D2" s="4" t="s">
        <v>16312</v>
      </c>
      <c r="E2" s="4" t="s">
        <v>16316</v>
      </c>
      <c r="F2" s="4" t="s">
        <v>16313</v>
      </c>
    </row>
    <row r="3" spans="1:6" x14ac:dyDescent="0.2">
      <c r="A3" t="s">
        <v>16253</v>
      </c>
      <c r="B3" t="s">
        <v>12</v>
      </c>
      <c r="C3" s="11">
        <v>0.14208746837481501</v>
      </c>
      <c r="D3" s="11">
        <v>33.468745586113798</v>
      </c>
      <c r="E3">
        <v>23</v>
      </c>
      <c r="F3" s="11">
        <v>7.3239903797323896E-2</v>
      </c>
    </row>
    <row r="4" spans="1:6" x14ac:dyDescent="0.2">
      <c r="A4" t="s">
        <v>16242</v>
      </c>
      <c r="B4" t="s">
        <v>12</v>
      </c>
      <c r="C4" s="11">
        <v>6.8626561846620304E-2</v>
      </c>
      <c r="D4" s="11">
        <v>40.341592029794</v>
      </c>
      <c r="E4">
        <v>23</v>
      </c>
      <c r="F4" s="11">
        <v>1.406793822967E-2</v>
      </c>
    </row>
    <row r="5" spans="1:6" x14ac:dyDescent="0.2">
      <c r="A5" t="s">
        <v>30</v>
      </c>
      <c r="B5" t="s">
        <v>12</v>
      </c>
      <c r="C5" s="11">
        <v>0.169434283345197</v>
      </c>
      <c r="D5" s="11">
        <v>21.594702255811601</v>
      </c>
      <c r="E5">
        <v>23</v>
      </c>
      <c r="F5" s="11">
        <v>0.54481826643151898</v>
      </c>
    </row>
    <row r="6" spans="1:6" x14ac:dyDescent="0.2">
      <c r="A6" t="s">
        <v>16220</v>
      </c>
      <c r="B6" t="s">
        <v>12</v>
      </c>
      <c r="C6" s="11">
        <v>0.91673328554302902</v>
      </c>
      <c r="D6" s="11">
        <v>16.998633184144499</v>
      </c>
      <c r="E6">
        <v>23</v>
      </c>
      <c r="F6" s="11">
        <v>0.80931860830642599</v>
      </c>
    </row>
    <row r="7" spans="1:6" x14ac:dyDescent="0.2">
      <c r="A7" t="s">
        <v>16177</v>
      </c>
      <c r="B7" t="s">
        <v>12</v>
      </c>
      <c r="C7" s="11">
        <v>0.880669418622675</v>
      </c>
      <c r="D7" s="11">
        <v>26.248787064757298</v>
      </c>
      <c r="E7">
        <v>23</v>
      </c>
      <c r="F7" s="11">
        <v>0.289262545134368</v>
      </c>
    </row>
    <row r="8" spans="1:6" x14ac:dyDescent="0.2">
      <c r="A8" t="s">
        <v>16259</v>
      </c>
      <c r="B8" t="s">
        <v>12</v>
      </c>
      <c r="C8" s="11">
        <v>0.13298408282976701</v>
      </c>
      <c r="D8" s="11">
        <v>33.060869050287302</v>
      </c>
      <c r="E8">
        <v>23</v>
      </c>
      <c r="F8" s="11">
        <v>8.0011843717690101E-2</v>
      </c>
    </row>
    <row r="9" spans="1:6" x14ac:dyDescent="0.2">
      <c r="A9" t="s">
        <v>43</v>
      </c>
      <c r="B9" t="s">
        <v>12</v>
      </c>
      <c r="C9" s="11">
        <v>0.48892392646472799</v>
      </c>
      <c r="D9" s="11">
        <v>33.593397948080899</v>
      </c>
      <c r="E9">
        <v>23</v>
      </c>
      <c r="F9" s="11">
        <v>7.1270407374774997E-2</v>
      </c>
    </row>
    <row r="10" spans="1:6" x14ac:dyDescent="0.2">
      <c r="A10" t="s">
        <v>16290</v>
      </c>
      <c r="B10" t="s">
        <v>12</v>
      </c>
      <c r="C10" s="11">
        <v>0.42037918727955398</v>
      </c>
      <c r="D10" s="11">
        <v>23.3218948790871</v>
      </c>
      <c r="E10">
        <v>23</v>
      </c>
      <c r="F10" s="11">
        <v>0.44211069774356898</v>
      </c>
    </row>
    <row r="11" spans="1:6" x14ac:dyDescent="0.2">
      <c r="A11" t="s">
        <v>60</v>
      </c>
      <c r="B11" t="s">
        <v>12</v>
      </c>
      <c r="C11" s="11">
        <v>0.61911930521994096</v>
      </c>
      <c r="D11" s="11">
        <v>21.386879568508402</v>
      </c>
      <c r="E11">
        <v>23</v>
      </c>
      <c r="F11" s="11">
        <v>0.55747403922287997</v>
      </c>
    </row>
    <row r="12" spans="1:6" x14ac:dyDescent="0.2">
      <c r="A12" t="s">
        <v>16181</v>
      </c>
      <c r="B12" t="s">
        <v>12</v>
      </c>
      <c r="C12" s="11">
        <v>0.614375160848872</v>
      </c>
      <c r="D12" s="11">
        <v>19.987773194118201</v>
      </c>
      <c r="E12">
        <v>23</v>
      </c>
      <c r="F12" s="11">
        <v>0.64264926398965705</v>
      </c>
    </row>
    <row r="13" spans="1:6" x14ac:dyDescent="0.2">
      <c r="A13" t="s">
        <v>16274</v>
      </c>
      <c r="B13" t="s">
        <v>12</v>
      </c>
      <c r="C13" s="11">
        <v>0.23612220425413399</v>
      </c>
      <c r="D13" s="11">
        <v>39.4671137550027</v>
      </c>
      <c r="E13">
        <v>23</v>
      </c>
      <c r="F13" s="11">
        <v>1.7621432505423199E-2</v>
      </c>
    </row>
    <row r="14" spans="1:6" x14ac:dyDescent="0.2">
      <c r="A14" t="s">
        <v>16214</v>
      </c>
      <c r="B14" t="s">
        <v>12</v>
      </c>
      <c r="C14" s="11">
        <v>0.22872186429501101</v>
      </c>
      <c r="D14" s="11">
        <v>23.241879510137199</v>
      </c>
      <c r="E14">
        <v>23</v>
      </c>
      <c r="F14" s="11">
        <v>0.44672274680231999</v>
      </c>
    </row>
    <row r="15" spans="1:6" x14ac:dyDescent="0.2">
      <c r="A15" t="s">
        <v>26</v>
      </c>
      <c r="B15" t="s">
        <v>12</v>
      </c>
      <c r="C15" s="11">
        <v>0.81281715344950201</v>
      </c>
      <c r="D15" s="11">
        <v>35.222448914122303</v>
      </c>
      <c r="E15">
        <v>23</v>
      </c>
      <c r="F15" s="11">
        <v>4.9428747442471097E-2</v>
      </c>
    </row>
    <row r="16" spans="1:6" x14ac:dyDescent="0.2">
      <c r="A16" t="s">
        <v>16213</v>
      </c>
      <c r="B16" t="s">
        <v>12</v>
      </c>
      <c r="C16" s="11">
        <v>0.305570647035945</v>
      </c>
      <c r="D16" s="11">
        <v>48.339534969145902</v>
      </c>
      <c r="E16">
        <v>23</v>
      </c>
      <c r="F16" s="11">
        <v>1.51353483255618E-3</v>
      </c>
    </row>
    <row r="17" spans="1:6" x14ac:dyDescent="0.2">
      <c r="A17" t="s">
        <v>16258</v>
      </c>
      <c r="B17" t="s">
        <v>12</v>
      </c>
      <c r="C17" s="11">
        <v>0.25143802995299203</v>
      </c>
      <c r="D17" s="11">
        <v>14.9093836551174</v>
      </c>
      <c r="E17">
        <v>23</v>
      </c>
      <c r="F17" s="11">
        <v>0.89785189672300902</v>
      </c>
    </row>
    <row r="18" spans="1:6" x14ac:dyDescent="0.2">
      <c r="A18" t="s">
        <v>16273</v>
      </c>
      <c r="B18" t="s">
        <v>12</v>
      </c>
      <c r="C18" s="11">
        <v>0.89990077508045696</v>
      </c>
      <c r="D18" s="11">
        <v>27.771657805715201</v>
      </c>
      <c r="E18">
        <v>23</v>
      </c>
      <c r="F18" s="11">
        <v>0.22453979094254001</v>
      </c>
    </row>
    <row r="19" spans="1:6" x14ac:dyDescent="0.2">
      <c r="A19" t="s">
        <v>16236</v>
      </c>
      <c r="B19" t="s">
        <v>12</v>
      </c>
      <c r="C19" s="11">
        <v>0.636917512086288</v>
      </c>
      <c r="D19" s="11">
        <v>21.769281754847999</v>
      </c>
      <c r="E19">
        <v>23</v>
      </c>
      <c r="F19" s="11">
        <v>0.53421433643483895</v>
      </c>
    </row>
    <row r="20" spans="1:6" x14ac:dyDescent="0.2">
      <c r="A20" t="s">
        <v>16171</v>
      </c>
      <c r="B20" t="s">
        <v>12</v>
      </c>
      <c r="C20" s="11">
        <v>1.24729868878318E-2</v>
      </c>
      <c r="D20" s="11">
        <v>41.3054134548821</v>
      </c>
      <c r="E20">
        <v>23</v>
      </c>
      <c r="F20" s="11">
        <v>1.0924847984961499E-2</v>
      </c>
    </row>
    <row r="21" spans="1:6" x14ac:dyDescent="0.2">
      <c r="A21" t="s">
        <v>34</v>
      </c>
      <c r="B21" t="s">
        <v>12</v>
      </c>
      <c r="C21" s="11">
        <v>0.712265827178719</v>
      </c>
      <c r="D21" s="11">
        <v>35.757565568982798</v>
      </c>
      <c r="E21">
        <v>23</v>
      </c>
      <c r="F21" s="11">
        <v>4.3663644302625898E-2</v>
      </c>
    </row>
    <row r="22" spans="1:6" x14ac:dyDescent="0.2">
      <c r="A22" t="s">
        <v>16226</v>
      </c>
      <c r="B22" t="s">
        <v>12</v>
      </c>
      <c r="C22" s="11">
        <v>0.50446428075421601</v>
      </c>
      <c r="D22" s="11">
        <v>25.078149864824599</v>
      </c>
      <c r="E22">
        <v>23</v>
      </c>
      <c r="F22" s="11">
        <v>0.34626852002430403</v>
      </c>
    </row>
    <row r="23" spans="1:6" x14ac:dyDescent="0.2">
      <c r="A23" t="s">
        <v>16264</v>
      </c>
      <c r="B23" t="s">
        <v>12</v>
      </c>
      <c r="C23" s="11">
        <v>0.56227094903752495</v>
      </c>
      <c r="D23" s="11">
        <v>24.090131564920199</v>
      </c>
      <c r="E23">
        <v>23</v>
      </c>
      <c r="F23" s="11">
        <v>0.39883156683425502</v>
      </c>
    </row>
    <row r="24" spans="1:6" x14ac:dyDescent="0.2">
      <c r="A24" t="s">
        <v>16281</v>
      </c>
      <c r="B24" t="s">
        <v>12</v>
      </c>
      <c r="C24" s="11">
        <v>0.60811856756551397</v>
      </c>
      <c r="D24" s="11">
        <v>27.568414313952999</v>
      </c>
      <c r="E24">
        <v>23</v>
      </c>
      <c r="F24" s="11">
        <v>0.23254322783426101</v>
      </c>
    </row>
    <row r="25" spans="1:6" x14ac:dyDescent="0.2">
      <c r="A25" t="s">
        <v>16219</v>
      </c>
      <c r="B25" t="s">
        <v>12</v>
      </c>
      <c r="C25" s="11">
        <v>0.24549962528320601</v>
      </c>
      <c r="D25" s="11">
        <v>31.298888724867801</v>
      </c>
      <c r="E25">
        <v>23</v>
      </c>
      <c r="F25" s="11">
        <v>0.115625472395102</v>
      </c>
    </row>
    <row r="26" spans="1:6" x14ac:dyDescent="0.2">
      <c r="A26" t="s">
        <v>16269</v>
      </c>
      <c r="B26" t="s">
        <v>12</v>
      </c>
      <c r="C26" s="11">
        <v>0.66693611894720395</v>
      </c>
      <c r="D26" s="11">
        <v>14.616958945789801</v>
      </c>
      <c r="E26">
        <v>23</v>
      </c>
      <c r="F26" s="11">
        <v>0.90783446315736105</v>
      </c>
    </row>
    <row r="27" spans="1:6" x14ac:dyDescent="0.2">
      <c r="A27" t="s">
        <v>16228</v>
      </c>
      <c r="B27" t="s">
        <v>12</v>
      </c>
      <c r="C27" s="11">
        <v>0.32550789627090798</v>
      </c>
      <c r="D27" s="11">
        <v>48.652469980461802</v>
      </c>
      <c r="E27">
        <v>23</v>
      </c>
      <c r="F27" s="11">
        <v>1.37945698297844E-3</v>
      </c>
    </row>
    <row r="28" spans="1:6" x14ac:dyDescent="0.2">
      <c r="A28" t="s">
        <v>16284</v>
      </c>
      <c r="B28" t="s">
        <v>12</v>
      </c>
      <c r="C28" s="11">
        <v>0.12531648243836199</v>
      </c>
      <c r="D28" s="11">
        <v>22.010751816035501</v>
      </c>
      <c r="E28">
        <v>23</v>
      </c>
      <c r="F28" s="11">
        <v>0.51960276265151695</v>
      </c>
    </row>
    <row r="29" spans="1:6" x14ac:dyDescent="0.2">
      <c r="A29" t="s">
        <v>16210</v>
      </c>
      <c r="B29" t="s">
        <v>12</v>
      </c>
      <c r="C29" s="11">
        <v>0.31281291568418501</v>
      </c>
      <c r="D29" s="11">
        <v>20.691419125839801</v>
      </c>
      <c r="E29">
        <v>23</v>
      </c>
      <c r="F29" s="11">
        <v>0.59992588866699703</v>
      </c>
    </row>
    <row r="30" spans="1:6" x14ac:dyDescent="0.2">
      <c r="A30" t="s">
        <v>16318</v>
      </c>
      <c r="B30" t="s">
        <v>12</v>
      </c>
      <c r="C30" s="11">
        <v>0.21028105925305501</v>
      </c>
      <c r="D30" s="11">
        <v>22.275447589658501</v>
      </c>
      <c r="E30">
        <v>23</v>
      </c>
      <c r="F30" s="11">
        <v>0.50367920144929501</v>
      </c>
    </row>
    <row r="31" spans="1:6" x14ac:dyDescent="0.2">
      <c r="A31" t="s">
        <v>16266</v>
      </c>
      <c r="B31" t="s">
        <v>12</v>
      </c>
      <c r="C31" s="11">
        <v>0.84422528926812801</v>
      </c>
      <c r="D31" s="11">
        <v>17.963770034142001</v>
      </c>
      <c r="E31">
        <v>23</v>
      </c>
      <c r="F31" s="11">
        <v>0.75945155880621895</v>
      </c>
    </row>
    <row r="32" spans="1:6" x14ac:dyDescent="0.2">
      <c r="A32" t="s">
        <v>16319</v>
      </c>
      <c r="B32" t="s">
        <v>12</v>
      </c>
      <c r="C32" s="11">
        <v>0.23343291972713801</v>
      </c>
      <c r="D32" s="11">
        <v>30.031844928886802</v>
      </c>
      <c r="E32">
        <v>23</v>
      </c>
      <c r="F32" s="11">
        <v>0.148489662738122</v>
      </c>
    </row>
    <row r="33" spans="1:6" x14ac:dyDescent="0.2">
      <c r="A33" t="s">
        <v>16320</v>
      </c>
      <c r="B33" t="s">
        <v>12</v>
      </c>
      <c r="C33" s="11">
        <v>0.321563507360839</v>
      </c>
      <c r="D33" s="11">
        <v>43.053626421432099</v>
      </c>
      <c r="E33">
        <v>23</v>
      </c>
      <c r="F33" s="11">
        <v>6.8249252686970801E-3</v>
      </c>
    </row>
    <row r="34" spans="1:6" x14ac:dyDescent="0.2">
      <c r="A34" t="s">
        <v>16283</v>
      </c>
      <c r="B34" t="s">
        <v>12</v>
      </c>
      <c r="C34" s="11">
        <v>0.82615760790297799</v>
      </c>
      <c r="D34" s="11">
        <v>31.958102693496301</v>
      </c>
      <c r="E34">
        <v>23</v>
      </c>
      <c r="F34" s="11">
        <v>0.101017868224745</v>
      </c>
    </row>
    <row r="35" spans="1:6" x14ac:dyDescent="0.2">
      <c r="A35" t="s">
        <v>21</v>
      </c>
      <c r="B35" t="s">
        <v>12</v>
      </c>
      <c r="C35" s="11">
        <v>0.77181339802693805</v>
      </c>
      <c r="D35" s="11">
        <v>18.9553622500326</v>
      </c>
      <c r="E35">
        <v>23</v>
      </c>
      <c r="F35" s="11">
        <v>0.70381243346504496</v>
      </c>
    </row>
    <row r="36" spans="1:6" x14ac:dyDescent="0.2">
      <c r="A36" t="s">
        <v>16268</v>
      </c>
      <c r="B36" t="s">
        <v>12</v>
      </c>
      <c r="C36" s="11">
        <v>0.46029358973777301</v>
      </c>
      <c r="D36" s="11">
        <v>16.936296909393199</v>
      </c>
      <c r="E36">
        <v>23</v>
      </c>
      <c r="F36" s="11">
        <v>0.81236585988034204</v>
      </c>
    </row>
    <row r="37" spans="1:6" x14ac:dyDescent="0.2">
      <c r="A37" t="s">
        <v>16280</v>
      </c>
      <c r="B37" t="s">
        <v>12</v>
      </c>
      <c r="C37" s="11">
        <v>0.87245487876984096</v>
      </c>
      <c r="D37" s="11">
        <v>13.287892026546301</v>
      </c>
      <c r="E37">
        <v>23</v>
      </c>
      <c r="F37" s="11">
        <v>0.945468493951648</v>
      </c>
    </row>
    <row r="38" spans="1:6" x14ac:dyDescent="0.2">
      <c r="A38" t="s">
        <v>16285</v>
      </c>
      <c r="B38" t="s">
        <v>12</v>
      </c>
      <c r="C38" s="11">
        <v>0.24397831523302399</v>
      </c>
      <c r="D38" s="11">
        <v>15.2865532550727</v>
      </c>
      <c r="E38">
        <v>23</v>
      </c>
      <c r="F38" s="11">
        <v>0.88407003792772698</v>
      </c>
    </row>
    <row r="39" spans="1:6" x14ac:dyDescent="0.2">
      <c r="A39" t="s">
        <v>16232</v>
      </c>
      <c r="B39" t="s">
        <v>12</v>
      </c>
      <c r="C39" s="11">
        <v>0.15078425392921099</v>
      </c>
      <c r="D39" s="11">
        <v>40.019825069566103</v>
      </c>
      <c r="E39">
        <v>23</v>
      </c>
      <c r="F39" s="11">
        <v>1.52906380050581E-2</v>
      </c>
    </row>
    <row r="40" spans="1:6" x14ac:dyDescent="0.2">
      <c r="A40" t="s">
        <v>16321</v>
      </c>
      <c r="B40" t="s">
        <v>12</v>
      </c>
      <c r="C40" s="11">
        <v>0.28068690839185401</v>
      </c>
      <c r="D40" s="11">
        <v>62.177446470174097</v>
      </c>
      <c r="E40">
        <v>23</v>
      </c>
      <c r="F40" s="11">
        <v>1.8396152750080401E-5</v>
      </c>
    </row>
    <row r="41" spans="1:6" x14ac:dyDescent="0.2">
      <c r="A41" t="s">
        <v>29</v>
      </c>
      <c r="B41" t="s">
        <v>12</v>
      </c>
      <c r="C41" s="11">
        <v>0.765259108941164</v>
      </c>
      <c r="D41" s="11">
        <v>36.280668299572099</v>
      </c>
      <c r="E41">
        <v>23</v>
      </c>
      <c r="F41" s="11">
        <v>3.8610792910015498E-2</v>
      </c>
    </row>
    <row r="42" spans="1:6" x14ac:dyDescent="0.2">
      <c r="A42" t="s">
        <v>16179</v>
      </c>
      <c r="B42" t="s">
        <v>12</v>
      </c>
      <c r="C42" s="11">
        <v>0.68812502249018703</v>
      </c>
      <c r="D42" s="11">
        <v>27.216616563924401</v>
      </c>
      <c r="E42">
        <v>23</v>
      </c>
      <c r="F42" s="11">
        <v>0.246860072359123</v>
      </c>
    </row>
    <row r="43" spans="1:6" x14ac:dyDescent="0.2">
      <c r="A43" t="s">
        <v>16298</v>
      </c>
      <c r="B43" t="s">
        <v>12</v>
      </c>
      <c r="C43" s="11">
        <v>8.4232715708651998E-2</v>
      </c>
      <c r="D43" s="11">
        <v>18.4868134509843</v>
      </c>
      <c r="E43">
        <v>23</v>
      </c>
      <c r="F43" s="11">
        <v>0.73057473525566596</v>
      </c>
    </row>
    <row r="44" spans="1:6" x14ac:dyDescent="0.2">
      <c r="A44" t="s">
        <v>16180</v>
      </c>
      <c r="B44" t="s">
        <v>12</v>
      </c>
      <c r="C44" s="11">
        <v>0.40496494389113602</v>
      </c>
      <c r="D44" s="11">
        <v>40.006122497331297</v>
      </c>
      <c r="E44">
        <v>23</v>
      </c>
      <c r="F44" s="11">
        <v>1.5344817289433601E-2</v>
      </c>
    </row>
    <row r="45" spans="1:6" x14ac:dyDescent="0.2">
      <c r="A45" t="s">
        <v>16237</v>
      </c>
      <c r="B45" t="s">
        <v>12</v>
      </c>
      <c r="C45" s="11">
        <v>0.61028621102661196</v>
      </c>
      <c r="D45" s="11">
        <v>38.6430097436143</v>
      </c>
      <c r="E45">
        <v>23</v>
      </c>
      <c r="F45" s="11">
        <v>2.1705528285038099E-2</v>
      </c>
    </row>
    <row r="46" spans="1:6" x14ac:dyDescent="0.2">
      <c r="A46" t="s">
        <v>16223</v>
      </c>
      <c r="B46" t="s">
        <v>12</v>
      </c>
      <c r="C46" s="11">
        <v>0.39028655826189201</v>
      </c>
      <c r="D46" s="11">
        <v>29.918782751759998</v>
      </c>
      <c r="E46">
        <v>23</v>
      </c>
      <c r="F46" s="11">
        <v>0.15174736605403899</v>
      </c>
    </row>
    <row r="47" spans="1:6" x14ac:dyDescent="0.2">
      <c r="A47" t="s">
        <v>24</v>
      </c>
      <c r="B47" t="s">
        <v>12</v>
      </c>
      <c r="C47" s="11">
        <v>1.6765620072887399E-2</v>
      </c>
      <c r="D47" s="11">
        <v>31.5366139087219</v>
      </c>
      <c r="E47">
        <v>23</v>
      </c>
      <c r="F47" s="11">
        <v>0.110170631629423</v>
      </c>
    </row>
    <row r="48" spans="1:6" x14ac:dyDescent="0.2">
      <c r="A48" t="s">
        <v>45</v>
      </c>
      <c r="B48" t="s">
        <v>12</v>
      </c>
      <c r="C48" s="11">
        <v>0.78948445778742105</v>
      </c>
      <c r="D48" s="11">
        <v>47.415124739421898</v>
      </c>
      <c r="E48">
        <v>23</v>
      </c>
      <c r="F48" s="11">
        <v>1.9862228316052401E-3</v>
      </c>
    </row>
    <row r="49" spans="1:6" x14ac:dyDescent="0.2">
      <c r="A49" t="s">
        <v>16211</v>
      </c>
      <c r="B49" t="s">
        <v>12</v>
      </c>
      <c r="C49" s="11">
        <v>0.525645048832033</v>
      </c>
      <c r="D49" s="11">
        <v>37.259795377010398</v>
      </c>
      <c r="E49">
        <v>23</v>
      </c>
      <c r="F49" s="11">
        <v>3.05330847150206E-2</v>
      </c>
    </row>
    <row r="50" spans="1:6" x14ac:dyDescent="0.2">
      <c r="A50" t="s">
        <v>44</v>
      </c>
      <c r="B50" t="s">
        <v>12</v>
      </c>
      <c r="C50" s="11">
        <v>0.14675578670796199</v>
      </c>
      <c r="D50" s="11">
        <v>23.979647036039999</v>
      </c>
      <c r="E50">
        <v>23</v>
      </c>
      <c r="F50" s="11">
        <v>0.40493620467369101</v>
      </c>
    </row>
    <row r="51" spans="1:6" x14ac:dyDescent="0.2">
      <c r="A51" t="s">
        <v>16282</v>
      </c>
      <c r="B51" t="s">
        <v>12</v>
      </c>
      <c r="C51" s="11">
        <v>0.52579253342391097</v>
      </c>
      <c r="D51" s="11">
        <v>18.546157800029899</v>
      </c>
      <c r="E51">
        <v>23</v>
      </c>
      <c r="F51" s="11">
        <v>0.72722841125682602</v>
      </c>
    </row>
    <row r="52" spans="1:6" x14ac:dyDescent="0.2">
      <c r="A52" t="s">
        <v>16182</v>
      </c>
      <c r="B52" t="s">
        <v>12</v>
      </c>
      <c r="C52" s="11">
        <v>0.185645543187688</v>
      </c>
      <c r="D52" s="11">
        <v>19.997307063849199</v>
      </c>
      <c r="E52">
        <v>23</v>
      </c>
      <c r="F52" s="11">
        <v>0.64207423844406897</v>
      </c>
    </row>
    <row r="53" spans="1:6" x14ac:dyDescent="0.2">
      <c r="A53" t="s">
        <v>16191</v>
      </c>
      <c r="B53" t="s">
        <v>12</v>
      </c>
      <c r="C53" s="11">
        <v>0.45896550753842602</v>
      </c>
      <c r="D53" s="11">
        <v>27.288331325670001</v>
      </c>
      <c r="E53">
        <v>23</v>
      </c>
      <c r="F53" s="11">
        <v>0.24389387267766799</v>
      </c>
    </row>
    <row r="54" spans="1:6" x14ac:dyDescent="0.2">
      <c r="A54" t="s">
        <v>16296</v>
      </c>
      <c r="B54" t="s">
        <v>12</v>
      </c>
      <c r="C54" s="11">
        <v>0.53216223987887701</v>
      </c>
      <c r="D54" s="11">
        <v>19.147656260185801</v>
      </c>
      <c r="E54">
        <v>23</v>
      </c>
      <c r="F54" s="11">
        <v>0.69262183851998005</v>
      </c>
    </row>
    <row r="55" spans="1:6" x14ac:dyDescent="0.2">
      <c r="A55" t="s">
        <v>16322</v>
      </c>
      <c r="B55" t="s">
        <v>12</v>
      </c>
      <c r="C55" s="11">
        <v>0.86506031691893204</v>
      </c>
      <c r="D55" s="11">
        <v>24.120505723340099</v>
      </c>
      <c r="E55">
        <v>23</v>
      </c>
      <c r="F55" s="11">
        <v>0.39716080350421201</v>
      </c>
    </row>
    <row r="56" spans="1:6" x14ac:dyDescent="0.2">
      <c r="A56" t="s">
        <v>56</v>
      </c>
      <c r="B56" t="s">
        <v>12</v>
      </c>
      <c r="C56" s="11">
        <v>8.1183293219369304E-2</v>
      </c>
      <c r="D56" s="11">
        <v>40.311722970963601</v>
      </c>
      <c r="E56">
        <v>23</v>
      </c>
      <c r="F56" s="11">
        <v>1.41775223113283E-2</v>
      </c>
    </row>
    <row r="57" spans="1:6" x14ac:dyDescent="0.2">
      <c r="A57" t="s">
        <v>16201</v>
      </c>
      <c r="B57" t="s">
        <v>12</v>
      </c>
      <c r="C57" s="11">
        <v>0.51172717436809301</v>
      </c>
      <c r="D57" s="11">
        <v>25.068366151956599</v>
      </c>
      <c r="E57">
        <v>23</v>
      </c>
      <c r="F57" s="11">
        <v>0.34677000405522601</v>
      </c>
    </row>
    <row r="58" spans="1:6" x14ac:dyDescent="0.2">
      <c r="A58" t="s">
        <v>16323</v>
      </c>
      <c r="B58" t="s">
        <v>12</v>
      </c>
      <c r="C58" s="11">
        <v>0.22083420229112499</v>
      </c>
      <c r="D58" s="11">
        <v>28.804856598373799</v>
      </c>
      <c r="E58">
        <v>23</v>
      </c>
      <c r="F58" s="11">
        <v>0.186866994315004</v>
      </c>
    </row>
    <row r="59" spans="1:6" x14ac:dyDescent="0.2">
      <c r="A59" t="s">
        <v>16229</v>
      </c>
      <c r="B59" t="s">
        <v>12</v>
      </c>
      <c r="C59" s="11">
        <v>0.51358686846383905</v>
      </c>
      <c r="D59" s="11">
        <v>25.015551283203099</v>
      </c>
      <c r="E59">
        <v>23</v>
      </c>
      <c r="F59" s="11">
        <v>0.34948400309044297</v>
      </c>
    </row>
    <row r="60" spans="1:6" x14ac:dyDescent="0.2">
      <c r="A60" t="s">
        <v>16324</v>
      </c>
      <c r="B60" t="s">
        <v>12</v>
      </c>
      <c r="C60" s="11">
        <v>0.98309789944553605</v>
      </c>
      <c r="D60" s="11">
        <v>26.547957775928499</v>
      </c>
      <c r="E60">
        <v>23</v>
      </c>
      <c r="F60" s="11">
        <v>0.27568669299577597</v>
      </c>
    </row>
    <row r="61" spans="1:6" x14ac:dyDescent="0.2">
      <c r="A61" t="s">
        <v>16299</v>
      </c>
      <c r="B61" t="s">
        <v>12</v>
      </c>
      <c r="C61" s="11">
        <v>1.0087743107474499E-2</v>
      </c>
      <c r="D61" s="11">
        <v>28.302442611415302</v>
      </c>
      <c r="E61">
        <v>23</v>
      </c>
      <c r="F61" s="11">
        <v>0.20456045470394199</v>
      </c>
    </row>
    <row r="62" spans="1:6" x14ac:dyDescent="0.2">
      <c r="A62" t="s">
        <v>16278</v>
      </c>
      <c r="B62" t="s">
        <v>12</v>
      </c>
      <c r="C62" s="11">
        <v>0.48293709370625898</v>
      </c>
      <c r="D62" s="11">
        <v>22.2519176187681</v>
      </c>
      <c r="E62">
        <v>23</v>
      </c>
      <c r="F62" s="11">
        <v>0.50509018385805904</v>
      </c>
    </row>
    <row r="63" spans="1:6" x14ac:dyDescent="0.2">
      <c r="A63" t="s">
        <v>16244</v>
      </c>
      <c r="B63" t="s">
        <v>12</v>
      </c>
      <c r="C63" s="11">
        <v>0.91097220732122597</v>
      </c>
      <c r="D63" s="11">
        <v>31.298374945651599</v>
      </c>
      <c r="E63">
        <v>23</v>
      </c>
      <c r="F63" s="11">
        <v>0.11563749532567601</v>
      </c>
    </row>
    <row r="64" spans="1:6" x14ac:dyDescent="0.2">
      <c r="A64" t="s">
        <v>16186</v>
      </c>
      <c r="B64" t="s">
        <v>12</v>
      </c>
      <c r="C64" s="11">
        <v>0.71683927103006295</v>
      </c>
      <c r="D64" s="11">
        <v>18.238598429133202</v>
      </c>
      <c r="E64">
        <v>23</v>
      </c>
      <c r="F64" s="11">
        <v>0.74442163161044905</v>
      </c>
    </row>
    <row r="65" spans="1:6" x14ac:dyDescent="0.2">
      <c r="A65" t="s">
        <v>16197</v>
      </c>
      <c r="B65" t="s">
        <v>12</v>
      </c>
      <c r="C65" s="11">
        <v>0.868993814383899</v>
      </c>
      <c r="D65" s="11">
        <v>19.262192854825098</v>
      </c>
      <c r="E65">
        <v>23</v>
      </c>
      <c r="F65" s="11">
        <v>0.68590595511182095</v>
      </c>
    </row>
    <row r="66" spans="1:6" x14ac:dyDescent="0.2">
      <c r="A66" t="s">
        <v>16295</v>
      </c>
      <c r="B66" t="s">
        <v>12</v>
      </c>
      <c r="C66" s="11">
        <v>0.38612124429079098</v>
      </c>
      <c r="D66" s="11">
        <v>30.109516003934999</v>
      </c>
      <c r="E66">
        <v>23</v>
      </c>
      <c r="F66" s="11">
        <v>0.146283545617929</v>
      </c>
    </row>
    <row r="67" spans="1:6" x14ac:dyDescent="0.2">
      <c r="A67" t="s">
        <v>16187</v>
      </c>
      <c r="B67" t="s">
        <v>12</v>
      </c>
      <c r="C67" s="11">
        <v>1.30062023191453E-2</v>
      </c>
      <c r="D67" s="11">
        <v>38.921100370369302</v>
      </c>
      <c r="E67">
        <v>23</v>
      </c>
      <c r="F67" s="11">
        <v>2.0239688136040799E-2</v>
      </c>
    </row>
    <row r="68" spans="1:6" x14ac:dyDescent="0.2">
      <c r="A68" t="s">
        <v>16325</v>
      </c>
      <c r="B68" t="s">
        <v>12</v>
      </c>
      <c r="C68" s="11">
        <v>0.58525064433874296</v>
      </c>
      <c r="D68" s="11">
        <v>32.291074585214503</v>
      </c>
      <c r="E68">
        <v>23</v>
      </c>
      <c r="F68" s="11">
        <v>9.4239811533440104E-2</v>
      </c>
    </row>
    <row r="69" spans="1:6" x14ac:dyDescent="0.2">
      <c r="A69" t="s">
        <v>16272</v>
      </c>
      <c r="B69" t="s">
        <v>12</v>
      </c>
      <c r="C69" s="11">
        <v>0.68474722000649502</v>
      </c>
      <c r="D69" s="11">
        <v>30.139549676906999</v>
      </c>
      <c r="E69">
        <v>23</v>
      </c>
      <c r="F69" s="11">
        <v>0.14543740614901501</v>
      </c>
    </row>
    <row r="70" spans="1:6" x14ac:dyDescent="0.2">
      <c r="A70" t="s">
        <v>16254</v>
      </c>
      <c r="B70" t="s">
        <v>12</v>
      </c>
      <c r="C70" s="11">
        <v>0.82004640622434899</v>
      </c>
      <c r="D70" s="11">
        <v>22.557729740721399</v>
      </c>
      <c r="E70">
        <v>23</v>
      </c>
      <c r="F70" s="11">
        <v>0.48683061459325999</v>
      </c>
    </row>
    <row r="71" spans="1:6" x14ac:dyDescent="0.2">
      <c r="A71" t="s">
        <v>16231</v>
      </c>
      <c r="B71" t="s">
        <v>12</v>
      </c>
      <c r="C71" s="11">
        <v>3.6464485213663399E-3</v>
      </c>
      <c r="D71" s="11">
        <v>39.033010202323801</v>
      </c>
      <c r="E71">
        <v>23</v>
      </c>
      <c r="F71" s="11">
        <v>1.9675735513091399E-2</v>
      </c>
    </row>
    <row r="72" spans="1:6" x14ac:dyDescent="0.2">
      <c r="A72" t="s">
        <v>16326</v>
      </c>
      <c r="B72" t="s">
        <v>12</v>
      </c>
      <c r="C72" s="11">
        <v>0.31843659094619498</v>
      </c>
      <c r="D72" s="11">
        <v>32.025720652256403</v>
      </c>
      <c r="E72">
        <v>23</v>
      </c>
      <c r="F72" s="11">
        <v>9.9609684057259604E-2</v>
      </c>
    </row>
    <row r="73" spans="1:6" x14ac:dyDescent="0.2">
      <c r="A73" t="s">
        <v>16224</v>
      </c>
      <c r="B73" t="s">
        <v>12</v>
      </c>
      <c r="C73" s="11">
        <v>0.46979071472544598</v>
      </c>
      <c r="D73" s="11">
        <v>19.734102241083502</v>
      </c>
      <c r="E73">
        <v>23</v>
      </c>
      <c r="F73" s="11">
        <v>0.657893981748368</v>
      </c>
    </row>
    <row r="74" spans="1:6" x14ac:dyDescent="0.2">
      <c r="A74" t="s">
        <v>52</v>
      </c>
      <c r="B74" t="s">
        <v>12</v>
      </c>
      <c r="C74" s="11">
        <v>0.69978711122438897</v>
      </c>
      <c r="D74" s="11">
        <v>28.232580133193402</v>
      </c>
      <c r="E74">
        <v>23</v>
      </c>
      <c r="F74" s="11">
        <v>0.20711421934903801</v>
      </c>
    </row>
    <row r="75" spans="1:6" x14ac:dyDescent="0.2">
      <c r="A75" t="s">
        <v>47</v>
      </c>
      <c r="B75" t="s">
        <v>12</v>
      </c>
      <c r="C75" s="11">
        <v>0.31018438886021799</v>
      </c>
      <c r="D75" s="11">
        <v>53.4462331990349</v>
      </c>
      <c r="E75">
        <v>23</v>
      </c>
      <c r="F75" s="10">
        <v>3.1869674602250201E-4</v>
      </c>
    </row>
    <row r="76" spans="1:6" x14ac:dyDescent="0.2">
      <c r="A76" t="s">
        <v>16207</v>
      </c>
      <c r="B76" t="s">
        <v>12</v>
      </c>
      <c r="C76" s="11">
        <v>0.86399659672376095</v>
      </c>
      <c r="D76" s="11">
        <v>27.3890869285175</v>
      </c>
      <c r="E76">
        <v>23</v>
      </c>
      <c r="F76" s="11">
        <v>0.23976775105987699</v>
      </c>
    </row>
    <row r="77" spans="1:6" x14ac:dyDescent="0.2">
      <c r="A77" t="s">
        <v>16218</v>
      </c>
      <c r="B77" t="s">
        <v>12</v>
      </c>
      <c r="C77" s="11">
        <v>0.54787262442630902</v>
      </c>
      <c r="D77" s="11">
        <v>16.235884894499002</v>
      </c>
      <c r="E77">
        <v>23</v>
      </c>
      <c r="F77" s="11">
        <v>0.84498629236531297</v>
      </c>
    </row>
    <row r="78" spans="1:6" x14ac:dyDescent="0.2">
      <c r="A78" t="s">
        <v>16206</v>
      </c>
      <c r="B78" t="s">
        <v>12</v>
      </c>
      <c r="C78" s="11">
        <v>0.84968989796859895</v>
      </c>
      <c r="D78" s="11">
        <v>26.2084618403285</v>
      </c>
      <c r="E78">
        <v>23</v>
      </c>
      <c r="F78" s="11">
        <v>0.291124097476123</v>
      </c>
    </row>
    <row r="79" spans="1:6" x14ac:dyDescent="0.2">
      <c r="A79" t="s">
        <v>16262</v>
      </c>
      <c r="B79" t="s">
        <v>12</v>
      </c>
      <c r="C79" s="11">
        <v>0.65829589331539096</v>
      </c>
      <c r="D79" s="11">
        <v>18.045638501754201</v>
      </c>
      <c r="E79">
        <v>23</v>
      </c>
      <c r="F79" s="11">
        <v>0.755009096210983</v>
      </c>
    </row>
    <row r="80" spans="1:6" x14ac:dyDescent="0.2">
      <c r="A80" t="s">
        <v>16327</v>
      </c>
      <c r="B80" t="s">
        <v>12</v>
      </c>
      <c r="C80" s="11">
        <v>0.215405546855123</v>
      </c>
      <c r="D80" s="11">
        <v>27.4524155509386</v>
      </c>
      <c r="E80">
        <v>23</v>
      </c>
      <c r="F80" s="11">
        <v>0.23719900098003499</v>
      </c>
    </row>
    <row r="81" spans="1:6" x14ac:dyDescent="0.2">
      <c r="A81" t="s">
        <v>16328</v>
      </c>
      <c r="B81" t="s">
        <v>12</v>
      </c>
      <c r="C81" s="11">
        <v>0.13373072203051101</v>
      </c>
      <c r="D81" s="11">
        <v>31.2807702303135</v>
      </c>
      <c r="E81">
        <v>23</v>
      </c>
      <c r="F81" s="11">
        <v>0.11605007706972099</v>
      </c>
    </row>
    <row r="82" spans="1:6" x14ac:dyDescent="0.2">
      <c r="A82" t="s">
        <v>16189</v>
      </c>
      <c r="B82" t="s">
        <v>12</v>
      </c>
      <c r="C82" s="11">
        <v>6.3215673054776295E-2</v>
      </c>
      <c r="D82" s="11">
        <v>23.3363275059526</v>
      </c>
      <c r="E82">
        <v>23</v>
      </c>
      <c r="F82" s="11">
        <v>0.44128074500532299</v>
      </c>
    </row>
    <row r="83" spans="1:6" x14ac:dyDescent="0.2">
      <c r="A83" t="s">
        <v>16202</v>
      </c>
      <c r="B83" t="s">
        <v>12</v>
      </c>
      <c r="C83" s="11">
        <v>0.674161455668709</v>
      </c>
      <c r="D83" s="11">
        <v>29.747150757941501</v>
      </c>
      <c r="E83">
        <v>23</v>
      </c>
      <c r="F83" s="11">
        <v>0.15679861796806999</v>
      </c>
    </row>
    <row r="84" spans="1:6" x14ac:dyDescent="0.2">
      <c r="A84" t="s">
        <v>16329</v>
      </c>
      <c r="B84" t="s">
        <v>12</v>
      </c>
      <c r="C84" s="11">
        <v>8.3770576497571497E-2</v>
      </c>
      <c r="D84" s="11">
        <v>40.857783898350498</v>
      </c>
      <c r="E84">
        <v>23</v>
      </c>
      <c r="F84" s="11">
        <v>1.2293468742134E-2</v>
      </c>
    </row>
    <row r="85" spans="1:6" x14ac:dyDescent="0.2">
      <c r="A85" t="s">
        <v>16289</v>
      </c>
      <c r="B85" t="s">
        <v>12</v>
      </c>
      <c r="C85" s="11">
        <v>0.40992063329536899</v>
      </c>
      <c r="D85" s="11">
        <v>26.128036524544601</v>
      </c>
      <c r="E85">
        <v>23</v>
      </c>
      <c r="F85" s="11">
        <v>0.294859110790266</v>
      </c>
    </row>
    <row r="86" spans="1:6" x14ac:dyDescent="0.2">
      <c r="A86" t="s">
        <v>16239</v>
      </c>
      <c r="B86" t="s">
        <v>12</v>
      </c>
      <c r="C86" s="11">
        <v>0.42331199673070002</v>
      </c>
      <c r="D86" s="11">
        <v>14.8512276460837</v>
      </c>
      <c r="E86">
        <v>23</v>
      </c>
      <c r="F86" s="11">
        <v>0.89988626958538998</v>
      </c>
    </row>
    <row r="87" spans="1:6" x14ac:dyDescent="0.2">
      <c r="A87" t="s">
        <v>16330</v>
      </c>
      <c r="B87" t="s">
        <v>12</v>
      </c>
      <c r="C87" s="11">
        <v>0.18384149017653101</v>
      </c>
      <c r="D87" s="11">
        <v>28.873137413541599</v>
      </c>
      <c r="E87">
        <v>23</v>
      </c>
      <c r="F87" s="11">
        <v>0.18455273884981499</v>
      </c>
    </row>
    <row r="88" spans="1:6" x14ac:dyDescent="0.2">
      <c r="A88" t="s">
        <v>31</v>
      </c>
      <c r="B88" t="s">
        <v>12</v>
      </c>
      <c r="C88" s="11">
        <v>0.92206937000408795</v>
      </c>
      <c r="D88" s="11">
        <v>28.0808394233147</v>
      </c>
      <c r="E88">
        <v>23</v>
      </c>
      <c r="F88" s="11">
        <v>0.21274010136549801</v>
      </c>
    </row>
    <row r="89" spans="1:6" x14ac:dyDescent="0.2">
      <c r="A89" t="s">
        <v>16222</v>
      </c>
      <c r="B89" t="s">
        <v>12</v>
      </c>
      <c r="C89" s="11">
        <v>0.89746398773363101</v>
      </c>
      <c r="D89" s="11">
        <v>44.392886729375597</v>
      </c>
      <c r="E89">
        <v>23</v>
      </c>
      <c r="F89" s="11">
        <v>4.7133765739284499E-3</v>
      </c>
    </row>
    <row r="90" spans="1:6" x14ac:dyDescent="0.2">
      <c r="A90" t="s">
        <v>16331</v>
      </c>
      <c r="B90" t="s">
        <v>12</v>
      </c>
      <c r="C90" s="11">
        <v>0.56588497945468197</v>
      </c>
      <c r="D90" s="11">
        <v>30.3178850108864</v>
      </c>
      <c r="E90">
        <v>23</v>
      </c>
      <c r="F90" s="11">
        <v>0.14049204710105401</v>
      </c>
    </row>
    <row r="91" spans="1:6" x14ac:dyDescent="0.2">
      <c r="A91" t="s">
        <v>16332</v>
      </c>
      <c r="B91" t="s">
        <v>12</v>
      </c>
      <c r="C91" s="11">
        <v>0.99315573215970698</v>
      </c>
      <c r="D91" s="11">
        <v>16.337467413301699</v>
      </c>
      <c r="E91">
        <v>23</v>
      </c>
      <c r="F91" s="11">
        <v>0.84044605365182101</v>
      </c>
    </row>
    <row r="92" spans="1:6" x14ac:dyDescent="0.2">
      <c r="A92" t="s">
        <v>16333</v>
      </c>
      <c r="B92" t="s">
        <v>12</v>
      </c>
      <c r="C92" s="11">
        <v>0.23269849879880899</v>
      </c>
      <c r="D92" s="11">
        <v>54.749193663173202</v>
      </c>
      <c r="E92">
        <v>23</v>
      </c>
      <c r="F92" s="11">
        <v>2.11166694375082E-4</v>
      </c>
    </row>
    <row r="93" spans="1:6" x14ac:dyDescent="0.2">
      <c r="A93" t="s">
        <v>16221</v>
      </c>
      <c r="B93" t="s">
        <v>12</v>
      </c>
      <c r="C93" s="11">
        <v>0.819845735463689</v>
      </c>
      <c r="D93" s="11">
        <v>23.9948533769074</v>
      </c>
      <c r="E93">
        <v>23</v>
      </c>
      <c r="F93" s="11">
        <v>0.40409348430832298</v>
      </c>
    </row>
    <row r="94" spans="1:6" x14ac:dyDescent="0.2">
      <c r="A94" t="s">
        <v>16255</v>
      </c>
      <c r="B94" t="s">
        <v>12</v>
      </c>
      <c r="C94" s="11">
        <v>0.63078382875412697</v>
      </c>
      <c r="D94" s="11">
        <v>53.424610109010601</v>
      </c>
      <c r="E94">
        <v>23</v>
      </c>
      <c r="F94" s="11">
        <v>3.2086644904847299E-4</v>
      </c>
    </row>
    <row r="95" spans="1:6" x14ac:dyDescent="0.2">
      <c r="A95" t="s">
        <v>16234</v>
      </c>
      <c r="B95" t="s">
        <v>12</v>
      </c>
      <c r="C95" s="11">
        <v>0.25076742931231</v>
      </c>
      <c r="D95" s="11">
        <v>22.762354206768698</v>
      </c>
      <c r="E95">
        <v>23</v>
      </c>
      <c r="F95" s="11">
        <v>0.47471782743257901</v>
      </c>
    </row>
    <row r="96" spans="1:6" x14ac:dyDescent="0.2">
      <c r="A96" t="s">
        <v>16334</v>
      </c>
      <c r="B96" t="s">
        <v>12</v>
      </c>
      <c r="C96" s="11">
        <v>0.62000160960041995</v>
      </c>
      <c r="D96" s="11">
        <v>46.575030053429799</v>
      </c>
      <c r="E96">
        <v>23</v>
      </c>
      <c r="F96" s="11">
        <v>2.5352217222212401E-3</v>
      </c>
    </row>
    <row r="97" spans="1:6" x14ac:dyDescent="0.2">
      <c r="A97" t="s">
        <v>16185</v>
      </c>
      <c r="B97" t="s">
        <v>12</v>
      </c>
      <c r="C97" s="11">
        <v>0.92909992529456298</v>
      </c>
      <c r="D97" s="11">
        <v>25.065039814861699</v>
      </c>
      <c r="E97">
        <v>23</v>
      </c>
      <c r="F97" s="11">
        <v>0.346940592954324</v>
      </c>
    </row>
    <row r="98" spans="1:6" x14ac:dyDescent="0.2">
      <c r="A98" t="s">
        <v>16335</v>
      </c>
      <c r="B98" t="s">
        <v>12</v>
      </c>
      <c r="C98" s="11">
        <v>0.76002468587586802</v>
      </c>
      <c r="D98" s="11">
        <v>36.702804392926197</v>
      </c>
      <c r="E98">
        <v>23</v>
      </c>
      <c r="F98" s="11">
        <v>3.4919621982483301E-2</v>
      </c>
    </row>
    <row r="99" spans="1:6" x14ac:dyDescent="0.2">
      <c r="A99" t="s">
        <v>16246</v>
      </c>
      <c r="B99" t="s">
        <v>12</v>
      </c>
      <c r="C99" s="11">
        <v>0.40220999600149898</v>
      </c>
      <c r="D99" s="11">
        <v>12.604247750562701</v>
      </c>
      <c r="E99">
        <v>23</v>
      </c>
      <c r="F99" s="11">
        <v>0.96005638491611101</v>
      </c>
    </row>
    <row r="100" spans="1:6" x14ac:dyDescent="0.2">
      <c r="A100" t="s">
        <v>16336</v>
      </c>
      <c r="B100" t="s">
        <v>12</v>
      </c>
      <c r="C100" s="11">
        <v>0.107265346608308</v>
      </c>
      <c r="D100" s="11">
        <v>33.178016856969798</v>
      </c>
      <c r="E100">
        <v>23</v>
      </c>
      <c r="F100" s="11">
        <v>7.8014534387718396E-2</v>
      </c>
    </row>
    <row r="101" spans="1:6" x14ac:dyDescent="0.2">
      <c r="A101" t="s">
        <v>39</v>
      </c>
      <c r="B101" t="s">
        <v>12</v>
      </c>
      <c r="C101" s="11">
        <v>0.17153249745561</v>
      </c>
      <c r="D101" s="11">
        <v>19.1733251793164</v>
      </c>
      <c r="E101">
        <v>23</v>
      </c>
      <c r="F101" s="11">
        <v>0.69111987872740799</v>
      </c>
    </row>
    <row r="102" spans="1:6" x14ac:dyDescent="0.2">
      <c r="A102" t="s">
        <v>16275</v>
      </c>
      <c r="B102" t="s">
        <v>12</v>
      </c>
      <c r="C102" s="11">
        <v>0.79821666732812202</v>
      </c>
      <c r="D102" s="11">
        <v>29.8099973928921</v>
      </c>
      <c r="E102">
        <v>23</v>
      </c>
      <c r="F102" s="11">
        <v>0.154934095553418</v>
      </c>
    </row>
    <row r="103" spans="1:6" x14ac:dyDescent="0.2">
      <c r="A103" t="s">
        <v>16205</v>
      </c>
      <c r="B103" t="s">
        <v>12</v>
      </c>
      <c r="C103" s="11">
        <v>0.96180053802058496</v>
      </c>
      <c r="D103" s="11">
        <v>9.33969307732918</v>
      </c>
      <c r="E103">
        <v>23</v>
      </c>
      <c r="F103" s="11">
        <v>0.99467537826288399</v>
      </c>
    </row>
    <row r="104" spans="1:6" x14ac:dyDescent="0.2">
      <c r="A104" t="s">
        <v>16243</v>
      </c>
      <c r="B104" t="s">
        <v>12</v>
      </c>
      <c r="C104" s="11">
        <v>0.49603465514829997</v>
      </c>
      <c r="D104" s="11">
        <v>19.9915948785005</v>
      </c>
      <c r="E104">
        <v>23</v>
      </c>
      <c r="F104" s="11">
        <v>0.64241877961998906</v>
      </c>
    </row>
    <row r="105" spans="1:6" x14ac:dyDescent="0.2">
      <c r="A105" t="s">
        <v>57</v>
      </c>
      <c r="B105" t="s">
        <v>12</v>
      </c>
      <c r="C105" s="11">
        <v>0.70436228247475796</v>
      </c>
      <c r="D105" s="11">
        <v>33.524441132842</v>
      </c>
      <c r="E105">
        <v>23</v>
      </c>
      <c r="F105" s="11">
        <v>7.2354248050815501E-2</v>
      </c>
    </row>
    <row r="106" spans="1:6" x14ac:dyDescent="0.2">
      <c r="A106" t="s">
        <v>16235</v>
      </c>
      <c r="B106" t="s">
        <v>12</v>
      </c>
      <c r="C106" s="11">
        <v>0.94453550257290897</v>
      </c>
      <c r="D106" s="11">
        <v>20.482334244492701</v>
      </c>
      <c r="E106">
        <v>23</v>
      </c>
      <c r="F106" s="11">
        <v>0.61266821274421901</v>
      </c>
    </row>
    <row r="107" spans="1:6" x14ac:dyDescent="0.2">
      <c r="A107" t="s">
        <v>16172</v>
      </c>
      <c r="B107" t="s">
        <v>12</v>
      </c>
      <c r="C107" s="11">
        <v>0.48582636055154199</v>
      </c>
      <c r="D107" s="11">
        <v>21.837402088802001</v>
      </c>
      <c r="E107">
        <v>23</v>
      </c>
      <c r="F107" s="11">
        <v>0.53008518575174901</v>
      </c>
    </row>
    <row r="108" spans="1:6" x14ac:dyDescent="0.2">
      <c r="A108" t="s">
        <v>16198</v>
      </c>
      <c r="B108" t="s">
        <v>12</v>
      </c>
      <c r="C108" s="11">
        <v>6.6459077850841194E-2</v>
      </c>
      <c r="D108" s="11">
        <v>23.336653453960601</v>
      </c>
      <c r="E108">
        <v>23</v>
      </c>
      <c r="F108" s="11">
        <v>0.44126200817315497</v>
      </c>
    </row>
    <row r="109" spans="1:6" x14ac:dyDescent="0.2">
      <c r="A109" t="s">
        <v>16241</v>
      </c>
      <c r="B109" t="s">
        <v>12</v>
      </c>
      <c r="C109" s="11">
        <v>0.67639308029940604</v>
      </c>
      <c r="D109" s="11">
        <v>25.188187834837802</v>
      </c>
      <c r="E109">
        <v>23</v>
      </c>
      <c r="F109" s="11">
        <v>0.34065587734306402</v>
      </c>
    </row>
    <row r="110" spans="1:6" x14ac:dyDescent="0.2">
      <c r="A110" t="s">
        <v>16188</v>
      </c>
      <c r="B110" t="s">
        <v>12</v>
      </c>
      <c r="C110" s="11">
        <v>0.98301528142961803</v>
      </c>
      <c r="D110" s="11">
        <v>20.831683815443601</v>
      </c>
      <c r="E110">
        <v>23</v>
      </c>
      <c r="F110" s="11">
        <v>0.59136570339665595</v>
      </c>
    </row>
    <row r="111" spans="1:6" x14ac:dyDescent="0.2">
      <c r="A111" t="s">
        <v>16240</v>
      </c>
      <c r="B111" t="s">
        <v>12</v>
      </c>
      <c r="C111" s="11">
        <v>0.42835293109944</v>
      </c>
      <c r="D111" s="11">
        <v>21.546143293941299</v>
      </c>
      <c r="E111">
        <v>23</v>
      </c>
      <c r="F111" s="11">
        <v>0.54777257389179801</v>
      </c>
    </row>
    <row r="112" spans="1:6" x14ac:dyDescent="0.2">
      <c r="A112" t="s">
        <v>16203</v>
      </c>
      <c r="B112" t="s">
        <v>12</v>
      </c>
      <c r="C112" s="11">
        <v>0.58117856423521097</v>
      </c>
      <c r="D112" s="11">
        <v>23.881462518450199</v>
      </c>
      <c r="E112">
        <v>23</v>
      </c>
      <c r="F112" s="11">
        <v>0.41039654507747397</v>
      </c>
    </row>
    <row r="113" spans="1:11" x14ac:dyDescent="0.2">
      <c r="A113" t="s">
        <v>16247</v>
      </c>
      <c r="B113" t="s">
        <v>12</v>
      </c>
      <c r="C113" s="11">
        <v>0.87085361568104203</v>
      </c>
      <c r="D113" s="11">
        <v>23.432265705329701</v>
      </c>
      <c r="E113">
        <v>23</v>
      </c>
      <c r="F113" s="11">
        <v>0.435779161399655</v>
      </c>
    </row>
    <row r="114" spans="1:11" x14ac:dyDescent="0.2">
      <c r="A114" t="s">
        <v>16192</v>
      </c>
      <c r="B114" t="s">
        <v>12</v>
      </c>
      <c r="C114" s="11">
        <v>0.38381384143226799</v>
      </c>
      <c r="D114" s="11">
        <v>24.102816568847398</v>
      </c>
      <c r="E114">
        <v>23</v>
      </c>
      <c r="F114" s="11">
        <v>0.39813341708549999</v>
      </c>
    </row>
    <row r="115" spans="1:11" x14ac:dyDescent="0.2">
      <c r="A115" t="s">
        <v>16277</v>
      </c>
      <c r="B115" t="s">
        <v>12</v>
      </c>
      <c r="C115" s="11">
        <v>0.785281706769277</v>
      </c>
      <c r="D115" s="11">
        <v>19.039576767170502</v>
      </c>
      <c r="E115">
        <v>23</v>
      </c>
      <c r="F115" s="11">
        <v>0.69892512129484796</v>
      </c>
    </row>
    <row r="116" spans="1:11" x14ac:dyDescent="0.2">
      <c r="A116" t="s">
        <v>16204</v>
      </c>
      <c r="B116" t="s">
        <v>12</v>
      </c>
      <c r="C116" s="11">
        <v>0.74108981095837301</v>
      </c>
      <c r="D116" s="11">
        <v>21.7139487258234</v>
      </c>
      <c r="E116">
        <v>23</v>
      </c>
      <c r="F116" s="11">
        <v>0.53757205716263901</v>
      </c>
    </row>
    <row r="117" spans="1:11" x14ac:dyDescent="0.2">
      <c r="A117" t="s">
        <v>16200</v>
      </c>
      <c r="B117" t="s">
        <v>12</v>
      </c>
      <c r="C117" s="11">
        <v>0.124021760107367</v>
      </c>
      <c r="D117" s="11">
        <v>15.4783217650049</v>
      </c>
      <c r="E117">
        <v>23</v>
      </c>
      <c r="F117" s="11">
        <v>0.87667552784623504</v>
      </c>
    </row>
    <row r="118" spans="1:11" x14ac:dyDescent="0.2">
      <c r="A118" t="s">
        <v>16194</v>
      </c>
      <c r="B118" t="s">
        <v>12</v>
      </c>
      <c r="C118" s="11">
        <v>0.37341697500377202</v>
      </c>
      <c r="D118" s="11">
        <v>14.3964133626669</v>
      </c>
      <c r="E118">
        <v>23</v>
      </c>
      <c r="F118" s="11">
        <v>0.91495490701403304</v>
      </c>
    </row>
    <row r="119" spans="1:11" x14ac:dyDescent="0.2">
      <c r="A119" t="s">
        <v>33</v>
      </c>
      <c r="B119" t="s">
        <v>12</v>
      </c>
      <c r="C119" s="11">
        <v>0.50303609168196395</v>
      </c>
      <c r="D119" s="11">
        <v>53.522798022853699</v>
      </c>
      <c r="E119">
        <v>23</v>
      </c>
      <c r="F119" s="11">
        <v>3.1112758875564002E-4</v>
      </c>
    </row>
    <row r="120" spans="1:11" x14ac:dyDescent="0.2">
      <c r="A120" t="s">
        <v>16227</v>
      </c>
      <c r="B120" t="s">
        <v>12</v>
      </c>
      <c r="C120" s="11">
        <v>0.89607652591682296</v>
      </c>
      <c r="D120" s="11">
        <v>38.124840327311198</v>
      </c>
      <c r="E120">
        <v>23</v>
      </c>
      <c r="F120" s="11">
        <v>2.4697245133746399E-2</v>
      </c>
    </row>
    <row r="121" spans="1:11" x14ac:dyDescent="0.2">
      <c r="A121" t="s">
        <v>16293</v>
      </c>
      <c r="B121" t="s">
        <v>12</v>
      </c>
      <c r="C121" s="11">
        <v>4.51809486726319E-2</v>
      </c>
      <c r="D121" s="11">
        <v>28.209415440755201</v>
      </c>
      <c r="E121">
        <v>23</v>
      </c>
      <c r="F121" s="11">
        <v>0.20796605092753701</v>
      </c>
    </row>
    <row r="122" spans="1:11" x14ac:dyDescent="0.2">
      <c r="A122" t="s">
        <v>16294</v>
      </c>
      <c r="B122" t="s">
        <v>12</v>
      </c>
      <c r="C122" s="11">
        <v>0.34853846734702598</v>
      </c>
      <c r="D122" s="11">
        <v>18.1708208309879</v>
      </c>
      <c r="E122">
        <v>23</v>
      </c>
      <c r="F122" s="11">
        <v>0.74815877831113897</v>
      </c>
    </row>
    <row r="123" spans="1:11" x14ac:dyDescent="0.2">
      <c r="A123" t="s">
        <v>46</v>
      </c>
      <c r="B123" t="s">
        <v>12</v>
      </c>
      <c r="C123" s="11">
        <v>0.46388050967994698</v>
      </c>
      <c r="D123" s="11">
        <v>40.986645563609102</v>
      </c>
      <c r="E123">
        <v>23</v>
      </c>
      <c r="F123" s="11">
        <v>1.1884025559420299E-2</v>
      </c>
      <c r="K123" s="1"/>
    </row>
    <row r="124" spans="1:11" x14ac:dyDescent="0.2">
      <c r="A124" t="s">
        <v>16251</v>
      </c>
      <c r="B124" t="s">
        <v>12</v>
      </c>
      <c r="C124" s="11">
        <v>0.34987077295761798</v>
      </c>
      <c r="D124" s="11">
        <v>16.533284260732199</v>
      </c>
      <c r="E124">
        <v>23</v>
      </c>
      <c r="F124" s="11">
        <v>0.83150774580610998</v>
      </c>
    </row>
    <row r="125" spans="1:11" x14ac:dyDescent="0.2">
      <c r="A125" t="s">
        <v>16337</v>
      </c>
      <c r="B125" t="s">
        <v>12</v>
      </c>
      <c r="C125" s="11">
        <v>0.59145045788543804</v>
      </c>
      <c r="D125" s="11">
        <v>17.2938281031801</v>
      </c>
      <c r="E125">
        <v>23</v>
      </c>
      <c r="F125" s="11">
        <v>0.79458816256716602</v>
      </c>
    </row>
    <row r="126" spans="1:11" x14ac:dyDescent="0.2">
      <c r="A126" t="s">
        <v>32</v>
      </c>
      <c r="B126" t="s">
        <v>12</v>
      </c>
      <c r="C126" s="11">
        <v>0.46728785272130302</v>
      </c>
      <c r="D126" s="11">
        <v>49.935458931028698</v>
      </c>
      <c r="E126">
        <v>23</v>
      </c>
      <c r="F126" s="11">
        <v>9.39450366474609E-4</v>
      </c>
    </row>
    <row r="127" spans="1:11" x14ac:dyDescent="0.2">
      <c r="A127" t="s">
        <v>16212</v>
      </c>
      <c r="B127" t="s">
        <v>12</v>
      </c>
      <c r="C127" s="11">
        <v>0.177664457348472</v>
      </c>
      <c r="D127" s="11">
        <v>18.3814777952173</v>
      </c>
      <c r="E127">
        <v>23</v>
      </c>
      <c r="F127" s="11">
        <v>0.736481056990689</v>
      </c>
    </row>
    <row r="128" spans="1:11" x14ac:dyDescent="0.2">
      <c r="A128" t="s">
        <v>16338</v>
      </c>
      <c r="B128" t="s">
        <v>12</v>
      </c>
      <c r="C128" s="11">
        <v>0.185918055058996</v>
      </c>
      <c r="D128" s="11">
        <v>54.680228051497799</v>
      </c>
      <c r="E128">
        <v>23</v>
      </c>
      <c r="F128" s="11">
        <v>2.1584635373550799E-4</v>
      </c>
    </row>
    <row r="129" spans="1:6" x14ac:dyDescent="0.2">
      <c r="A129" t="s">
        <v>16209</v>
      </c>
      <c r="B129" t="s">
        <v>12</v>
      </c>
      <c r="C129" s="11">
        <v>0.95781170890943801</v>
      </c>
      <c r="D129" s="11">
        <v>21.358682351241601</v>
      </c>
      <c r="E129">
        <v>23</v>
      </c>
      <c r="F129" s="11">
        <v>0.55919327529307195</v>
      </c>
    </row>
    <row r="130" spans="1:6" x14ac:dyDescent="0.2">
      <c r="A130" t="s">
        <v>16256</v>
      </c>
      <c r="B130" t="s">
        <v>12</v>
      </c>
      <c r="C130" s="11">
        <v>0.86905284538765104</v>
      </c>
      <c r="D130" s="11">
        <v>10.4554316873818</v>
      </c>
      <c r="E130">
        <v>23</v>
      </c>
      <c r="F130" s="11">
        <v>0.98808898959909597</v>
      </c>
    </row>
    <row r="131" spans="1:6" x14ac:dyDescent="0.2">
      <c r="A131" t="s">
        <v>16339</v>
      </c>
      <c r="B131" t="s">
        <v>12</v>
      </c>
      <c r="C131" s="11">
        <v>0.55812263464946799</v>
      </c>
      <c r="D131" s="11">
        <v>17.8228453206276</v>
      </c>
      <c r="E131">
        <v>23</v>
      </c>
      <c r="F131" s="11">
        <v>0.76702645081485499</v>
      </c>
    </row>
    <row r="132" spans="1:6" x14ac:dyDescent="0.2">
      <c r="A132" t="s">
        <v>16260</v>
      </c>
      <c r="B132" t="s">
        <v>12</v>
      </c>
      <c r="C132" s="11">
        <v>0.58490102848422998</v>
      </c>
      <c r="D132" s="11">
        <v>26.058976862068199</v>
      </c>
      <c r="E132">
        <v>23</v>
      </c>
      <c r="F132" s="11">
        <v>0.29808991619990899</v>
      </c>
    </row>
    <row r="133" spans="1:6" x14ac:dyDescent="0.2">
      <c r="A133" t="s">
        <v>27</v>
      </c>
      <c r="B133" t="s">
        <v>12</v>
      </c>
      <c r="C133" s="11">
        <v>0.79173308023302902</v>
      </c>
      <c r="D133" s="11">
        <v>50.002546720499602</v>
      </c>
      <c r="E133">
        <v>23</v>
      </c>
      <c r="F133" s="11">
        <v>9.2061365006227498E-4</v>
      </c>
    </row>
    <row r="134" spans="1:6" x14ac:dyDescent="0.2">
      <c r="A134" t="s">
        <v>16249</v>
      </c>
      <c r="B134" t="s">
        <v>12</v>
      </c>
      <c r="C134" s="11">
        <v>0.70117351238229098</v>
      </c>
      <c r="D134" s="11">
        <v>14.9514663613803</v>
      </c>
      <c r="E134">
        <v>23</v>
      </c>
      <c r="F134" s="11">
        <v>0.89636462674149398</v>
      </c>
    </row>
    <row r="135" spans="1:6" x14ac:dyDescent="0.2">
      <c r="A135" t="s">
        <v>42</v>
      </c>
      <c r="B135" t="s">
        <v>12</v>
      </c>
      <c r="C135" s="11">
        <v>0.10643417287774599</v>
      </c>
      <c r="D135" s="11">
        <v>30.536337011713801</v>
      </c>
      <c r="E135">
        <v>23</v>
      </c>
      <c r="F135" s="11">
        <v>0.13461620059165899</v>
      </c>
    </row>
    <row r="136" spans="1:6" x14ac:dyDescent="0.2">
      <c r="A136" t="s">
        <v>16233</v>
      </c>
      <c r="B136" t="s">
        <v>12</v>
      </c>
      <c r="C136" s="11">
        <v>0.88597896988056302</v>
      </c>
      <c r="D136" s="11">
        <v>32.465817275336001</v>
      </c>
      <c r="E136">
        <v>23</v>
      </c>
      <c r="F136" s="11">
        <v>9.0837003208824305E-2</v>
      </c>
    </row>
    <row r="137" spans="1:6" x14ac:dyDescent="0.2">
      <c r="A137" t="s">
        <v>36</v>
      </c>
      <c r="B137" t="s">
        <v>12</v>
      </c>
      <c r="C137" s="11">
        <v>0.35467113425385299</v>
      </c>
      <c r="D137" s="11">
        <v>18.481009327453901</v>
      </c>
      <c r="E137">
        <v>23</v>
      </c>
      <c r="F137" s="11">
        <v>0.73090130138017495</v>
      </c>
    </row>
    <row r="138" spans="1:6" x14ac:dyDescent="0.2">
      <c r="A138" t="s">
        <v>16261</v>
      </c>
      <c r="B138" t="s">
        <v>12</v>
      </c>
      <c r="C138" s="11">
        <v>8.9250162088184898E-2</v>
      </c>
      <c r="D138" s="11">
        <v>20.825494430719601</v>
      </c>
      <c r="E138">
        <v>23</v>
      </c>
      <c r="F138" s="11">
        <v>0.591743566424485</v>
      </c>
    </row>
    <row r="139" spans="1:6" x14ac:dyDescent="0.2">
      <c r="C139" s="11"/>
      <c r="D139" s="11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D54D8-2864-454D-A6BC-A9816D37CC5E}">
  <sheetPr codeName="Sheet15">
    <tabColor rgb="FFFFC000"/>
  </sheetPr>
  <dimension ref="A1:H40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29.5" customWidth="1"/>
    <col min="2" max="2" width="18.5" style="2" customWidth="1"/>
    <col min="3" max="3" width="19.5" style="2" customWidth="1"/>
    <col min="4" max="4" width="11.5" style="2" bestFit="1" customWidth="1"/>
    <col min="5" max="5" width="10.1640625" style="2" customWidth="1"/>
    <col min="6" max="6" width="17.5" style="2" customWidth="1"/>
  </cols>
  <sheetData>
    <row r="1" spans="1:8" x14ac:dyDescent="0.2">
      <c r="A1" s="4" t="s">
        <v>16441</v>
      </c>
    </row>
    <row r="2" spans="1:8" x14ac:dyDescent="0.2">
      <c r="A2" s="69" t="s">
        <v>5</v>
      </c>
      <c r="B2" s="70" t="s">
        <v>16314</v>
      </c>
      <c r="C2" s="70" t="s">
        <v>16340</v>
      </c>
      <c r="D2" s="70" t="s">
        <v>16312</v>
      </c>
      <c r="E2" s="70" t="s">
        <v>16341</v>
      </c>
      <c r="F2" s="70" t="s">
        <v>16313</v>
      </c>
    </row>
    <row r="3" spans="1:8" s="4" customFormat="1" x14ac:dyDescent="0.2">
      <c r="A3" t="s">
        <v>11</v>
      </c>
      <c r="B3" s="23">
        <v>-2.3251389805851199E-2</v>
      </c>
      <c r="C3" s="23">
        <v>0.62509809491499202</v>
      </c>
      <c r="D3" s="23">
        <v>3.72985974999298</v>
      </c>
      <c r="E3" s="2">
        <v>3</v>
      </c>
      <c r="F3" s="23">
        <v>0.29215070621520201</v>
      </c>
    </row>
    <row r="4" spans="1:8" x14ac:dyDescent="0.2">
      <c r="A4" t="s">
        <v>17</v>
      </c>
      <c r="B4" s="23">
        <v>-8.3588467125022797E-2</v>
      </c>
      <c r="C4" s="23">
        <v>0.38199105431174502</v>
      </c>
      <c r="D4" s="23">
        <v>2.2225159093190898</v>
      </c>
      <c r="E4" s="2">
        <v>2</v>
      </c>
      <c r="F4" s="23">
        <v>0.329144651490482</v>
      </c>
    </row>
    <row r="5" spans="1:8" x14ac:dyDescent="0.2">
      <c r="A5" t="s">
        <v>19</v>
      </c>
      <c r="B5" s="23">
        <v>3.3259507904491302E-2</v>
      </c>
      <c r="C5" s="23">
        <v>0.239382473414708</v>
      </c>
      <c r="D5" s="23">
        <v>23.508707560812201</v>
      </c>
      <c r="E5" s="2">
        <v>15</v>
      </c>
      <c r="F5" s="23">
        <v>7.39201035210795E-2</v>
      </c>
    </row>
    <row r="6" spans="1:8" x14ac:dyDescent="0.2">
      <c r="A6" t="s">
        <v>22</v>
      </c>
      <c r="B6" s="23">
        <v>2.7745697505451201E-2</v>
      </c>
      <c r="C6" s="23">
        <v>0.45874802453547697</v>
      </c>
      <c r="D6" s="23">
        <v>38.182071369150698</v>
      </c>
      <c r="E6" s="2">
        <v>13</v>
      </c>
      <c r="F6" s="23">
        <v>2.69773320303873E-4</v>
      </c>
    </row>
    <row r="7" spans="1:8" x14ac:dyDescent="0.2">
      <c r="A7" t="s">
        <v>28</v>
      </c>
      <c r="B7" s="23">
        <v>-1.4315381497866399E-2</v>
      </c>
      <c r="C7" s="23">
        <v>0.46837032899185499</v>
      </c>
      <c r="D7" s="23">
        <v>4.7301340269218004</v>
      </c>
      <c r="E7" s="2">
        <v>5</v>
      </c>
      <c r="F7" s="23">
        <v>0.44969439006832701</v>
      </c>
    </row>
    <row r="8" spans="1:8" x14ac:dyDescent="0.2">
      <c r="A8" t="s">
        <v>25</v>
      </c>
      <c r="B8" s="23">
        <v>-2.3853060962013901E-2</v>
      </c>
      <c r="C8" s="23">
        <v>0.50052010455714602</v>
      </c>
      <c r="D8" s="23">
        <v>13.151480679663401</v>
      </c>
      <c r="E8" s="2">
        <v>7</v>
      </c>
      <c r="F8" s="23">
        <v>6.8502485403929503E-2</v>
      </c>
    </row>
    <row r="9" spans="1:8" x14ac:dyDescent="0.2">
      <c r="A9" t="s">
        <v>40</v>
      </c>
      <c r="B9" s="23">
        <v>1.03608005501505E-2</v>
      </c>
      <c r="C9" s="23">
        <v>0.83493937155269204</v>
      </c>
      <c r="D9" s="23">
        <v>24.359812249805699</v>
      </c>
      <c r="E9" s="67">
        <v>8</v>
      </c>
      <c r="F9" s="68">
        <v>1.9940166111343401E-3</v>
      </c>
    </row>
    <row r="10" spans="1:8" x14ac:dyDescent="0.2">
      <c r="A10" t="s">
        <v>51</v>
      </c>
      <c r="B10" s="23">
        <v>1.76474476031038E-2</v>
      </c>
      <c r="C10" s="23">
        <v>0.49343453349848099</v>
      </c>
      <c r="D10" s="23">
        <v>7.0815636170851199</v>
      </c>
      <c r="E10" s="67">
        <v>10</v>
      </c>
      <c r="F10" s="68">
        <v>0.71772306880394099</v>
      </c>
    </row>
    <row r="11" spans="1:8" x14ac:dyDescent="0.2">
      <c r="A11" t="s">
        <v>59</v>
      </c>
      <c r="B11" s="23">
        <v>5.3665325616632398E-2</v>
      </c>
      <c r="C11" s="23">
        <v>0.341297526176985</v>
      </c>
      <c r="D11" s="23">
        <v>6.0553387721482599</v>
      </c>
      <c r="E11" s="2">
        <v>4</v>
      </c>
      <c r="F11" s="23">
        <v>0.19505348157878499</v>
      </c>
    </row>
    <row r="12" spans="1:8" x14ac:dyDescent="0.2">
      <c r="A12" s="39" t="s">
        <v>16486</v>
      </c>
      <c r="B12" s="2" t="s">
        <v>16487</v>
      </c>
      <c r="C12" s="2" t="s">
        <v>16487</v>
      </c>
      <c r="D12" s="2">
        <v>2.0411018470000002</v>
      </c>
      <c r="E12" s="2">
        <v>1</v>
      </c>
      <c r="F12" s="2">
        <v>0.15</v>
      </c>
    </row>
    <row r="13" spans="1:8" x14ac:dyDescent="0.2">
      <c r="A13" s="39" t="s">
        <v>16488</v>
      </c>
      <c r="B13" s="2" t="s">
        <v>16487</v>
      </c>
      <c r="C13" s="2" t="s">
        <v>16487</v>
      </c>
      <c r="D13" s="2">
        <v>0.182302086</v>
      </c>
      <c r="E13" s="2">
        <v>1</v>
      </c>
      <c r="F13" s="2">
        <v>0.67</v>
      </c>
      <c r="H13" s="65"/>
    </row>
    <row r="14" spans="1:8" x14ac:dyDescent="0.2">
      <c r="A14" s="39" t="s">
        <v>16331</v>
      </c>
      <c r="B14" s="2" t="s">
        <v>16487</v>
      </c>
      <c r="C14" s="2" t="s">
        <v>16487</v>
      </c>
      <c r="D14" s="2">
        <v>0.52721500300000002</v>
      </c>
      <c r="E14" s="2">
        <v>1</v>
      </c>
      <c r="F14" s="2">
        <v>0.47</v>
      </c>
    </row>
    <row r="15" spans="1:8" x14ac:dyDescent="0.2">
      <c r="A15" s="39" t="s">
        <v>16489</v>
      </c>
      <c r="B15" s="2" t="s">
        <v>16487</v>
      </c>
      <c r="C15" s="2" t="s">
        <v>16487</v>
      </c>
      <c r="D15" s="2">
        <v>0.35708646500000002</v>
      </c>
      <c r="E15" s="2">
        <v>1</v>
      </c>
      <c r="F15" s="2">
        <v>0.55000000000000004</v>
      </c>
    </row>
    <row r="16" spans="1:8" x14ac:dyDescent="0.2">
      <c r="A16" s="39" t="s">
        <v>16490</v>
      </c>
      <c r="B16" s="2" t="s">
        <v>16487</v>
      </c>
      <c r="C16" s="2" t="s">
        <v>16487</v>
      </c>
      <c r="D16" s="2" t="s">
        <v>16487</v>
      </c>
      <c r="E16" s="2" t="s">
        <v>16487</v>
      </c>
      <c r="F16" s="2" t="s">
        <v>16487</v>
      </c>
    </row>
    <row r="17" spans="1:6" x14ac:dyDescent="0.2">
      <c r="A17" s="39" t="s">
        <v>16491</v>
      </c>
      <c r="B17" s="2" t="s">
        <v>16487</v>
      </c>
      <c r="C17" s="2" t="s">
        <v>16487</v>
      </c>
      <c r="D17" s="2" t="s">
        <v>16487</v>
      </c>
      <c r="E17" s="2" t="s">
        <v>16487</v>
      </c>
      <c r="F17" s="2" t="s">
        <v>16487</v>
      </c>
    </row>
    <row r="18" spans="1:6" x14ac:dyDescent="0.2">
      <c r="A18" s="39" t="s">
        <v>16492</v>
      </c>
      <c r="B18" s="2" t="s">
        <v>16487</v>
      </c>
      <c r="C18" s="2" t="s">
        <v>16487</v>
      </c>
      <c r="D18" s="2">
        <v>0.13290184799999999</v>
      </c>
      <c r="E18" s="2">
        <v>5</v>
      </c>
      <c r="F18" s="2">
        <v>0.72</v>
      </c>
    </row>
    <row r="19" spans="1:6" x14ac:dyDescent="0.2">
      <c r="A19" s="39" t="s">
        <v>16493</v>
      </c>
      <c r="B19" s="2">
        <v>-1.4E-2</v>
      </c>
      <c r="C19" s="2">
        <v>0.92</v>
      </c>
      <c r="D19" s="2">
        <v>6.152637318</v>
      </c>
      <c r="E19" s="2">
        <v>1</v>
      </c>
      <c r="F19" s="2">
        <v>0.19</v>
      </c>
    </row>
    <row r="20" spans="1:6" x14ac:dyDescent="0.2">
      <c r="A20" s="39" t="s">
        <v>16494</v>
      </c>
      <c r="B20" s="2">
        <v>2.3181E-2</v>
      </c>
      <c r="C20" s="2">
        <v>0.53</v>
      </c>
      <c r="D20" s="2">
        <v>4.0485672399999997</v>
      </c>
      <c r="E20" s="2">
        <v>4</v>
      </c>
      <c r="F20" s="2">
        <v>0.4</v>
      </c>
    </row>
    <row r="21" spans="1:6" x14ac:dyDescent="0.2">
      <c r="A21" s="39" t="s">
        <v>16495</v>
      </c>
      <c r="B21" s="2" t="s">
        <v>16487</v>
      </c>
      <c r="C21" s="2" t="s">
        <v>16487</v>
      </c>
      <c r="D21" s="2" t="s">
        <v>16487</v>
      </c>
      <c r="E21" s="2">
        <v>4</v>
      </c>
      <c r="F21" s="2" t="s">
        <v>16487</v>
      </c>
    </row>
    <row r="22" spans="1:6" x14ac:dyDescent="0.2">
      <c r="A22" s="39" t="s">
        <v>16496</v>
      </c>
      <c r="B22" s="2" t="s">
        <v>16487</v>
      </c>
      <c r="C22" s="2" t="s">
        <v>16487</v>
      </c>
      <c r="D22" s="3">
        <v>7.9200000000000001E-5</v>
      </c>
      <c r="E22" s="2">
        <v>1</v>
      </c>
      <c r="F22" s="2">
        <v>0.99</v>
      </c>
    </row>
    <row r="23" spans="1:6" x14ac:dyDescent="0.2">
      <c r="A23" s="39" t="s">
        <v>37</v>
      </c>
      <c r="B23" s="2">
        <v>-7.8300000000000002E-3</v>
      </c>
      <c r="C23" s="2">
        <v>0.87</v>
      </c>
      <c r="D23" s="2">
        <v>6.7165575029999998</v>
      </c>
      <c r="E23" s="2">
        <v>1</v>
      </c>
      <c r="F23" s="2">
        <v>0.24</v>
      </c>
    </row>
    <row r="24" spans="1:6" x14ac:dyDescent="0.2">
      <c r="A24" s="39" t="s">
        <v>16332</v>
      </c>
      <c r="B24" s="2" t="s">
        <v>16487</v>
      </c>
      <c r="C24" s="2" t="s">
        <v>16487</v>
      </c>
      <c r="D24" s="2" t="s">
        <v>16487</v>
      </c>
      <c r="E24" s="2">
        <v>2</v>
      </c>
      <c r="F24" s="2" t="s">
        <v>16487</v>
      </c>
    </row>
    <row r="25" spans="1:6" x14ac:dyDescent="0.2">
      <c r="A25" s="39" t="s">
        <v>16497</v>
      </c>
      <c r="B25" s="2" t="s">
        <v>16487</v>
      </c>
      <c r="C25" s="2" t="s">
        <v>16487</v>
      </c>
      <c r="D25" s="2">
        <v>1.169309996</v>
      </c>
      <c r="E25" s="2">
        <v>2</v>
      </c>
      <c r="F25" s="2">
        <v>0.28000000000000003</v>
      </c>
    </row>
    <row r="26" spans="1:6" x14ac:dyDescent="0.2">
      <c r="A26" s="39" t="s">
        <v>16324</v>
      </c>
      <c r="B26" s="2">
        <v>1.9657000000000001E-2</v>
      </c>
      <c r="C26" s="2">
        <v>0.89</v>
      </c>
      <c r="D26" s="2">
        <v>0.33273293700000001</v>
      </c>
      <c r="E26" s="2">
        <v>1</v>
      </c>
      <c r="F26" s="2">
        <v>0.85</v>
      </c>
    </row>
    <row r="27" spans="1:6" x14ac:dyDescent="0.2">
      <c r="A27" s="39" t="s">
        <v>16498</v>
      </c>
      <c r="B27" s="2">
        <v>-0.25256000000000001</v>
      </c>
      <c r="C27" s="2">
        <v>0.31</v>
      </c>
      <c r="D27" s="2">
        <v>8.0908774559999994</v>
      </c>
      <c r="E27" s="2">
        <v>2</v>
      </c>
      <c r="F27" s="2">
        <v>0.02</v>
      </c>
    </row>
    <row r="28" spans="1:6" x14ac:dyDescent="0.2">
      <c r="A28" s="39" t="s">
        <v>16499</v>
      </c>
      <c r="B28" s="2" t="s">
        <v>16487</v>
      </c>
      <c r="C28" s="2" t="s">
        <v>16487</v>
      </c>
      <c r="E28" s="2">
        <v>6</v>
      </c>
      <c r="F28" s="2" t="s">
        <v>16487</v>
      </c>
    </row>
    <row r="29" spans="1:6" x14ac:dyDescent="0.2">
      <c r="A29" s="39" t="s">
        <v>16500</v>
      </c>
      <c r="B29" s="2" t="s">
        <v>16487</v>
      </c>
      <c r="C29" s="2" t="s">
        <v>16487</v>
      </c>
      <c r="D29" s="2">
        <v>1.36336E-4</v>
      </c>
      <c r="E29" s="2">
        <v>1</v>
      </c>
      <c r="F29" s="2">
        <v>0.99</v>
      </c>
    </row>
    <row r="30" spans="1:6" x14ac:dyDescent="0.2">
      <c r="A30" s="39" t="s">
        <v>16501</v>
      </c>
      <c r="B30" s="2">
        <v>-4.7660000000000001E-2</v>
      </c>
      <c r="C30" s="2">
        <v>0.73</v>
      </c>
      <c r="D30" s="2">
        <v>5.3821248979999998</v>
      </c>
      <c r="E30" s="2">
        <v>4</v>
      </c>
      <c r="F30" s="2">
        <v>7.0000000000000007E-2</v>
      </c>
    </row>
    <row r="31" spans="1:6" x14ac:dyDescent="0.2">
      <c r="A31" s="39" t="s">
        <v>16502</v>
      </c>
      <c r="B31" s="2">
        <v>7.0029999999999997E-3</v>
      </c>
      <c r="C31" s="2">
        <v>0.68</v>
      </c>
      <c r="D31" s="2">
        <v>10.3755899</v>
      </c>
      <c r="E31" s="2">
        <v>1</v>
      </c>
      <c r="F31" s="2">
        <v>0.11</v>
      </c>
    </row>
    <row r="32" spans="1:6" x14ac:dyDescent="0.2">
      <c r="A32" s="39" t="s">
        <v>16320</v>
      </c>
      <c r="B32" s="2" t="s">
        <v>16487</v>
      </c>
      <c r="C32" s="2" t="s">
        <v>16487</v>
      </c>
      <c r="D32" s="2">
        <v>0.21689789800000001</v>
      </c>
      <c r="E32" s="2">
        <v>3</v>
      </c>
      <c r="F32" s="2">
        <v>0.64</v>
      </c>
    </row>
    <row r="33" spans="1:6" x14ac:dyDescent="0.2">
      <c r="A33" s="39" t="s">
        <v>16336</v>
      </c>
      <c r="B33" s="2" t="s">
        <v>16487</v>
      </c>
      <c r="C33" s="2" t="s">
        <v>16487</v>
      </c>
      <c r="E33" s="2">
        <v>2</v>
      </c>
      <c r="F33" s="2" t="s">
        <v>16487</v>
      </c>
    </row>
    <row r="34" spans="1:6" x14ac:dyDescent="0.2">
      <c r="A34" s="39" t="s">
        <v>16333</v>
      </c>
      <c r="B34" s="2">
        <v>1.2130999999999999E-2</v>
      </c>
      <c r="C34" s="2">
        <v>0.74</v>
      </c>
      <c r="D34" s="2">
        <v>4.5766757419999999</v>
      </c>
      <c r="E34" s="2">
        <v>1</v>
      </c>
      <c r="F34" s="2">
        <v>0.33</v>
      </c>
    </row>
    <row r="35" spans="1:6" x14ac:dyDescent="0.2">
      <c r="A35" s="39" t="s">
        <v>16503</v>
      </c>
      <c r="B35" s="2" t="s">
        <v>16487</v>
      </c>
      <c r="C35" s="2" t="s">
        <v>16487</v>
      </c>
      <c r="E35" s="2" t="s">
        <v>16164</v>
      </c>
      <c r="F35" s="2" t="s">
        <v>16487</v>
      </c>
    </row>
    <row r="36" spans="1:6" x14ac:dyDescent="0.2">
      <c r="A36" s="39" t="s">
        <v>16327</v>
      </c>
      <c r="B36" s="2" t="s">
        <v>16487</v>
      </c>
      <c r="C36" s="2" t="s">
        <v>16487</v>
      </c>
      <c r="D36" s="2">
        <v>0.27747893600000001</v>
      </c>
      <c r="E36" s="2" t="s">
        <v>16164</v>
      </c>
      <c r="F36" s="2">
        <v>0.6</v>
      </c>
    </row>
    <row r="37" spans="1:6" x14ac:dyDescent="0.2">
      <c r="A37" s="39" t="s">
        <v>16504</v>
      </c>
      <c r="B37" s="2">
        <v>-1.55E-2</v>
      </c>
      <c r="C37" s="2">
        <v>0.72</v>
      </c>
      <c r="D37" s="2">
        <v>1.6698698000000001</v>
      </c>
      <c r="E37" s="2" t="s">
        <v>16164</v>
      </c>
      <c r="F37" s="2">
        <v>0.64</v>
      </c>
    </row>
    <row r="38" spans="1:6" x14ac:dyDescent="0.2">
      <c r="A38" s="39" t="s">
        <v>16505</v>
      </c>
      <c r="B38" s="2">
        <v>-0.10023</v>
      </c>
      <c r="C38" s="2">
        <v>0.34</v>
      </c>
      <c r="D38" s="2">
        <v>3.1512101370000001</v>
      </c>
      <c r="E38" s="2" t="s">
        <v>16164</v>
      </c>
      <c r="F38" s="2">
        <v>0.21</v>
      </c>
    </row>
    <row r="39" spans="1:6" x14ac:dyDescent="0.2">
      <c r="A39" s="39" t="s">
        <v>16506</v>
      </c>
      <c r="B39" s="2" t="s">
        <v>16487</v>
      </c>
      <c r="C39" s="2" t="s">
        <v>16487</v>
      </c>
      <c r="D39" s="2">
        <v>0.223163525</v>
      </c>
      <c r="F39" s="2">
        <v>0.64</v>
      </c>
    </row>
    <row r="40" spans="1:6" x14ac:dyDescent="0.2">
      <c r="A40" s="39"/>
    </row>
  </sheetData>
  <sortState xmlns:xlrd2="http://schemas.microsoft.com/office/spreadsheetml/2017/richdata2" ref="A3:F11">
    <sortCondition ref="A3:A11"/>
  </sortState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9C3C2-8A23-4DE5-9772-3415DD34A9EE}">
  <sheetPr codeName="Sheet20">
    <tabColor rgb="FFFFC000"/>
  </sheetPr>
  <dimension ref="A1:K55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43.5" customWidth="1"/>
    <col min="2" max="2" width="41" hidden="1" customWidth="1"/>
    <col min="3" max="3" width="37.5" hidden="1" customWidth="1"/>
    <col min="4" max="4" width="36.5" hidden="1" customWidth="1"/>
    <col min="5" max="5" width="13" style="45" customWidth="1"/>
    <col min="6" max="6" width="22.6640625" style="45" customWidth="1"/>
    <col min="7" max="8" width="8.83203125" style="45"/>
    <col min="9" max="9" width="19.6640625" style="45" customWidth="1"/>
    <col min="10" max="10" width="25.1640625" style="45" customWidth="1"/>
    <col min="11" max="11" width="30.33203125" style="45" customWidth="1"/>
  </cols>
  <sheetData>
    <row r="1" spans="1:11" x14ac:dyDescent="0.2">
      <c r="A1" s="4" t="s">
        <v>3</v>
      </c>
    </row>
    <row r="2" spans="1:11" ht="64" x14ac:dyDescent="0.2">
      <c r="A2" s="50" t="s">
        <v>4</v>
      </c>
      <c r="B2" s="15" t="s">
        <v>16402</v>
      </c>
      <c r="C2" s="15" t="s">
        <v>16403</v>
      </c>
      <c r="D2" s="15" t="s">
        <v>16404</v>
      </c>
      <c r="E2" s="47" t="s">
        <v>16443</v>
      </c>
      <c r="F2" s="48" t="s">
        <v>68</v>
      </c>
      <c r="G2" s="48" t="s">
        <v>69</v>
      </c>
      <c r="H2" s="48" t="s">
        <v>70</v>
      </c>
      <c r="I2" s="49" t="s">
        <v>71</v>
      </c>
      <c r="J2" s="49" t="s">
        <v>72</v>
      </c>
      <c r="K2" s="49" t="s">
        <v>73</v>
      </c>
    </row>
    <row r="3" spans="1:11" x14ac:dyDescent="0.2">
      <c r="A3" s="7" t="s">
        <v>11</v>
      </c>
      <c r="B3" s="8">
        <v>-1.37E-2</v>
      </c>
      <c r="C3" s="8">
        <v>-7.5399999999999995E-2</v>
      </c>
      <c r="D3" s="8">
        <v>4.7899999999999998E-2</v>
      </c>
      <c r="E3" s="46">
        <v>3</v>
      </c>
      <c r="F3" s="46">
        <v>-1.0500000000000001E-2</v>
      </c>
      <c r="G3" s="46">
        <v>-9.1399999999999995E-2</v>
      </c>
      <c r="H3" s="46">
        <v>7.0400000000000004E-2</v>
      </c>
      <c r="I3" s="46">
        <f>LN(2)*Table23[[#This Row],[Beta (SD) change in thickness volume]]</f>
        <v>-7.2780453958794259E-3</v>
      </c>
      <c r="J3" s="46">
        <f>Table23[[#This Row],[Lower 95% CI]]*LN(2)</f>
        <v>-6.3353652303178992E-2</v>
      </c>
      <c r="K3" s="46">
        <f>LN(2)*Table23[[#This Row],[Upper 95% CI]]</f>
        <v>4.8797561511420152E-2</v>
      </c>
    </row>
    <row r="4" spans="1:11" x14ac:dyDescent="0.2">
      <c r="A4" s="7" t="s">
        <v>17</v>
      </c>
      <c r="B4" s="8">
        <v>3.2099999999999997E-2</v>
      </c>
      <c r="C4" s="8">
        <v>-2.35E-2</v>
      </c>
      <c r="D4" s="8">
        <v>8.77E-2</v>
      </c>
      <c r="E4" s="46">
        <v>3</v>
      </c>
      <c r="F4" s="46">
        <v>-2.2499999999999999E-2</v>
      </c>
      <c r="G4" s="46">
        <v>-0.1016</v>
      </c>
      <c r="H4" s="46">
        <v>5.67E-2</v>
      </c>
      <c r="I4" s="46">
        <f>LN(2)*Table23[[#This Row],[Beta (SD) change in thickness volume]]</f>
        <v>-1.5595811562598769E-2</v>
      </c>
      <c r="J4" s="46">
        <f>Table23[[#This Row],[Lower 95% CI]]*LN(2)</f>
        <v>-7.0423753544890444E-2</v>
      </c>
      <c r="K4" s="46">
        <f>LN(2)*Table23[[#This Row],[Upper 95% CI]]</f>
        <v>3.93014451377489E-2</v>
      </c>
    </row>
    <row r="5" spans="1:11" x14ac:dyDescent="0.2">
      <c r="A5" s="7" t="s">
        <v>18</v>
      </c>
      <c r="B5" s="8">
        <v>-2.35E-2</v>
      </c>
      <c r="C5" s="8">
        <v>-0.33019999999999999</v>
      </c>
      <c r="D5" s="8">
        <v>0.28310000000000002</v>
      </c>
      <c r="E5" s="46">
        <v>3</v>
      </c>
      <c r="F5" s="46">
        <v>5.1900000000000002E-2</v>
      </c>
      <c r="G5" s="46">
        <v>-1.4500000000000001E-2</v>
      </c>
      <c r="H5" s="46">
        <v>0.1183</v>
      </c>
      <c r="I5" s="46">
        <f>LN(2)*Table23[[#This Row],[Beta (SD) change in thickness volume]]</f>
        <v>3.597433867106116E-2</v>
      </c>
      <c r="J5" s="46">
        <f>Table23[[#This Row],[Lower 95% CI]]*LN(2)</f>
        <v>-1.0050634118119206E-2</v>
      </c>
      <c r="K5" s="46">
        <f>LN(2)*Table23[[#This Row],[Upper 95% CI]]</f>
        <v>8.1999311460241531E-2</v>
      </c>
    </row>
    <row r="6" spans="1:11" x14ac:dyDescent="0.2">
      <c r="A6" s="7" t="s">
        <v>19</v>
      </c>
      <c r="B6" s="8">
        <v>1.5900000000000001E-2</v>
      </c>
      <c r="C6" s="8">
        <v>-6.0699999999999997E-2</v>
      </c>
      <c r="D6" s="8">
        <v>9.2600000000000002E-2</v>
      </c>
      <c r="E6" s="46">
        <v>3</v>
      </c>
      <c r="F6" s="46">
        <v>2.0799999999999999E-2</v>
      </c>
      <c r="G6" s="46">
        <v>-3.04E-2</v>
      </c>
      <c r="H6" s="46">
        <v>7.1900000000000006E-2</v>
      </c>
      <c r="I6" s="46">
        <f>LN(2)*Table23[[#This Row],[Beta (SD) change in thickness volume]]</f>
        <v>1.4417461355646862E-2</v>
      </c>
      <c r="J6" s="46">
        <f>Table23[[#This Row],[Lower 95% CI]]*LN(2)</f>
        <v>-2.1071674289022336E-2</v>
      </c>
      <c r="K6" s="46">
        <f>LN(2)*Table23[[#This Row],[Upper 95% CI]]</f>
        <v>4.9837282282260073E-2</v>
      </c>
    </row>
    <row r="7" spans="1:11" x14ac:dyDescent="0.2">
      <c r="A7" s="7" t="s">
        <v>20</v>
      </c>
      <c r="B7" s="8">
        <v>-4.4900000000000002E-2</v>
      </c>
      <c r="C7" s="8">
        <v>-0.1678</v>
      </c>
      <c r="D7" s="8">
        <v>7.8100000000000003E-2</v>
      </c>
      <c r="E7" s="46">
        <v>3</v>
      </c>
      <c r="F7" s="46">
        <v>-5.8000000000000003E-2</v>
      </c>
      <c r="G7" s="46">
        <v>-0.1268</v>
      </c>
      <c r="H7" s="46">
        <v>1.0800000000000001E-2</v>
      </c>
      <c r="I7" s="46">
        <f>LN(2)*Table23[[#This Row],[Beta (SD) change in thickness volume]]</f>
        <v>-4.0202536472476826E-2</v>
      </c>
      <c r="J7" s="46">
        <f>Table23[[#This Row],[Lower 95% CI]]*LN(2)</f>
        <v>-8.789106249500106E-2</v>
      </c>
      <c r="K7" s="46">
        <f>LN(2)*Table23[[#This Row],[Upper 95% CI]]</f>
        <v>7.4859895500474097E-3</v>
      </c>
    </row>
    <row r="8" spans="1:11" x14ac:dyDescent="0.2">
      <c r="A8" s="7" t="s">
        <v>21</v>
      </c>
      <c r="B8" s="8">
        <v>1.8800000000000001E-2</v>
      </c>
      <c r="C8" s="8">
        <v>-0.15490000000000001</v>
      </c>
      <c r="D8" s="8">
        <v>0.19239999999999999</v>
      </c>
      <c r="E8" s="46">
        <v>3</v>
      </c>
      <c r="F8" s="46">
        <v>4.7699999999999999E-2</v>
      </c>
      <c r="G8" s="46">
        <v>4.0000000000000002E-4</v>
      </c>
      <c r="H8" s="46">
        <v>9.5100000000000004E-2</v>
      </c>
      <c r="I8" s="46">
        <f>LN(2)*Table23[[#This Row],[Beta (SD) change in thickness volume]]</f>
        <v>3.306312051270939E-2</v>
      </c>
      <c r="J8" s="46">
        <f>Table23[[#This Row],[Lower 95% CI]]*LN(2)</f>
        <v>2.7725887222397811E-4</v>
      </c>
      <c r="K8" s="46">
        <f>LN(2)*Table23[[#This Row],[Upper 95% CI]]</f>
        <v>6.5918296871250795E-2</v>
      </c>
    </row>
    <row r="9" spans="1:11" x14ac:dyDescent="0.2">
      <c r="A9" s="7" t="s">
        <v>22</v>
      </c>
      <c r="B9" s="8">
        <v>-1.8200000000000001E-2</v>
      </c>
      <c r="C9" s="8">
        <v>-5.6099999999999997E-2</v>
      </c>
      <c r="D9" s="8">
        <v>1.9800000000000002E-2</v>
      </c>
      <c r="E9" s="46">
        <v>3</v>
      </c>
      <c r="F9" s="46">
        <v>-4.7000000000000002E-3</v>
      </c>
      <c r="G9" s="46">
        <v>-6.6199999999999995E-2</v>
      </c>
      <c r="H9" s="46">
        <v>5.67E-2</v>
      </c>
      <c r="I9" s="46">
        <f>LN(2)*Table23[[#This Row],[Beta (SD) change in thickness volume]]</f>
        <v>-3.2577917486317429E-3</v>
      </c>
      <c r="J9" s="46">
        <f>Table23[[#This Row],[Lower 95% CI]]*LN(2)</f>
        <v>-4.5886343353068376E-2</v>
      </c>
      <c r="K9" s="46">
        <f>LN(2)*Table23[[#This Row],[Upper 95% CI]]</f>
        <v>3.93014451377489E-2</v>
      </c>
    </row>
    <row r="10" spans="1:11" x14ac:dyDescent="0.2">
      <c r="A10" s="7" t="s">
        <v>61</v>
      </c>
      <c r="B10" s="8">
        <v>1.6500000000000001E-2</v>
      </c>
      <c r="C10" s="8">
        <v>-7.9899999999999999E-2</v>
      </c>
      <c r="D10" s="8">
        <v>0.1129</v>
      </c>
      <c r="E10" s="46">
        <v>3</v>
      </c>
      <c r="F10" s="46">
        <v>-1.04E-2</v>
      </c>
      <c r="G10" s="46">
        <v>-7.0900000000000005E-2</v>
      </c>
      <c r="H10" s="46">
        <v>5.0099999999999999E-2</v>
      </c>
      <c r="I10" s="46">
        <f>LN(2)*Table23[[#This Row],[Beta (SD) change in thickness volume]]</f>
        <v>-7.2087306778234311E-3</v>
      </c>
      <c r="J10" s="46">
        <f>Table23[[#This Row],[Lower 95% CI]]*LN(2)</f>
        <v>-4.9144135101700126E-2</v>
      </c>
      <c r="K10" s="46">
        <f>LN(2)*Table23[[#This Row],[Upper 95% CI]]</f>
        <v>3.472667374605326E-2</v>
      </c>
    </row>
    <row r="11" spans="1:11" x14ac:dyDescent="0.2">
      <c r="A11" s="7" t="s">
        <v>23</v>
      </c>
      <c r="B11" s="8">
        <v>4.1500000000000002E-2</v>
      </c>
      <c r="C11" s="8">
        <v>-9.7100000000000006E-2</v>
      </c>
      <c r="D11" s="8">
        <v>0.18010000000000001</v>
      </c>
      <c r="E11" s="46">
        <v>3</v>
      </c>
      <c r="F11" s="46">
        <v>9.4000000000000004E-3</v>
      </c>
      <c r="G11" s="46">
        <v>-5.1700000000000003E-2</v>
      </c>
      <c r="H11" s="46">
        <v>7.0400000000000004E-2</v>
      </c>
      <c r="I11" s="46">
        <f>LN(2)*Table23[[#This Row],[Beta (SD) change in thickness volume]]</f>
        <v>6.5155834972634857E-3</v>
      </c>
      <c r="J11" s="46">
        <f>Table23[[#This Row],[Lower 95% CI]]*LN(2)</f>
        <v>-3.5835709234949172E-2</v>
      </c>
      <c r="K11" s="46">
        <f>LN(2)*Table23[[#This Row],[Upper 95% CI]]</f>
        <v>4.8797561511420152E-2</v>
      </c>
    </row>
    <row r="12" spans="1:11" x14ac:dyDescent="0.2">
      <c r="A12" s="7" t="s">
        <v>24</v>
      </c>
      <c r="B12" s="8">
        <v>-5.4000000000000003E-3</v>
      </c>
      <c r="C12" s="8">
        <v>-0.11940000000000001</v>
      </c>
      <c r="D12" s="8">
        <v>0.1086</v>
      </c>
      <c r="E12" s="46">
        <v>3</v>
      </c>
      <c r="F12" s="46">
        <v>-3.8E-3</v>
      </c>
      <c r="G12" s="46">
        <v>-7.3700000000000002E-2</v>
      </c>
      <c r="H12" s="46">
        <v>6.6100000000000006E-2</v>
      </c>
      <c r="I12" s="46">
        <f>LN(2)*Table23[[#This Row],[Beta (SD) change in thickness volume]]</f>
        <v>-2.633959286127792E-3</v>
      </c>
      <c r="J12" s="46">
        <f>Table23[[#This Row],[Lower 95% CI]]*LN(2)</f>
        <v>-5.1084947207267965E-2</v>
      </c>
      <c r="K12" s="46">
        <f>LN(2)*Table23[[#This Row],[Upper 95% CI]]</f>
        <v>4.5817028635012386E-2</v>
      </c>
    </row>
    <row r="13" spans="1:11" x14ac:dyDescent="0.2">
      <c r="A13" s="7" t="s">
        <v>25</v>
      </c>
      <c r="B13" s="8">
        <v>1.26E-2</v>
      </c>
      <c r="C13" s="8">
        <v>-0.21179999999999999</v>
      </c>
      <c r="D13" s="8">
        <v>0.2369</v>
      </c>
      <c r="E13" s="46">
        <v>3</v>
      </c>
      <c r="F13" s="46">
        <v>-4.1500000000000002E-2</v>
      </c>
      <c r="G13" s="46">
        <v>-0.1482</v>
      </c>
      <c r="H13" s="46">
        <v>6.5199999999999994E-2</v>
      </c>
      <c r="I13" s="46">
        <f>LN(2)*Table23[[#This Row],[Beta (SD) change in thickness volume]]</f>
        <v>-2.876560799323773E-2</v>
      </c>
      <c r="J13" s="46">
        <f>Table23[[#This Row],[Lower 95% CI]]*LN(2)</f>
        <v>-0.1027244121589839</v>
      </c>
      <c r="K13" s="46">
        <f>LN(2)*Table23[[#This Row],[Upper 95% CI]]</f>
        <v>4.5193196172508429E-2</v>
      </c>
    </row>
    <row r="14" spans="1:11" x14ac:dyDescent="0.2">
      <c r="A14" s="7" t="s">
        <v>26</v>
      </c>
      <c r="B14" s="8">
        <v>-4.6300000000000001E-2</v>
      </c>
      <c r="C14" s="8">
        <v>-7.5999999999999998E-2</v>
      </c>
      <c r="D14" s="8">
        <v>-1.6500000000000001E-2</v>
      </c>
      <c r="E14" s="46">
        <v>3</v>
      </c>
      <c r="F14" s="46">
        <v>-4.2299999999999997E-2</v>
      </c>
      <c r="G14" s="46">
        <v>-0.1094</v>
      </c>
      <c r="H14" s="46">
        <v>2.4799999999999999E-2</v>
      </c>
      <c r="I14" s="46">
        <f>LN(2)*Table23[[#This Row],[Beta (SD) change in thickness volume]]</f>
        <v>-2.9320125737685682E-2</v>
      </c>
      <c r="J14" s="46">
        <f>Table23[[#This Row],[Lower 95% CI]]*LN(2)</f>
        <v>-7.5830301553258012E-2</v>
      </c>
      <c r="K14" s="46">
        <f>LN(2)*Table23[[#This Row],[Upper 95% CI]]</f>
        <v>1.7190050077886643E-2</v>
      </c>
    </row>
    <row r="15" spans="1:11" x14ac:dyDescent="0.2">
      <c r="A15" s="7" t="s">
        <v>27</v>
      </c>
      <c r="B15" s="8">
        <v>-1.06E-2</v>
      </c>
      <c r="C15" s="8">
        <v>-8.1199999999999994E-2</v>
      </c>
      <c r="D15" s="8">
        <v>5.9900000000000002E-2</v>
      </c>
      <c r="E15" s="46">
        <v>3</v>
      </c>
      <c r="F15" s="46">
        <v>-3.6499999999999998E-2</v>
      </c>
      <c r="G15" s="46">
        <v>-9.6299999999999997E-2</v>
      </c>
      <c r="H15" s="46">
        <v>2.3300000000000001E-2</v>
      </c>
      <c r="I15" s="46">
        <f>LN(2)*Table23[[#This Row],[Beta (SD) change in thickness volume]]</f>
        <v>-2.5299872090438002E-2</v>
      </c>
      <c r="J15" s="46">
        <f>Table23[[#This Row],[Lower 95% CI]]*LN(2)</f>
        <v>-6.6750073487922723E-2</v>
      </c>
      <c r="K15" s="46">
        <f>LN(2)*Table23[[#This Row],[Upper 95% CI]]</f>
        <v>1.6150329307046726E-2</v>
      </c>
    </row>
    <row r="16" spans="1:11" x14ac:dyDescent="0.2">
      <c r="A16" s="7" t="s">
        <v>28</v>
      </c>
      <c r="B16" s="8">
        <v>-1.5E-3</v>
      </c>
      <c r="C16" s="8">
        <v>-7.3400000000000007E-2</v>
      </c>
      <c r="D16" s="8">
        <v>7.0400000000000004E-2</v>
      </c>
      <c r="E16" s="46">
        <v>3</v>
      </c>
      <c r="F16" s="46">
        <v>-1.49E-2</v>
      </c>
      <c r="G16" s="46">
        <v>-7.3800000000000004E-2</v>
      </c>
      <c r="H16" s="46">
        <v>4.3999999999999997E-2</v>
      </c>
      <c r="I16" s="46">
        <f>LN(2)*Table23[[#This Row],[Beta (SD) change in thickness volume]]</f>
        <v>-1.0327892990343184E-2</v>
      </c>
      <c r="J16" s="46">
        <f>Table23[[#This Row],[Lower 95% CI]]*LN(2)</f>
        <v>-5.1154261925323963E-2</v>
      </c>
      <c r="K16" s="46">
        <f>LN(2)*Table23[[#This Row],[Upper 95% CI]]</f>
        <v>3.0498475944637591E-2</v>
      </c>
    </row>
    <row r="17" spans="1:11" x14ac:dyDescent="0.2">
      <c r="A17" s="7" t="s">
        <v>29</v>
      </c>
      <c r="B17" s="8">
        <v>1.11E-2</v>
      </c>
      <c r="C17" s="8">
        <v>-5.8700000000000002E-2</v>
      </c>
      <c r="D17" s="8">
        <v>8.09E-2</v>
      </c>
      <c r="E17" s="46">
        <v>3</v>
      </c>
      <c r="F17" s="46">
        <v>2.3300000000000001E-2</v>
      </c>
      <c r="G17" s="46">
        <v>-2.23E-2</v>
      </c>
      <c r="H17" s="46">
        <v>6.88E-2</v>
      </c>
      <c r="I17" s="46">
        <f>LN(2)*Table23[[#This Row],[Beta (SD) change in thickness volume]]</f>
        <v>1.6150329307046726E-2</v>
      </c>
      <c r="J17" s="46">
        <f>Table23[[#This Row],[Lower 95% CI]]*LN(2)</f>
        <v>-1.5457182126486781E-2</v>
      </c>
      <c r="K17" s="46">
        <f>LN(2)*Table23[[#This Row],[Upper 95% CI]]</f>
        <v>4.7688526022524234E-2</v>
      </c>
    </row>
    <row r="18" spans="1:11" x14ac:dyDescent="0.2">
      <c r="A18" s="7" t="s">
        <v>30</v>
      </c>
      <c r="B18" s="8">
        <v>-2.6800000000000001E-2</v>
      </c>
      <c r="C18" s="8">
        <v>-0.13739999999999999</v>
      </c>
      <c r="D18" s="8">
        <v>8.3799999999999999E-2</v>
      </c>
      <c r="E18" s="46">
        <v>3</v>
      </c>
      <c r="F18" s="46">
        <v>-1.26E-2</v>
      </c>
      <c r="G18" s="46">
        <v>-6.1800000000000001E-2</v>
      </c>
      <c r="H18" s="46">
        <v>3.6600000000000001E-2</v>
      </c>
      <c r="I18" s="46">
        <f>LN(2)*Table23[[#This Row],[Beta (SD) change in thickness volume]]</f>
        <v>-8.7336544750553115E-3</v>
      </c>
      <c r="J18" s="46">
        <f>Table23[[#This Row],[Lower 95% CI]]*LN(2)</f>
        <v>-4.2836495758604619E-2</v>
      </c>
      <c r="K18" s="46">
        <f>LN(2)*Table23[[#This Row],[Upper 95% CI]]</f>
        <v>2.5369186808493999E-2</v>
      </c>
    </row>
    <row r="19" spans="1:11" x14ac:dyDescent="0.2">
      <c r="A19" s="7" t="s">
        <v>31</v>
      </c>
      <c r="B19" s="8">
        <v>-5.57E-2</v>
      </c>
      <c r="C19" s="8">
        <v>-0.29770000000000002</v>
      </c>
      <c r="D19" s="8">
        <v>0.18629999999999999</v>
      </c>
      <c r="E19" s="46">
        <v>3</v>
      </c>
      <c r="F19" s="46">
        <v>-2.1299999999999999E-2</v>
      </c>
      <c r="G19" s="46">
        <v>-8.3900000000000002E-2</v>
      </c>
      <c r="H19" s="46">
        <v>4.1300000000000003E-2</v>
      </c>
      <c r="I19" s="46">
        <f>LN(2)*Table23[[#This Row],[Beta (SD) change in thickness volume]]</f>
        <v>-1.4764034945926834E-2</v>
      </c>
      <c r="J19" s="46">
        <f>Table23[[#This Row],[Lower 95% CI]]*LN(2)</f>
        <v>-5.815504844897941E-2</v>
      </c>
      <c r="K19" s="46">
        <f>LN(2)*Table23[[#This Row],[Upper 95% CI]]</f>
        <v>2.8626978557125742E-2</v>
      </c>
    </row>
    <row r="20" spans="1:11" x14ac:dyDescent="0.2">
      <c r="A20" s="7" t="s">
        <v>32</v>
      </c>
      <c r="B20" s="8">
        <v>2.3E-3</v>
      </c>
      <c r="C20" s="8">
        <v>-0.12640000000000001</v>
      </c>
      <c r="D20" s="8">
        <v>0.13100000000000001</v>
      </c>
      <c r="E20" s="46">
        <v>3</v>
      </c>
      <c r="F20" s="46">
        <v>0.1168</v>
      </c>
      <c r="G20" s="46">
        <v>-5.6599999999999998E-2</v>
      </c>
      <c r="H20" s="46">
        <v>0.2903</v>
      </c>
      <c r="I20" s="46">
        <f>LN(2)*Table23[[#This Row],[Beta (SD) change in thickness volume]]</f>
        <v>8.0959590689401617E-2</v>
      </c>
      <c r="J20" s="46">
        <f>Table23[[#This Row],[Lower 95% CI]]*LN(2)</f>
        <v>-3.9232130419692902E-2</v>
      </c>
      <c r="K20" s="46">
        <f>LN(2)*Table23[[#This Row],[Upper 95% CI]]</f>
        <v>0.20122062651655212</v>
      </c>
    </row>
    <row r="21" spans="1:11" x14ac:dyDescent="0.2">
      <c r="A21" s="7" t="s">
        <v>35</v>
      </c>
      <c r="B21" s="8">
        <v>-5.6099999999999997E-2</v>
      </c>
      <c r="C21" s="8">
        <v>-0.25430000000000003</v>
      </c>
      <c r="D21" s="8">
        <v>0.14199999999999999</v>
      </c>
      <c r="E21" s="46">
        <v>3</v>
      </c>
      <c r="F21" s="46">
        <v>-2.4400000000000002E-2</v>
      </c>
      <c r="G21" s="46">
        <v>-9.3100000000000002E-2</v>
      </c>
      <c r="H21" s="46">
        <v>4.4299999999999999E-2</v>
      </c>
      <c r="I21" s="46">
        <f>LN(2)*Table23[[#This Row],[Beta (SD) change in thickness volume]]</f>
        <v>-1.6912791205662667E-2</v>
      </c>
      <c r="J21" s="46">
        <f>Table23[[#This Row],[Lower 95% CI]]*LN(2)</f>
        <v>-6.4532002510130901E-2</v>
      </c>
      <c r="K21" s="46">
        <f>LN(2)*Table23[[#This Row],[Upper 95% CI]]</f>
        <v>3.0706420098805576E-2</v>
      </c>
    </row>
    <row r="22" spans="1:11" x14ac:dyDescent="0.2">
      <c r="A22" s="7" t="s">
        <v>33</v>
      </c>
      <c r="B22" s="8">
        <v>9.4000000000000004E-3</v>
      </c>
      <c r="C22" s="8">
        <v>-0.23080000000000001</v>
      </c>
      <c r="D22" s="8">
        <v>0.24959999999999999</v>
      </c>
      <c r="E22" s="46">
        <v>3</v>
      </c>
      <c r="F22" s="46">
        <v>-8.8000000000000005E-3</v>
      </c>
      <c r="G22" s="46">
        <v>-8.2000000000000003E-2</v>
      </c>
      <c r="H22" s="46">
        <v>6.4399999999999999E-2</v>
      </c>
      <c r="I22" s="46">
        <f>LN(2)*Table23[[#This Row],[Beta (SD) change in thickness volume]]</f>
        <v>-6.0996951889275191E-3</v>
      </c>
      <c r="J22" s="46">
        <f>Table23[[#This Row],[Lower 95% CI]]*LN(2)</f>
        <v>-5.6838068805915513E-2</v>
      </c>
      <c r="K22" s="46">
        <f>LN(2)*Table23[[#This Row],[Upper 95% CI]]</f>
        <v>4.4638678428060477E-2</v>
      </c>
    </row>
    <row r="23" spans="1:11" x14ac:dyDescent="0.2">
      <c r="A23" s="7" t="s">
        <v>34</v>
      </c>
      <c r="B23" s="8">
        <v>-3.78E-2</v>
      </c>
      <c r="C23" s="8">
        <v>-0.157</v>
      </c>
      <c r="D23" s="8">
        <v>8.1299999999999997E-2</v>
      </c>
      <c r="E23" s="46">
        <v>3</v>
      </c>
      <c r="F23" s="46">
        <v>-3.04E-2</v>
      </c>
      <c r="G23" s="46">
        <v>-9.3100000000000002E-2</v>
      </c>
      <c r="H23" s="46">
        <v>3.2300000000000002E-2</v>
      </c>
      <c r="I23" s="46">
        <f>LN(2)*Table23[[#This Row],[Beta (SD) change in thickness volume]]</f>
        <v>-2.1071674289022336E-2</v>
      </c>
      <c r="J23" s="46">
        <f>Table23[[#This Row],[Lower 95% CI]]*LN(2)</f>
        <v>-6.4532002510130901E-2</v>
      </c>
      <c r="K23" s="46">
        <f>LN(2)*Table23[[#This Row],[Upper 95% CI]]</f>
        <v>2.2388653932086236E-2</v>
      </c>
    </row>
    <row r="24" spans="1:11" x14ac:dyDescent="0.2">
      <c r="A24" s="7" t="s">
        <v>36</v>
      </c>
      <c r="B24" s="8">
        <v>3.3700000000000001E-2</v>
      </c>
      <c r="C24" s="8">
        <v>-2.3999999999999998E-3</v>
      </c>
      <c r="D24" s="8">
        <v>6.9800000000000001E-2</v>
      </c>
      <c r="E24" s="46">
        <v>3</v>
      </c>
      <c r="F24" s="46">
        <v>5.7999999999999996E-3</v>
      </c>
      <c r="G24" s="46">
        <v>-8.6400000000000005E-2</v>
      </c>
      <c r="H24" s="46">
        <v>9.8100000000000007E-2</v>
      </c>
      <c r="I24" s="46">
        <f>LN(2)*Table23[[#This Row],[Beta (SD) change in thickness volume]]</f>
        <v>4.0202536472476822E-3</v>
      </c>
      <c r="J24" s="46">
        <f>Table23[[#This Row],[Lower 95% CI]]*LN(2)</f>
        <v>-5.9887916400379278E-2</v>
      </c>
      <c r="K24" s="46">
        <f>LN(2)*Table23[[#This Row],[Upper 95% CI]]</f>
        <v>6.7997738412930636E-2</v>
      </c>
    </row>
    <row r="25" spans="1:11" x14ac:dyDescent="0.2">
      <c r="A25" s="7" t="s">
        <v>37</v>
      </c>
      <c r="B25" s="8">
        <v>-5.3999999999999999E-2</v>
      </c>
      <c r="C25" s="8">
        <v>-0.38269999999999998</v>
      </c>
      <c r="D25" s="8">
        <v>0.27460000000000001</v>
      </c>
      <c r="E25" s="46">
        <v>3</v>
      </c>
      <c r="F25" s="46">
        <v>-9.7699999999999995E-2</v>
      </c>
      <c r="G25" s="46">
        <v>-0.17</v>
      </c>
      <c r="H25" s="46">
        <v>-2.53E-2</v>
      </c>
      <c r="I25" s="46">
        <f>LN(2)*Table23[[#This Row],[Beta (SD) change in thickness volume]]</f>
        <v>-6.7720479540706646E-2</v>
      </c>
      <c r="J25" s="46">
        <f>Table23[[#This Row],[Lower 95% CI]]*LN(2)</f>
        <v>-0.11783502069519071</v>
      </c>
      <c r="K25" s="46">
        <f>LN(2)*Table23[[#This Row],[Upper 95% CI]]</f>
        <v>-1.7536623668166617E-2</v>
      </c>
    </row>
    <row r="26" spans="1:11" x14ac:dyDescent="0.2">
      <c r="A26" s="7" t="s">
        <v>38</v>
      </c>
      <c r="B26" s="8">
        <v>-6.9500000000000006E-2</v>
      </c>
      <c r="C26" s="8">
        <v>-0.2424</v>
      </c>
      <c r="D26" s="8">
        <v>0.10340000000000001</v>
      </c>
      <c r="E26" s="46">
        <v>3</v>
      </c>
      <c r="F26" s="46">
        <v>-6.13E-2</v>
      </c>
      <c r="G26" s="46">
        <v>-0.1474</v>
      </c>
      <c r="H26" s="46">
        <v>2.4799999999999999E-2</v>
      </c>
      <c r="I26" s="46">
        <f>LN(2)*Table23[[#This Row],[Beta (SD) change in thickness volume]]</f>
        <v>-4.2489922168324645E-2</v>
      </c>
      <c r="J26" s="46">
        <f>Table23[[#This Row],[Lower 95% CI]]*LN(2)</f>
        <v>-0.10216989441453593</v>
      </c>
      <c r="K26" s="46">
        <f>LN(2)*Table23[[#This Row],[Upper 95% CI]]</f>
        <v>1.7190050077886643E-2</v>
      </c>
    </row>
    <row r="27" spans="1:11" x14ac:dyDescent="0.2">
      <c r="A27" s="7" t="s">
        <v>39</v>
      </c>
      <c r="B27" s="8">
        <v>-4.7000000000000002E-3</v>
      </c>
      <c r="C27" s="8">
        <v>-0.1207</v>
      </c>
      <c r="D27" s="8">
        <v>0.1113</v>
      </c>
      <c r="E27" s="46">
        <v>3</v>
      </c>
      <c r="F27" s="46">
        <v>1.38E-2</v>
      </c>
      <c r="G27" s="46">
        <v>-3.1699999999999999E-2</v>
      </c>
      <c r="H27" s="46">
        <v>5.9299999999999999E-2</v>
      </c>
      <c r="I27" s="46">
        <f>LN(2)*Table23[[#This Row],[Beta (SD) change in thickness volume]]</f>
        <v>9.5654310917272448E-3</v>
      </c>
      <c r="J27" s="46">
        <f>Table23[[#This Row],[Lower 95% CI]]*LN(2)</f>
        <v>-2.1972765623750265E-2</v>
      </c>
      <c r="K27" s="46">
        <f>LN(2)*Table23[[#This Row],[Upper 95% CI]]</f>
        <v>4.1103627807204751E-2</v>
      </c>
    </row>
    <row r="28" spans="1:11" x14ac:dyDescent="0.2">
      <c r="A28" s="7" t="s">
        <v>40</v>
      </c>
      <c r="B28" s="8">
        <v>4.82E-2</v>
      </c>
      <c r="C28" s="8">
        <v>-0.11269999999999999</v>
      </c>
      <c r="D28" s="8">
        <v>0.2092</v>
      </c>
      <c r="E28" s="46">
        <v>3</v>
      </c>
      <c r="F28" s="46">
        <v>3.0200000000000001E-2</v>
      </c>
      <c r="G28" s="46">
        <v>-3.8100000000000002E-2</v>
      </c>
      <c r="H28" s="46">
        <v>9.8500000000000004E-2</v>
      </c>
      <c r="I28" s="46">
        <f>LN(2)*Table23[[#This Row],[Beta (SD) change in thickness volume]]</f>
        <v>2.0933044852910348E-2</v>
      </c>
      <c r="J28" s="46">
        <f>Table23[[#This Row],[Lower 95% CI]]*LN(2)</f>
        <v>-2.6408907579333916E-2</v>
      </c>
      <c r="K28" s="46">
        <f>LN(2)*Table23[[#This Row],[Upper 95% CI]]</f>
        <v>6.8274997285154612E-2</v>
      </c>
    </row>
    <row r="29" spans="1:11" x14ac:dyDescent="0.2">
      <c r="A29" s="7" t="s">
        <v>41</v>
      </c>
      <c r="B29" s="8">
        <v>3.0200000000000001E-2</v>
      </c>
      <c r="C29" s="8">
        <v>-1.4800000000000001E-2</v>
      </c>
      <c r="D29" s="8">
        <v>7.5200000000000003E-2</v>
      </c>
      <c r="E29" s="46">
        <v>3</v>
      </c>
      <c r="F29" s="46">
        <v>-1.1599999999999999E-2</v>
      </c>
      <c r="G29" s="46">
        <v>-0.1139</v>
      </c>
      <c r="H29" s="46">
        <v>9.06E-2</v>
      </c>
      <c r="I29" s="46">
        <f>LN(2)*Table23[[#This Row],[Beta (SD) change in thickness volume]]</f>
        <v>-8.0405072944953644E-3</v>
      </c>
      <c r="J29" s="46">
        <f>Table23[[#This Row],[Lower 95% CI]]*LN(2)</f>
        <v>-7.8949463865777766E-2</v>
      </c>
      <c r="K29" s="46">
        <f>LN(2)*Table23[[#This Row],[Upper 95% CI]]</f>
        <v>6.279913455873104E-2</v>
      </c>
    </row>
    <row r="30" spans="1:11" x14ac:dyDescent="0.2">
      <c r="A30" s="7" t="s">
        <v>42</v>
      </c>
      <c r="B30" s="8">
        <v>-5.3999999999999999E-2</v>
      </c>
      <c r="C30" s="8">
        <v>-0.14799999999999999</v>
      </c>
      <c r="D30" s="8">
        <v>4.0099999999999997E-2</v>
      </c>
      <c r="E30" s="46">
        <v>3</v>
      </c>
      <c r="F30" s="46">
        <v>-7.0699999999999999E-2</v>
      </c>
      <c r="G30" s="46">
        <v>-0.14080000000000001</v>
      </c>
      <c r="H30" s="46">
        <v>-5.9999999999999995E-4</v>
      </c>
      <c r="I30" s="46">
        <f>LN(2)*Table23[[#This Row],[Beta (SD) change in thickness volume]]</f>
        <v>-4.9005505665588131E-2</v>
      </c>
      <c r="J30" s="46">
        <f>Table23[[#This Row],[Lower 95% CI]]*LN(2)</f>
        <v>-9.7595123022840305E-2</v>
      </c>
      <c r="K30" s="46">
        <f>LN(2)*Table23[[#This Row],[Upper 95% CI]]</f>
        <v>-4.1588830833596711E-4</v>
      </c>
    </row>
    <row r="31" spans="1:11" x14ac:dyDescent="0.2">
      <c r="A31" s="7" t="s">
        <v>43</v>
      </c>
      <c r="B31" s="8">
        <v>1.06E-2</v>
      </c>
      <c r="C31" s="8">
        <v>-4.9599999999999998E-2</v>
      </c>
      <c r="D31" s="8">
        <v>7.0800000000000002E-2</v>
      </c>
      <c r="E31" s="46">
        <v>3</v>
      </c>
      <c r="F31" s="46">
        <v>2.0799999999999999E-2</v>
      </c>
      <c r="G31" s="46">
        <v>-2.6499999999999999E-2</v>
      </c>
      <c r="H31" s="46">
        <v>6.8000000000000005E-2</v>
      </c>
      <c r="I31" s="46">
        <f>LN(2)*Table23[[#This Row],[Beta (SD) change in thickness volume]]</f>
        <v>1.4417461355646862E-2</v>
      </c>
      <c r="J31" s="46">
        <f>Table23[[#This Row],[Lower 95% CI]]*LN(2)</f>
        <v>-1.8368400284838549E-2</v>
      </c>
      <c r="K31" s="46">
        <f>LN(2)*Table23[[#This Row],[Upper 95% CI]]</f>
        <v>4.7134008278076282E-2</v>
      </c>
    </row>
    <row r="32" spans="1:11" x14ac:dyDescent="0.2">
      <c r="A32" s="7" t="s">
        <v>44</v>
      </c>
      <c r="B32" s="8">
        <v>-4.3799999999999999E-2</v>
      </c>
      <c r="C32" s="8">
        <v>-0.1105</v>
      </c>
      <c r="D32" s="8">
        <v>2.2800000000000001E-2</v>
      </c>
      <c r="E32" s="46">
        <v>3</v>
      </c>
      <c r="F32" s="46">
        <v>-3.5700000000000003E-2</v>
      </c>
      <c r="G32" s="46">
        <v>-9.9099999999999994E-2</v>
      </c>
      <c r="H32" s="46">
        <v>2.7799999999999998E-2</v>
      </c>
      <c r="I32" s="46">
        <f>LN(2)*Table23[[#This Row],[Beta (SD) change in thickness volume]]</f>
        <v>-2.474535434599005E-2</v>
      </c>
      <c r="J32" s="46">
        <f>Table23[[#This Row],[Lower 95% CI]]*LN(2)</f>
        <v>-6.8690885593490569E-2</v>
      </c>
      <c r="K32" s="46">
        <f>LN(2)*Table23[[#This Row],[Upper 95% CI]]</f>
        <v>1.9269491619566478E-2</v>
      </c>
    </row>
    <row r="33" spans="1:11" x14ac:dyDescent="0.2">
      <c r="A33" s="7" t="s">
        <v>45</v>
      </c>
      <c r="B33" s="8">
        <v>-2.1899999999999999E-2</v>
      </c>
      <c r="C33" s="8">
        <v>-0.12570000000000001</v>
      </c>
      <c r="D33" s="8">
        <v>8.1900000000000001E-2</v>
      </c>
      <c r="E33" s="46">
        <v>3</v>
      </c>
      <c r="F33" s="46">
        <v>5.0000000000000001E-4</v>
      </c>
      <c r="G33" s="46">
        <v>-5.79E-2</v>
      </c>
      <c r="H33" s="46">
        <v>5.8900000000000001E-2</v>
      </c>
      <c r="I33" s="46">
        <f>LN(2)*Table23[[#This Row],[Beta (SD) change in thickness volume]]</f>
        <v>3.4657359027997266E-4</v>
      </c>
      <c r="J33" s="46">
        <f>Table23[[#This Row],[Lower 95% CI]]*LN(2)</f>
        <v>-4.0133221754420835E-2</v>
      </c>
      <c r="K33" s="46">
        <f>LN(2)*Table23[[#This Row],[Upper 95% CI]]</f>
        <v>4.0826368934980775E-2</v>
      </c>
    </row>
    <row r="34" spans="1:11" x14ac:dyDescent="0.2">
      <c r="A34" s="7" t="s">
        <v>46</v>
      </c>
      <c r="B34" s="8">
        <v>2.35E-2</v>
      </c>
      <c r="C34" s="8">
        <v>-0.1103</v>
      </c>
      <c r="D34" s="8">
        <v>0.15740000000000001</v>
      </c>
      <c r="E34" s="46">
        <v>3</v>
      </c>
      <c r="F34" s="46">
        <v>7.1000000000000004E-3</v>
      </c>
      <c r="G34" s="46">
        <v>-5.96E-2</v>
      </c>
      <c r="H34" s="46">
        <v>7.3700000000000002E-2</v>
      </c>
      <c r="I34" s="46">
        <f>LN(2)*Table23[[#This Row],[Beta (SD) change in thickness volume]]</f>
        <v>4.9213449819756122E-3</v>
      </c>
      <c r="J34" s="46">
        <f>Table23[[#This Row],[Lower 95% CI]]*LN(2)</f>
        <v>-4.1311571961372737E-2</v>
      </c>
      <c r="K34" s="46">
        <f>LN(2)*Table23[[#This Row],[Upper 95% CI]]</f>
        <v>5.1084947207267965E-2</v>
      </c>
    </row>
    <row r="35" spans="1:11" x14ac:dyDescent="0.2">
      <c r="A35" s="7" t="s">
        <v>47</v>
      </c>
      <c r="B35" s="8">
        <v>5.0200000000000002E-2</v>
      </c>
      <c r="C35" s="8">
        <v>-0.1328</v>
      </c>
      <c r="D35" s="8">
        <v>0.23330000000000001</v>
      </c>
      <c r="E35" s="46">
        <v>3</v>
      </c>
      <c r="F35" s="46">
        <v>2.6700000000000002E-2</v>
      </c>
      <c r="G35" s="46">
        <v>-2.3400000000000001E-2</v>
      </c>
      <c r="H35" s="46">
        <v>7.6799999999999993E-2</v>
      </c>
      <c r="I35" s="46">
        <f>LN(2)*Table23[[#This Row],[Beta (SD) change in thickness volume]]</f>
        <v>1.850702972095054E-2</v>
      </c>
      <c r="J35" s="46">
        <f>Table23[[#This Row],[Lower 95% CI]]*LN(2)</f>
        <v>-1.621964402510272E-2</v>
      </c>
      <c r="K35" s="46">
        <f>LN(2)*Table23[[#This Row],[Upper 95% CI]]</f>
        <v>5.323370346700379E-2</v>
      </c>
    </row>
    <row r="36" spans="1:11" x14ac:dyDescent="0.2">
      <c r="A36" s="7" t="s">
        <v>48</v>
      </c>
      <c r="B36" s="8">
        <v>-5.5599999999999997E-2</v>
      </c>
      <c r="C36" s="8">
        <v>-0.1017</v>
      </c>
      <c r="D36" s="8">
        <v>-9.4000000000000004E-3</v>
      </c>
      <c r="E36" s="46">
        <v>3</v>
      </c>
      <c r="F36" s="46">
        <v>-3.3300000000000003E-2</v>
      </c>
      <c r="G36" s="46">
        <v>-0.1028</v>
      </c>
      <c r="H36" s="46">
        <v>3.6200000000000003E-2</v>
      </c>
      <c r="I36" s="46">
        <f>LN(2)*Table23[[#This Row],[Beta (SD) change in thickness volume]]</f>
        <v>-2.308180111264618E-2</v>
      </c>
      <c r="J36" s="46">
        <f>Table23[[#This Row],[Lower 95% CI]]*LN(2)</f>
        <v>-7.1255530161562372E-2</v>
      </c>
      <c r="K36" s="46">
        <f>LN(2)*Table23[[#This Row],[Upper 95% CI]]</f>
        <v>2.509192793627002E-2</v>
      </c>
    </row>
    <row r="37" spans="1:11" x14ac:dyDescent="0.2">
      <c r="A37" s="7" t="s">
        <v>49</v>
      </c>
      <c r="B37" s="8">
        <v>1.29E-2</v>
      </c>
      <c r="C37" s="8">
        <v>-6.7000000000000002E-3</v>
      </c>
      <c r="D37" s="8">
        <v>3.2500000000000001E-2</v>
      </c>
      <c r="E37" s="46">
        <v>3</v>
      </c>
      <c r="F37" s="46">
        <v>1.7000000000000001E-2</v>
      </c>
      <c r="G37" s="46">
        <v>-2.5700000000000001E-2</v>
      </c>
      <c r="H37" s="46">
        <v>5.9700000000000003E-2</v>
      </c>
      <c r="I37" s="46">
        <f>LN(2)*Table23[[#This Row],[Beta (SD) change in thickness volume]]</f>
        <v>1.1783502069519071E-2</v>
      </c>
      <c r="J37" s="46">
        <f>Table23[[#This Row],[Lower 95% CI]]*LN(2)</f>
        <v>-1.7813882540390593E-2</v>
      </c>
      <c r="K37" s="46">
        <f>LN(2)*Table23[[#This Row],[Upper 95% CI]]</f>
        <v>4.1380886679428734E-2</v>
      </c>
    </row>
    <row r="38" spans="1:11" x14ac:dyDescent="0.2">
      <c r="A38" s="7" t="s">
        <v>50</v>
      </c>
      <c r="B38" s="8">
        <v>-2.07E-2</v>
      </c>
      <c r="C38" s="8">
        <v>-5.0599999999999999E-2</v>
      </c>
      <c r="D38" s="8">
        <v>9.2999999999999992E-3</v>
      </c>
      <c r="E38" s="46">
        <v>3</v>
      </c>
      <c r="F38" s="46">
        <v>-2.1100000000000001E-2</v>
      </c>
      <c r="G38" s="46">
        <v>-6.4899999999999999E-2</v>
      </c>
      <c r="H38" s="46">
        <v>2.2700000000000001E-2</v>
      </c>
      <c r="I38" s="46">
        <f>LN(2)*Table23[[#This Row],[Beta (SD) change in thickness volume]]</f>
        <v>-1.4625405509814846E-2</v>
      </c>
      <c r="J38" s="46">
        <f>Table23[[#This Row],[Lower 95% CI]]*LN(2)</f>
        <v>-4.4985252018340451E-2</v>
      </c>
      <c r="K38" s="46">
        <f>LN(2)*Table23[[#This Row],[Upper 95% CI]]</f>
        <v>1.5734440998710759E-2</v>
      </c>
    </row>
    <row r="39" spans="1:11" x14ac:dyDescent="0.2">
      <c r="A39" s="7" t="s">
        <v>51</v>
      </c>
      <c r="B39" s="8">
        <v>2.0999999999999999E-3</v>
      </c>
      <c r="C39" s="8">
        <v>-7.7700000000000005E-2</v>
      </c>
      <c r="D39" s="8">
        <v>8.1900000000000001E-2</v>
      </c>
      <c r="E39" s="46">
        <v>3</v>
      </c>
      <c r="F39" s="46">
        <v>2.0999999999999999E-3</v>
      </c>
      <c r="G39" s="46">
        <v>-5.8200000000000002E-2</v>
      </c>
      <c r="H39" s="46">
        <v>6.25E-2</v>
      </c>
      <c r="I39" s="46">
        <f>LN(2)*Table23[[#This Row],[Beta (SD) change in thickness volume]]</f>
        <v>1.4556090791758851E-3</v>
      </c>
      <c r="J39" s="46">
        <f>Table23[[#This Row],[Lower 95% CI]]*LN(2)</f>
        <v>-4.0341165908588814E-2</v>
      </c>
      <c r="K39" s="46">
        <f>LN(2)*Table23[[#This Row],[Upper 95% CI]]</f>
        <v>4.332169878499658E-2</v>
      </c>
    </row>
    <row r="40" spans="1:11" x14ac:dyDescent="0.2">
      <c r="A40" s="7" t="s">
        <v>52</v>
      </c>
      <c r="B40" s="8">
        <v>-6.0699999999999997E-2</v>
      </c>
      <c r="C40" s="8">
        <v>-0.2364</v>
      </c>
      <c r="D40" s="8">
        <v>0.115</v>
      </c>
      <c r="E40" s="46">
        <v>3</v>
      </c>
      <c r="F40" s="46">
        <v>-6.59E-2</v>
      </c>
      <c r="G40" s="46">
        <v>-0.1368</v>
      </c>
      <c r="H40" s="46">
        <v>5.0000000000000001E-3</v>
      </c>
      <c r="I40" s="46">
        <f>LN(2)*Table23[[#This Row],[Beta (SD) change in thickness volume]]</f>
        <v>-4.5678399198900398E-2</v>
      </c>
      <c r="J40" s="46">
        <f>Table23[[#This Row],[Lower 95% CI]]*LN(2)</f>
        <v>-9.4822534300600517E-2</v>
      </c>
      <c r="K40" s="46">
        <f>LN(2)*Table23[[#This Row],[Upper 95% CI]]</f>
        <v>3.4657359027997266E-3</v>
      </c>
    </row>
    <row r="41" spans="1:11" x14ac:dyDescent="0.2">
      <c r="A41" s="7" t="s">
        <v>53</v>
      </c>
      <c r="B41" s="8">
        <v>2.0999999999999999E-3</v>
      </c>
      <c r="C41" s="8">
        <v>-9.0499999999999997E-2</v>
      </c>
      <c r="D41" s="8">
        <v>9.4700000000000006E-2</v>
      </c>
      <c r="E41" s="46">
        <v>3</v>
      </c>
      <c r="F41" s="46">
        <v>1.52E-2</v>
      </c>
      <c r="G41" s="46">
        <v>-2.7699999999999999E-2</v>
      </c>
      <c r="H41" s="46">
        <v>5.8200000000000002E-2</v>
      </c>
      <c r="I41" s="46">
        <f>LN(2)*Table23[[#This Row],[Beta (SD) change in thickness volume]]</f>
        <v>1.0535837144511168E-2</v>
      </c>
      <c r="J41" s="46">
        <f>Table23[[#This Row],[Lower 95% CI]]*LN(2)</f>
        <v>-1.9200176901510484E-2</v>
      </c>
      <c r="K41" s="46">
        <f>LN(2)*Table23[[#This Row],[Upper 95% CI]]</f>
        <v>4.0341165908588814E-2</v>
      </c>
    </row>
    <row r="42" spans="1:11" x14ac:dyDescent="0.2">
      <c r="A42" s="7" t="s">
        <v>54</v>
      </c>
      <c r="B42" s="8">
        <v>-4.7000000000000002E-3</v>
      </c>
      <c r="C42" s="8">
        <v>-6.4100000000000004E-2</v>
      </c>
      <c r="D42" s="8">
        <v>5.4699999999999999E-2</v>
      </c>
      <c r="E42" s="46">
        <v>3</v>
      </c>
      <c r="F42" s="46">
        <v>-8.9999999999999998E-4</v>
      </c>
      <c r="G42" s="46">
        <v>-4.1000000000000002E-2</v>
      </c>
      <c r="H42" s="46">
        <v>3.9300000000000002E-2</v>
      </c>
      <c r="I42" s="46">
        <f>LN(2)*Table23[[#This Row],[Beta (SD) change in thickness volume]]</f>
        <v>-6.2383246250395077E-4</v>
      </c>
      <c r="J42" s="46">
        <f>Table23[[#This Row],[Lower 95% CI]]*LN(2)</f>
        <v>-2.8419034402957757E-2</v>
      </c>
      <c r="K42" s="46">
        <f>LN(2)*Table23[[#This Row],[Upper 95% CI]]</f>
        <v>2.7240684196005852E-2</v>
      </c>
    </row>
    <row r="43" spans="1:11" x14ac:dyDescent="0.2">
      <c r="A43" s="7" t="s">
        <v>55</v>
      </c>
      <c r="B43" s="8">
        <v>7.4899999999999994E-2</v>
      </c>
      <c r="C43" s="8">
        <v>-0.2233</v>
      </c>
      <c r="D43" s="8">
        <v>0.373</v>
      </c>
      <c r="E43" s="46">
        <v>3</v>
      </c>
      <c r="F43" s="46">
        <v>-3.5999999999999999E-3</v>
      </c>
      <c r="G43" s="46">
        <v>-5.0700000000000002E-2</v>
      </c>
      <c r="H43" s="46">
        <v>4.3499999999999997E-2</v>
      </c>
      <c r="I43" s="46">
        <f>LN(2)*Table23[[#This Row],[Beta (SD) change in thickness volume]]</f>
        <v>-2.4953298500158031E-3</v>
      </c>
      <c r="J43" s="46">
        <f>Table23[[#This Row],[Lower 95% CI]]*LN(2)</f>
        <v>-3.5142562054389224E-2</v>
      </c>
      <c r="K43" s="46">
        <f>LN(2)*Table23[[#This Row],[Upper 95% CI]]</f>
        <v>3.0151902354357617E-2</v>
      </c>
    </row>
    <row r="44" spans="1:11" x14ac:dyDescent="0.2">
      <c r="A44" s="7" t="s">
        <v>56</v>
      </c>
      <c r="B44" s="8">
        <v>-3.0599999999999999E-2</v>
      </c>
      <c r="C44" s="8">
        <v>-0.12130000000000001</v>
      </c>
      <c r="D44" s="8">
        <v>0.06</v>
      </c>
      <c r="E44" s="46">
        <v>3</v>
      </c>
      <c r="F44" s="46">
        <v>-1.46E-2</v>
      </c>
      <c r="G44" s="46">
        <v>-5.8299999999999998E-2</v>
      </c>
      <c r="H44" s="46">
        <v>2.9100000000000001E-2</v>
      </c>
      <c r="I44" s="46">
        <f>LN(2)*Table23[[#This Row],[Beta (SD) change in thickness volume]]</f>
        <v>-1.0119948836175202E-2</v>
      </c>
      <c r="J44" s="46">
        <f>Table23[[#This Row],[Lower 95% CI]]*LN(2)</f>
        <v>-4.0410480626644811E-2</v>
      </c>
      <c r="K44" s="46">
        <f>LN(2)*Table23[[#This Row],[Upper 95% CI]]</f>
        <v>2.0170582954294407E-2</v>
      </c>
    </row>
    <row r="45" spans="1:11" x14ac:dyDescent="0.2">
      <c r="A45" s="7" t="s">
        <v>57</v>
      </c>
      <c r="B45" s="8">
        <v>3.6799999999999999E-2</v>
      </c>
      <c r="C45" s="8">
        <v>8.0000000000000002E-3</v>
      </c>
      <c r="D45" s="8">
        <v>6.5600000000000006E-2</v>
      </c>
      <c r="E45" s="46">
        <v>3</v>
      </c>
      <c r="F45" s="46">
        <v>3.5400000000000001E-2</v>
      </c>
      <c r="G45" s="46">
        <v>-5.3E-3</v>
      </c>
      <c r="H45" s="46">
        <v>7.6100000000000001E-2</v>
      </c>
      <c r="I45" s="46">
        <f>LN(2)*Table23[[#This Row],[Beta (SD) change in thickness volume]]</f>
        <v>2.4537410191822064E-2</v>
      </c>
      <c r="J45" s="46">
        <f>Table23[[#This Row],[Lower 95% CI]]*LN(2)</f>
        <v>-3.67368005696771E-3</v>
      </c>
      <c r="K45" s="46">
        <f>LN(2)*Table23[[#This Row],[Upper 95% CI]]</f>
        <v>5.2748500440611835E-2</v>
      </c>
    </row>
    <row r="46" spans="1:11" x14ac:dyDescent="0.2">
      <c r="A46" s="7" t="s">
        <v>58</v>
      </c>
      <c r="B46" s="8">
        <v>5.6800000000000003E-2</v>
      </c>
      <c r="C46" s="8">
        <v>-5.7000000000000002E-3</v>
      </c>
      <c r="D46" s="8">
        <v>0.11940000000000001</v>
      </c>
      <c r="E46" s="46">
        <v>3</v>
      </c>
      <c r="F46" s="46">
        <v>5.7700000000000001E-2</v>
      </c>
      <c r="G46" s="46">
        <v>4.3E-3</v>
      </c>
      <c r="H46" s="46">
        <v>0.111</v>
      </c>
      <c r="I46" s="46">
        <f>LN(2)*Table23[[#This Row],[Beta (SD) change in thickness volume]]</f>
        <v>3.9994592318308847E-2</v>
      </c>
      <c r="J46" s="46">
        <f>Table23[[#This Row],[Lower 95% CI]]*LN(2)</f>
        <v>2.9805328764077646E-3</v>
      </c>
      <c r="K46" s="46">
        <f>LN(2)*Table23[[#This Row],[Upper 95% CI]]</f>
        <v>7.693933704215393E-2</v>
      </c>
    </row>
    <row r="47" spans="1:11" x14ac:dyDescent="0.2">
      <c r="A47" s="7" t="s">
        <v>59</v>
      </c>
      <c r="B47" s="8">
        <v>-9.7000000000000003E-3</v>
      </c>
      <c r="C47" s="8">
        <v>-0.1053</v>
      </c>
      <c r="D47" s="8">
        <v>8.5900000000000004E-2</v>
      </c>
      <c r="E47" s="46">
        <v>3</v>
      </c>
      <c r="F47" s="46">
        <v>-1.83E-2</v>
      </c>
      <c r="G47" s="46">
        <v>-6.4000000000000001E-2</v>
      </c>
      <c r="H47" s="46">
        <v>2.7300000000000001E-2</v>
      </c>
      <c r="I47" s="46">
        <f>LN(2)*Table23[[#This Row],[Beta (SD) change in thickness volume]]</f>
        <v>-1.2684593404247E-2</v>
      </c>
      <c r="J47" s="46">
        <f>Table23[[#This Row],[Lower 95% CI]]*LN(2)</f>
        <v>-4.4361419555836501E-2</v>
      </c>
      <c r="K47" s="46">
        <f>LN(2)*Table23[[#This Row],[Upper 95% CI]]</f>
        <v>1.8922918029286508E-2</v>
      </c>
    </row>
    <row r="48" spans="1:11" x14ac:dyDescent="0.2">
      <c r="A48" s="7" t="s">
        <v>60</v>
      </c>
      <c r="B48" s="8">
        <v>-1.6299999999999999E-2</v>
      </c>
      <c r="C48" s="8">
        <v>-0.1101</v>
      </c>
      <c r="D48" s="8">
        <v>7.7399999999999997E-2</v>
      </c>
      <c r="E48" s="46">
        <v>3</v>
      </c>
      <c r="F48" s="46">
        <v>-1.9300000000000001E-2</v>
      </c>
      <c r="G48" s="46">
        <v>-8.3500000000000005E-2</v>
      </c>
      <c r="H48" s="46">
        <v>4.4999999999999998E-2</v>
      </c>
      <c r="I48" s="46">
        <f>LN(2)*Table23[[#This Row],[Beta (SD) change in thickness volume]]</f>
        <v>-1.3377740584806945E-2</v>
      </c>
      <c r="J48" s="46">
        <f>Table23[[#This Row],[Lower 95% CI]]*LN(2)</f>
        <v>-5.7877789576755434E-2</v>
      </c>
      <c r="K48" s="46">
        <f>LN(2)*Table23[[#This Row],[Upper 95% CI]]</f>
        <v>3.1191623125197538E-2</v>
      </c>
    </row>
    <row r="49" spans="1:11" x14ac:dyDescent="0.2">
      <c r="A49" s="40"/>
      <c r="B49" s="44"/>
      <c r="C49" s="44"/>
      <c r="D49" s="44"/>
      <c r="E49" s="46"/>
      <c r="F49" s="46"/>
      <c r="G49" s="46"/>
      <c r="H49" s="46"/>
      <c r="I49" s="46">
        <f>LN(2)*Table23[[#This Row],[Beta (SD) change in thickness volume]]</f>
        <v>0</v>
      </c>
      <c r="J49" s="46">
        <f>Table23[[#This Row],[Lower 95% CI]]*LN(2)</f>
        <v>0</v>
      </c>
      <c r="K49" s="46">
        <f>LN(2)*Table23[[#This Row],[Upper 95% CI]]</f>
        <v>0</v>
      </c>
    </row>
    <row r="50" spans="1:11" x14ac:dyDescent="0.2">
      <c r="B50" s="2"/>
      <c r="C50" s="2"/>
      <c r="D50" s="2"/>
    </row>
    <row r="51" spans="1:11" x14ac:dyDescent="0.2">
      <c r="B51" s="2"/>
      <c r="C51" s="2"/>
      <c r="D51" s="2"/>
    </row>
    <row r="52" spans="1:11" x14ac:dyDescent="0.2">
      <c r="B52" s="2"/>
      <c r="C52" s="2"/>
      <c r="D52" s="2"/>
    </row>
    <row r="53" spans="1:11" x14ac:dyDescent="0.2">
      <c r="B53" s="2"/>
      <c r="C53" s="2"/>
      <c r="D53" s="2"/>
    </row>
    <row r="54" spans="1:11" x14ac:dyDescent="0.2">
      <c r="B54" s="2"/>
      <c r="C54" s="2"/>
      <c r="D54" s="2"/>
    </row>
    <row r="55" spans="1:11" x14ac:dyDescent="0.2">
      <c r="B55" s="2"/>
      <c r="C55" s="2"/>
      <c r="D55" s="2"/>
    </row>
  </sheetData>
  <phoneticPr fontId="7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548AE-04B8-43AA-8A30-2CFF9084845E}">
  <sheetPr codeName="Sheet21">
    <tabColor rgb="FFFFC000"/>
  </sheetPr>
  <dimension ref="A1:H4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49.1640625" customWidth="1"/>
    <col min="2" max="2" width="9.33203125" customWidth="1"/>
    <col min="3" max="3" width="16.33203125" customWidth="1"/>
    <col min="4" max="4" width="13.5" customWidth="1"/>
    <col min="6" max="6" width="29.1640625" customWidth="1"/>
    <col min="7" max="7" width="26.83203125" customWidth="1"/>
    <col min="8" max="8" width="32.83203125" customWidth="1"/>
  </cols>
  <sheetData>
    <row r="1" spans="1:8" x14ac:dyDescent="0.2">
      <c r="A1" s="4" t="s">
        <v>16451</v>
      </c>
    </row>
    <row r="2" spans="1:8" ht="48" x14ac:dyDescent="0.2">
      <c r="A2" s="50" t="s">
        <v>4</v>
      </c>
      <c r="B2" s="47" t="s">
        <v>16443</v>
      </c>
      <c r="C2" s="51" t="s">
        <v>68</v>
      </c>
      <c r="D2" s="51" t="s">
        <v>69</v>
      </c>
      <c r="E2" s="51" t="s">
        <v>70</v>
      </c>
      <c r="F2" s="47" t="s">
        <v>71</v>
      </c>
      <c r="G2" s="47" t="s">
        <v>72</v>
      </c>
      <c r="H2" s="47" t="s">
        <v>73</v>
      </c>
    </row>
    <row r="3" spans="1:8" x14ac:dyDescent="0.2">
      <c r="A3" s="39" t="s">
        <v>11</v>
      </c>
      <c r="B3" s="2">
        <v>2</v>
      </c>
      <c r="C3" s="20">
        <v>6.5799999999999997E-2</v>
      </c>
      <c r="D3" s="20">
        <v>-0.1462</v>
      </c>
      <c r="E3" s="20">
        <v>0.27779999999999999</v>
      </c>
      <c r="F3" s="20">
        <f>LN(2)*Table29[[#This Row],[Beta (SD) change in thickness volume]]</f>
        <v>4.56090844808444E-2</v>
      </c>
      <c r="G3" s="20">
        <f>LN(2)*Table29[[#This Row],[Lower 95% CI]]</f>
        <v>-0.101338117797864</v>
      </c>
      <c r="H3" s="20">
        <f>LN(2)*Table29[[#This Row],[Upper 95% CI]]</f>
        <v>0.1925562867595528</v>
      </c>
    </row>
    <row r="4" spans="1:8" x14ac:dyDescent="0.2">
      <c r="A4" s="39" t="s">
        <v>17</v>
      </c>
      <c r="B4" s="2">
        <v>2</v>
      </c>
      <c r="C4" s="20">
        <v>9.9400000000000002E-2</v>
      </c>
      <c r="D4" s="20">
        <v>-0.31059999999999999</v>
      </c>
      <c r="E4" s="20">
        <v>0.50939999999999996</v>
      </c>
      <c r="F4" s="20">
        <f>LN(2)*Table29[[#This Row],[Beta (SD) change in thickness volume]]</f>
        <v>6.8898829747658569E-2</v>
      </c>
      <c r="G4" s="20">
        <f>LN(2)*Table29[[#This Row],[Lower 95% CI]]</f>
        <v>-0.21529151428191901</v>
      </c>
      <c r="H4" s="20">
        <f>LN(2)*Table29[[#This Row],[Upper 95% CI]]</f>
        <v>0.35308917377723609</v>
      </c>
    </row>
    <row r="5" spans="1:8" x14ac:dyDescent="0.2">
      <c r="A5" s="39" t="s">
        <v>18</v>
      </c>
      <c r="B5" s="2">
        <v>2</v>
      </c>
      <c r="C5" s="20">
        <v>-3.4099999999999998E-2</v>
      </c>
      <c r="D5" s="20">
        <v>-0.35170000000000001</v>
      </c>
      <c r="E5" s="20">
        <v>0.28349999999999997</v>
      </c>
      <c r="F5" s="20">
        <f>LN(2)*Table29[[#This Row],[Beta (SD) change in thickness volume]]</f>
        <v>-2.3636318857094132E-2</v>
      </c>
      <c r="G5" s="20">
        <f>LN(2)*Table29[[#This Row],[Lower 95% CI]]</f>
        <v>-0.24377986340293276</v>
      </c>
      <c r="H5" s="20">
        <f>LN(2)*Table29[[#This Row],[Upper 95% CI]]</f>
        <v>0.19650722568874446</v>
      </c>
    </row>
    <row r="6" spans="1:8" x14ac:dyDescent="0.2">
      <c r="A6" s="39" t="s">
        <v>22</v>
      </c>
      <c r="B6" s="2">
        <v>2</v>
      </c>
      <c r="C6" s="20">
        <v>5.0000000000000001E-4</v>
      </c>
      <c r="D6" s="20">
        <v>-0.15060000000000001</v>
      </c>
      <c r="E6" s="20">
        <v>0.1515</v>
      </c>
      <c r="F6" s="20">
        <f>LN(2)*Table29[[#This Row],[Beta (SD) change in thickness volume]]</f>
        <v>3.4657359027997266E-4</v>
      </c>
      <c r="G6" s="20">
        <f>LN(2)*Table29[[#This Row],[Lower 95% CI]]</f>
        <v>-0.10438796539232777</v>
      </c>
      <c r="H6" s="20">
        <f>LN(2)*Table29[[#This Row],[Upper 95% CI]]</f>
        <v>0.10501179785483171</v>
      </c>
    </row>
    <row r="7" spans="1:8" x14ac:dyDescent="0.2">
      <c r="A7" s="39" t="s">
        <v>20</v>
      </c>
      <c r="B7" s="2">
        <v>2</v>
      </c>
      <c r="C7" s="20">
        <v>-4.53E-2</v>
      </c>
      <c r="D7" s="20">
        <v>-0.1905</v>
      </c>
      <c r="E7" s="20">
        <v>9.98E-2</v>
      </c>
      <c r="F7" s="20">
        <f>LN(2)*Table29[[#This Row],[Beta (SD) change in thickness volume]]</f>
        <v>-3.139956727936552E-2</v>
      </c>
      <c r="G7" s="20">
        <f>LN(2)*Table29[[#This Row],[Lower 95% CI]]</f>
        <v>-0.13204453789666959</v>
      </c>
      <c r="H7" s="20">
        <f>LN(2)*Table29[[#This Row],[Upper 95% CI]]</f>
        <v>6.9176088619882545E-2</v>
      </c>
    </row>
    <row r="8" spans="1:8" x14ac:dyDescent="0.2">
      <c r="A8" s="39" t="s">
        <v>21</v>
      </c>
      <c r="B8" s="2">
        <v>2</v>
      </c>
      <c r="C8" s="20">
        <v>9.8100000000000007E-2</v>
      </c>
      <c r="D8" s="20">
        <v>-1.23E-2</v>
      </c>
      <c r="E8" s="20">
        <v>0.20849999999999999</v>
      </c>
      <c r="F8" s="20">
        <f>LN(2)*Table29[[#This Row],[Beta (SD) change in thickness volume]]</f>
        <v>6.7997738412930636E-2</v>
      </c>
      <c r="G8" s="20">
        <f>LN(2)*Table29[[#This Row],[Lower 95% CI]]</f>
        <v>-8.5257103208873277E-3</v>
      </c>
      <c r="H8" s="20">
        <f>LN(2)*Table29[[#This Row],[Upper 95% CI]]</f>
        <v>0.14452118714674858</v>
      </c>
    </row>
    <row r="9" spans="1:8" x14ac:dyDescent="0.2">
      <c r="A9" s="39" t="s">
        <v>23</v>
      </c>
      <c r="B9" s="2">
        <v>2</v>
      </c>
      <c r="C9" s="20">
        <v>-2.5999999999999999E-2</v>
      </c>
      <c r="D9" s="20">
        <v>-0.1875</v>
      </c>
      <c r="E9" s="20">
        <v>0.13539999999999999</v>
      </c>
      <c r="F9" s="20">
        <f>LN(2)*Table29[[#This Row],[Beta (SD) change in thickness volume]]</f>
        <v>-1.8021826694558575E-2</v>
      </c>
      <c r="G9" s="20">
        <f>LN(2)*Table29[[#This Row],[Lower 95% CI]]</f>
        <v>-0.12996509635498973</v>
      </c>
      <c r="H9" s="20">
        <f>LN(2)*Table29[[#This Row],[Upper 95% CI]]</f>
        <v>9.385212824781658E-2</v>
      </c>
    </row>
    <row r="10" spans="1:8" x14ac:dyDescent="0.2">
      <c r="A10" s="39" t="s">
        <v>24</v>
      </c>
      <c r="B10" s="2">
        <v>2</v>
      </c>
      <c r="C10" s="20">
        <v>8.8800000000000004E-2</v>
      </c>
      <c r="D10" s="20">
        <v>-6.8900000000000003E-2</v>
      </c>
      <c r="E10" s="20">
        <v>0.24660000000000001</v>
      </c>
      <c r="F10" s="20">
        <f>LN(2)*Table29[[#This Row],[Beta (SD) change in thickness volume]]</f>
        <v>6.1551469633723141E-2</v>
      </c>
      <c r="G10" s="20">
        <f>LN(2)*Table29[[#This Row],[Lower 95% CI]]</f>
        <v>-4.7757840740580232E-2</v>
      </c>
      <c r="H10" s="20">
        <f>LN(2)*Table29[[#This Row],[Upper 95% CI]]</f>
        <v>0.1709300947260825</v>
      </c>
    </row>
    <row r="11" spans="1:8" x14ac:dyDescent="0.2">
      <c r="A11" s="39" t="s">
        <v>26</v>
      </c>
      <c r="B11" s="2">
        <v>2</v>
      </c>
      <c r="C11" s="20">
        <v>2.63E-2</v>
      </c>
      <c r="D11" s="20">
        <v>-0.11840000000000001</v>
      </c>
      <c r="E11" s="20">
        <v>0.17100000000000001</v>
      </c>
      <c r="F11" s="20">
        <f>LN(2)*Table29[[#This Row],[Beta (SD) change in thickness volume]]</f>
        <v>1.8229770848726561E-2</v>
      </c>
      <c r="G11" s="20">
        <f>LN(2)*Table29[[#This Row],[Lower 95% CI]]</f>
        <v>-8.2068626178297521E-2</v>
      </c>
      <c r="H11" s="20">
        <f>LN(2)*Table29[[#This Row],[Upper 95% CI]]</f>
        <v>0.11852816787575066</v>
      </c>
    </row>
    <row r="12" spans="1:8" x14ac:dyDescent="0.2">
      <c r="A12" s="39" t="s">
        <v>27</v>
      </c>
      <c r="B12" s="2">
        <v>2</v>
      </c>
      <c r="C12" s="20">
        <v>-0.1067</v>
      </c>
      <c r="D12" s="20">
        <v>-0.25130000000000002</v>
      </c>
      <c r="E12" s="20">
        <v>3.7999999999999999E-2</v>
      </c>
      <c r="F12" s="20">
        <f>LN(2)*Table29[[#This Row],[Beta (SD) change in thickness volume]]</f>
        <v>-7.395880416574617E-2</v>
      </c>
      <c r="G12" s="20">
        <f>LN(2)*Table29[[#This Row],[Lower 95% CI]]</f>
        <v>-0.17418788647471425</v>
      </c>
      <c r="H12" s="20">
        <f>LN(2)*Table29[[#This Row],[Upper 95% CI]]</f>
        <v>2.6339592861277919E-2</v>
      </c>
    </row>
    <row r="13" spans="1:8" x14ac:dyDescent="0.2">
      <c r="A13" s="39" t="s">
        <v>28</v>
      </c>
      <c r="B13" s="2">
        <v>2</v>
      </c>
      <c r="C13" s="20">
        <v>1.1999999999999999E-3</v>
      </c>
      <c r="D13" s="20">
        <v>-0.1216</v>
      </c>
      <c r="E13" s="20">
        <v>0.124</v>
      </c>
      <c r="F13" s="20">
        <f>LN(2)*Table29[[#This Row],[Beta (SD) change in thickness volume]]</f>
        <v>8.3177661667193422E-4</v>
      </c>
      <c r="G13" s="20">
        <f>LN(2)*Table29[[#This Row],[Lower 95% CI]]</f>
        <v>-8.4286697156089344E-2</v>
      </c>
      <c r="H13" s="20">
        <f>LN(2)*Table29[[#This Row],[Upper 95% CI]]</f>
        <v>8.5950250389433214E-2</v>
      </c>
    </row>
    <row r="14" spans="1:8" x14ac:dyDescent="0.2">
      <c r="A14" s="39" t="s">
        <v>25</v>
      </c>
      <c r="B14" s="2">
        <v>2</v>
      </c>
      <c r="C14" s="20">
        <v>-0.1022</v>
      </c>
      <c r="D14" s="20">
        <v>-0.22869999999999999</v>
      </c>
      <c r="E14" s="20">
        <v>2.4199999999999999E-2</v>
      </c>
      <c r="F14" s="20">
        <f>LN(2)*Table29[[#This Row],[Beta (SD) change in thickness volume]]</f>
        <v>-7.0839641853226401E-2</v>
      </c>
      <c r="G14" s="20">
        <f>LN(2)*Table29[[#This Row],[Lower 95% CI]]</f>
        <v>-0.15852276019405948</v>
      </c>
      <c r="H14" s="20">
        <f>LN(2)*Table29[[#This Row],[Upper 95% CI]]</f>
        <v>1.6774161769550676E-2</v>
      </c>
    </row>
    <row r="15" spans="1:8" x14ac:dyDescent="0.2">
      <c r="A15" s="39" t="s">
        <v>29</v>
      </c>
      <c r="B15" s="2">
        <v>2</v>
      </c>
      <c r="C15" s="20">
        <v>1.37E-2</v>
      </c>
      <c r="D15" s="20">
        <v>-8.2699999999999996E-2</v>
      </c>
      <c r="E15" s="20">
        <v>0.1101</v>
      </c>
      <c r="F15" s="20">
        <f>LN(2)*Table29[[#This Row],[Beta (SD) change in thickness volume]]</f>
        <v>9.4961163736712508E-3</v>
      </c>
      <c r="G15" s="20">
        <f>LN(2)*Table29[[#This Row],[Lower 95% CI]]</f>
        <v>-5.7323271832307475E-2</v>
      </c>
      <c r="H15" s="20">
        <f>LN(2)*Table29[[#This Row],[Upper 95% CI]]</f>
        <v>7.6315504579649973E-2</v>
      </c>
    </row>
    <row r="16" spans="1:8" x14ac:dyDescent="0.2">
      <c r="A16" s="39" t="s">
        <v>30</v>
      </c>
      <c r="B16" s="2">
        <v>2</v>
      </c>
      <c r="C16" s="20">
        <v>-1.8499999999999999E-2</v>
      </c>
      <c r="D16" s="20">
        <v>-0.16070000000000001</v>
      </c>
      <c r="E16" s="20">
        <v>0.1236</v>
      </c>
      <c r="F16" s="20">
        <f>LN(2)*Table29[[#This Row],[Beta (SD) change in thickness volume]]</f>
        <v>-1.2823222840358988E-2</v>
      </c>
      <c r="G16" s="20">
        <f>LN(2)*Table29[[#This Row],[Lower 95% CI]]</f>
        <v>-0.11138875191598321</v>
      </c>
      <c r="H16" s="20">
        <f>LN(2)*Table29[[#This Row],[Upper 95% CI]]</f>
        <v>8.5672991517209238E-2</v>
      </c>
    </row>
    <row r="17" spans="1:8" x14ac:dyDescent="0.2">
      <c r="A17" s="39" t="s">
        <v>31</v>
      </c>
      <c r="B17" s="2">
        <v>2</v>
      </c>
      <c r="C17" s="20">
        <v>2.3699999999999999E-2</v>
      </c>
      <c r="D17" s="20">
        <v>-0.12230000000000001</v>
      </c>
      <c r="E17" s="20">
        <v>0.16969999999999999</v>
      </c>
      <c r="F17" s="20">
        <f>LN(2)*Table29[[#This Row],[Beta (SD) change in thickness volume]]</f>
        <v>1.6427588179270702E-2</v>
      </c>
      <c r="G17" s="20">
        <f>LN(2)*Table29[[#This Row],[Lower 95% CI]]</f>
        <v>-8.4771900182481319E-2</v>
      </c>
      <c r="H17" s="20">
        <f>LN(2)*Table29[[#This Row],[Upper 95% CI]]</f>
        <v>0.11762707654102271</v>
      </c>
    </row>
    <row r="18" spans="1:8" x14ac:dyDescent="0.2">
      <c r="A18" s="39" t="s">
        <v>32</v>
      </c>
      <c r="B18" s="2">
        <v>2</v>
      </c>
      <c r="C18" s="20">
        <v>0.1903</v>
      </c>
      <c r="D18" s="20">
        <v>3.61E-2</v>
      </c>
      <c r="E18" s="20">
        <v>0.34449999999999997</v>
      </c>
      <c r="F18" s="20">
        <f>LN(2)*Table29[[#This Row],[Beta (SD) change in thickness volume]]</f>
        <v>0.13190590846055758</v>
      </c>
      <c r="G18" s="20">
        <f>LN(2)*Table29[[#This Row],[Lower 95% CI]]</f>
        <v>2.5022613218214026E-2</v>
      </c>
      <c r="H18" s="20">
        <f>LN(2)*Table29[[#This Row],[Upper 95% CI]]</f>
        <v>0.23878920370290113</v>
      </c>
    </row>
    <row r="19" spans="1:8" x14ac:dyDescent="0.2">
      <c r="A19" s="39" t="s">
        <v>33</v>
      </c>
      <c r="B19" s="2">
        <v>2</v>
      </c>
      <c r="C19" s="20">
        <v>2.06E-2</v>
      </c>
      <c r="D19" s="20">
        <v>-9.1300000000000006E-2</v>
      </c>
      <c r="E19" s="20">
        <v>0.1326</v>
      </c>
      <c r="F19" s="20">
        <f>LN(2)*Table29[[#This Row],[Beta (SD) change in thickness volume]]</f>
        <v>1.4278831919534872E-2</v>
      </c>
      <c r="G19" s="20">
        <f>LN(2)*Table29[[#This Row],[Lower 95% CI]]</f>
        <v>-6.3284337585123016E-2</v>
      </c>
      <c r="H19" s="20">
        <f>LN(2)*Table29[[#This Row],[Upper 95% CI]]</f>
        <v>9.1911316142248747E-2</v>
      </c>
    </row>
    <row r="20" spans="1:8" x14ac:dyDescent="0.2">
      <c r="A20" s="39" t="s">
        <v>34</v>
      </c>
      <c r="B20" s="2">
        <v>2</v>
      </c>
      <c r="C20" s="20">
        <v>1.17E-2</v>
      </c>
      <c r="D20" s="20">
        <v>-0.1464</v>
      </c>
      <c r="E20" s="20">
        <v>0.16980000000000001</v>
      </c>
      <c r="F20" s="20">
        <f>LN(2)*Table29[[#This Row],[Beta (SD) change in thickness volume]]</f>
        <v>8.1098220125513602E-3</v>
      </c>
      <c r="G20" s="20">
        <f>LN(2)*Table29[[#This Row],[Lower 95% CI]]</f>
        <v>-0.101476747233976</v>
      </c>
      <c r="H20" s="20">
        <f>LN(2)*Table29[[#This Row],[Upper 95% CI]]</f>
        <v>0.11769639125907871</v>
      </c>
    </row>
    <row r="21" spans="1:8" x14ac:dyDescent="0.2">
      <c r="A21" s="39" t="s">
        <v>35</v>
      </c>
      <c r="B21" s="2">
        <v>2</v>
      </c>
      <c r="C21" s="20">
        <v>-4.7000000000000002E-3</v>
      </c>
      <c r="D21" s="20">
        <v>-0.1246</v>
      </c>
      <c r="E21" s="20">
        <v>0.1152</v>
      </c>
      <c r="F21" s="20">
        <f>LN(2)*Table29[[#This Row],[Beta (SD) change in thickness volume]]</f>
        <v>-3.2577917486317429E-3</v>
      </c>
      <c r="G21" s="20">
        <f>LN(2)*Table29[[#This Row],[Lower 95% CI]]</f>
        <v>-8.6366138697769185E-2</v>
      </c>
      <c r="H21" s="20">
        <f>LN(2)*Table29[[#This Row],[Upper 95% CI]]</f>
        <v>7.9850555200505699E-2</v>
      </c>
    </row>
    <row r="22" spans="1:8" x14ac:dyDescent="0.2">
      <c r="A22" s="39" t="s">
        <v>36</v>
      </c>
      <c r="B22" s="2">
        <v>2</v>
      </c>
      <c r="C22" s="20">
        <v>3.8E-3</v>
      </c>
      <c r="D22" s="20">
        <v>-0.26819999999999999</v>
      </c>
      <c r="E22" s="20">
        <v>0.2757</v>
      </c>
      <c r="F22" s="20">
        <f>LN(2)*Table29[[#This Row],[Beta (SD) change in thickness volume]]</f>
        <v>2.633959286127792E-3</v>
      </c>
      <c r="G22" s="20">
        <f>LN(2)*Table29[[#This Row],[Lower 95% CI]]</f>
        <v>-0.18590207382617732</v>
      </c>
      <c r="H22" s="20">
        <f>LN(2)*Table29[[#This Row],[Upper 95% CI]]</f>
        <v>0.19110067768037692</v>
      </c>
    </row>
    <row r="23" spans="1:8" x14ac:dyDescent="0.2">
      <c r="A23" s="39" t="s">
        <v>38</v>
      </c>
      <c r="B23" s="2">
        <v>2</v>
      </c>
      <c r="C23" s="20">
        <v>-3.09E-2</v>
      </c>
      <c r="D23" s="20">
        <v>-0.16700000000000001</v>
      </c>
      <c r="E23" s="20">
        <v>0.1051</v>
      </c>
      <c r="F23" s="20">
        <f>LN(2)*Table29[[#This Row],[Beta (SD) change in thickness volume]]</f>
        <v>-2.1418247879302309E-2</v>
      </c>
      <c r="G23" s="20">
        <f>LN(2)*Table29[[#This Row],[Lower 95% CI]]</f>
        <v>-0.11575557915351087</v>
      </c>
      <c r="H23" s="20">
        <f>LN(2)*Table29[[#This Row],[Upper 95% CI]]</f>
        <v>7.2849768676850252E-2</v>
      </c>
    </row>
    <row r="24" spans="1:8" x14ac:dyDescent="0.2">
      <c r="A24" s="39" t="s">
        <v>39</v>
      </c>
      <c r="B24" s="2">
        <v>2</v>
      </c>
      <c r="C24" s="20">
        <v>6.4000000000000003E-3</v>
      </c>
      <c r="D24" s="20">
        <v>-0.17829999999999999</v>
      </c>
      <c r="E24" s="20">
        <v>0.191</v>
      </c>
      <c r="F24" s="20">
        <f>LN(2)*Table29[[#This Row],[Beta (SD) change in thickness volume]]</f>
        <v>4.4361419555836498E-3</v>
      </c>
      <c r="G24" s="20">
        <f>LN(2)*Table29[[#This Row],[Lower 95% CI]]</f>
        <v>-0.12358814229383823</v>
      </c>
      <c r="H24" s="20">
        <f>LN(2)*Table29[[#This Row],[Upper 95% CI]]</f>
        <v>0.13239111148694954</v>
      </c>
    </row>
    <row r="25" spans="1:8" x14ac:dyDescent="0.2">
      <c r="A25" s="39" t="s">
        <v>40</v>
      </c>
      <c r="B25" s="2">
        <v>2</v>
      </c>
      <c r="C25" s="20">
        <v>5.6899999999999999E-2</v>
      </c>
      <c r="D25" s="20">
        <v>-7.2499999999999995E-2</v>
      </c>
      <c r="E25" s="20">
        <v>0.18629999999999999</v>
      </c>
      <c r="F25" s="20">
        <f>LN(2)*Table29[[#This Row],[Beta (SD) change in thickness volume]]</f>
        <v>3.9440074573860888E-2</v>
      </c>
      <c r="G25" s="20">
        <f>LN(2)*Table29[[#This Row],[Lower 95% CI]]</f>
        <v>-5.025317059059603E-2</v>
      </c>
      <c r="H25" s="20">
        <f>LN(2)*Table29[[#This Row],[Upper 95% CI]]</f>
        <v>0.12913331973831779</v>
      </c>
    </row>
    <row r="26" spans="1:8" x14ac:dyDescent="0.2">
      <c r="A26" s="39" t="s">
        <v>41</v>
      </c>
      <c r="B26" s="2">
        <v>2</v>
      </c>
      <c r="C26" s="20">
        <v>-4.7899999999999998E-2</v>
      </c>
      <c r="D26" s="20">
        <v>-0.23400000000000001</v>
      </c>
      <c r="E26" s="20">
        <v>0.13830000000000001</v>
      </c>
      <c r="F26" s="20">
        <f>LN(2)*Table29[[#This Row],[Beta (SD) change in thickness volume]]</f>
        <v>-3.3201749948821378E-2</v>
      </c>
      <c r="G26" s="20">
        <f>LN(2)*Table29[[#This Row],[Lower 95% CI]]</f>
        <v>-0.1621964402510272</v>
      </c>
      <c r="H26" s="20">
        <f>LN(2)*Table29[[#This Row],[Upper 95% CI]]</f>
        <v>9.5862255071440444E-2</v>
      </c>
    </row>
    <row r="27" spans="1:8" x14ac:dyDescent="0.2">
      <c r="A27" s="39" t="s">
        <v>42</v>
      </c>
      <c r="B27" s="2">
        <v>2</v>
      </c>
      <c r="C27" s="20">
        <v>-0.1003</v>
      </c>
      <c r="D27" s="20">
        <v>-0.25369999999999998</v>
      </c>
      <c r="E27" s="20">
        <v>5.3100000000000001E-2</v>
      </c>
      <c r="F27" s="20">
        <f>LN(2)*Table29[[#This Row],[Beta (SD) change in thickness volume]]</f>
        <v>-6.9522662210162511E-2</v>
      </c>
      <c r="G27" s="20">
        <f>LN(2)*Table29[[#This Row],[Lower 95% CI]]</f>
        <v>-0.17585143970805811</v>
      </c>
      <c r="H27" s="20">
        <f>LN(2)*Table29[[#This Row],[Upper 95% CI]]</f>
        <v>3.6806115287733095E-2</v>
      </c>
    </row>
    <row r="28" spans="1:8" x14ac:dyDescent="0.2">
      <c r="A28" s="39" t="s">
        <v>43</v>
      </c>
      <c r="B28" s="2">
        <v>2</v>
      </c>
      <c r="C28" s="20">
        <v>0.14449999999999999</v>
      </c>
      <c r="D28" s="20">
        <v>-6.0199999999999997E-2</v>
      </c>
      <c r="E28" s="20">
        <v>0.34910000000000002</v>
      </c>
      <c r="F28" s="20">
        <f>LN(2)*Table29[[#This Row],[Beta (SD) change in thickness volume]]</f>
        <v>0.10015976759091208</v>
      </c>
      <c r="G28" s="20">
        <f>LN(2)*Table29[[#This Row],[Lower 95% CI]]</f>
        <v>-4.1727460269708701E-2</v>
      </c>
      <c r="H28" s="20">
        <f>LN(2)*Table29[[#This Row],[Upper 95% CI]]</f>
        <v>0.24197768073347692</v>
      </c>
    </row>
    <row r="29" spans="1:8" x14ac:dyDescent="0.2">
      <c r="A29" s="39" t="s">
        <v>44</v>
      </c>
      <c r="B29" s="2">
        <v>2</v>
      </c>
      <c r="C29" s="20">
        <v>3.9699999999999999E-2</v>
      </c>
      <c r="D29" s="20">
        <v>-0.1356</v>
      </c>
      <c r="E29" s="20">
        <v>0.21490000000000001</v>
      </c>
      <c r="F29" s="20">
        <f>LN(2)*Table29[[#This Row],[Beta (SD) change in thickness volume]]</f>
        <v>2.7517943068229828E-2</v>
      </c>
      <c r="G29" s="20">
        <f>LN(2)*Table29[[#This Row],[Lower 95% CI]]</f>
        <v>-9.3990757683928575E-2</v>
      </c>
      <c r="H29" s="20">
        <f>LN(2)*Table29[[#This Row],[Upper 95% CI]]</f>
        <v>0.14895732910233225</v>
      </c>
    </row>
    <row r="30" spans="1:8" x14ac:dyDescent="0.2">
      <c r="A30" s="39" t="s">
        <v>45</v>
      </c>
      <c r="B30" s="2">
        <v>2</v>
      </c>
      <c r="C30" s="20">
        <v>3.73E-2</v>
      </c>
      <c r="D30" s="20">
        <v>-9.1899999999999996E-2</v>
      </c>
      <c r="E30" s="20">
        <v>0.16650000000000001</v>
      </c>
      <c r="F30" s="20">
        <f>LN(2)*Table29[[#This Row],[Beta (SD) change in thickness volume]]</f>
        <v>2.5854389834885957E-2</v>
      </c>
      <c r="G30" s="20">
        <f>LN(2)*Table29[[#This Row],[Lower 95% CI]]</f>
        <v>-6.3700225893458973E-2</v>
      </c>
      <c r="H30" s="20">
        <f>LN(2)*Table29[[#This Row],[Upper 95% CI]]</f>
        <v>0.1154090055632309</v>
      </c>
    </row>
    <row r="31" spans="1:8" x14ac:dyDescent="0.2">
      <c r="A31" s="39" t="s">
        <v>46</v>
      </c>
      <c r="B31" s="2">
        <v>2</v>
      </c>
      <c r="C31" s="20">
        <v>8.14E-2</v>
      </c>
      <c r="D31" s="20">
        <v>-0.1603</v>
      </c>
      <c r="E31" s="20">
        <v>0.32319999999999999</v>
      </c>
      <c r="F31" s="20">
        <f>LN(2)*Table29[[#This Row],[Beta (SD) change in thickness volume]]</f>
        <v>5.6422180497579549E-2</v>
      </c>
      <c r="G31" s="20">
        <f>LN(2)*Table29[[#This Row],[Lower 95% CI]]</f>
        <v>-0.11111149304375922</v>
      </c>
      <c r="H31" s="20">
        <f>LN(2)*Table29[[#This Row],[Upper 95% CI]]</f>
        <v>0.22402516875697431</v>
      </c>
    </row>
    <row r="32" spans="1:8" x14ac:dyDescent="0.2">
      <c r="A32" s="39" t="s">
        <v>47</v>
      </c>
      <c r="B32" s="2">
        <v>2</v>
      </c>
      <c r="C32" s="20">
        <v>-1.06E-2</v>
      </c>
      <c r="D32" s="20">
        <v>-0.1293</v>
      </c>
      <c r="E32" s="20">
        <v>0.108</v>
      </c>
      <c r="F32" s="20">
        <f>LN(2)*Table29[[#This Row],[Beta (SD) change in thickness volume]]</f>
        <v>-7.34736011393542E-3</v>
      </c>
      <c r="G32" s="20">
        <f>LN(2)*Table29[[#This Row],[Lower 95% CI]]</f>
        <v>-8.9623930446400921E-2</v>
      </c>
      <c r="H32" s="20">
        <f>LN(2)*Table29[[#This Row],[Upper 95% CI]]</f>
        <v>7.4859895500474088E-2</v>
      </c>
    </row>
    <row r="33" spans="1:8" x14ac:dyDescent="0.2">
      <c r="A33" s="39" t="s">
        <v>48</v>
      </c>
      <c r="B33" s="2">
        <v>2</v>
      </c>
      <c r="C33" s="20">
        <v>-6.3E-3</v>
      </c>
      <c r="D33" s="20">
        <v>-0.15290000000000001</v>
      </c>
      <c r="E33" s="20">
        <v>0.14030000000000001</v>
      </c>
      <c r="F33" s="20">
        <f>LN(2)*Table29[[#This Row],[Beta (SD) change in thickness volume]]</f>
        <v>-4.3668272375276557E-3</v>
      </c>
      <c r="G33" s="20">
        <f>LN(2)*Table29[[#This Row],[Lower 95% CI]]</f>
        <v>-0.10598220390761565</v>
      </c>
      <c r="H33" s="20">
        <f>LN(2)*Table29[[#This Row],[Upper 95% CI]]</f>
        <v>9.7248549432560324E-2</v>
      </c>
    </row>
    <row r="34" spans="1:8" x14ac:dyDescent="0.2">
      <c r="A34" s="39" t="s">
        <v>49</v>
      </c>
      <c r="B34" s="2">
        <v>2</v>
      </c>
      <c r="C34" s="20">
        <v>3.1E-2</v>
      </c>
      <c r="D34" s="20">
        <v>-7.2400000000000006E-2</v>
      </c>
      <c r="E34" s="20">
        <v>0.13439999999999999</v>
      </c>
      <c r="F34" s="20">
        <f>LN(2)*Table29[[#This Row],[Beta (SD) change in thickness volume]]</f>
        <v>2.1487562597358303E-2</v>
      </c>
      <c r="G34" s="20">
        <f>LN(2)*Table29[[#This Row],[Lower 95% CI]]</f>
        <v>-5.018385587254004E-2</v>
      </c>
      <c r="H34" s="20">
        <f>LN(2)*Table29[[#This Row],[Upper 95% CI]]</f>
        <v>9.3158981067256647E-2</v>
      </c>
    </row>
    <row r="35" spans="1:8" x14ac:dyDescent="0.2">
      <c r="A35" s="39" t="s">
        <v>50</v>
      </c>
      <c r="B35" s="2">
        <v>2</v>
      </c>
      <c r="C35" s="20">
        <v>-5.5E-2</v>
      </c>
      <c r="D35" s="20">
        <v>-0.16769999999999999</v>
      </c>
      <c r="E35" s="20">
        <v>5.7700000000000001E-2</v>
      </c>
      <c r="F35" s="20">
        <f>LN(2)*Table29[[#This Row],[Beta (SD) change in thickness volume]]</f>
        <v>-3.8123094930796991E-2</v>
      </c>
      <c r="G35" s="20">
        <f>LN(2)*Table29[[#This Row],[Lower 95% CI]]</f>
        <v>-0.11624078217990282</v>
      </c>
      <c r="H35" s="20">
        <f>LN(2)*Table29[[#This Row],[Upper 95% CI]]</f>
        <v>3.9994592318308847E-2</v>
      </c>
    </row>
    <row r="36" spans="1:8" x14ac:dyDescent="0.2">
      <c r="A36" s="39" t="s">
        <v>51</v>
      </c>
      <c r="B36" s="2">
        <v>2</v>
      </c>
      <c r="C36" s="20">
        <v>7.6E-3</v>
      </c>
      <c r="D36" s="20">
        <v>-0.1268</v>
      </c>
      <c r="E36" s="20">
        <v>0.14199999999999999</v>
      </c>
      <c r="F36" s="20">
        <f>LN(2)*Table29[[#This Row],[Beta (SD) change in thickness volume]]</f>
        <v>5.267918572255584E-3</v>
      </c>
      <c r="G36" s="20">
        <f>LN(2)*Table29[[#This Row],[Lower 95% CI]]</f>
        <v>-8.789106249500106E-2</v>
      </c>
      <c r="H36" s="20">
        <f>LN(2)*Table29[[#This Row],[Upper 95% CI]]</f>
        <v>9.8426899639512219E-2</v>
      </c>
    </row>
    <row r="37" spans="1:8" x14ac:dyDescent="0.2">
      <c r="A37" s="39" t="s">
        <v>52</v>
      </c>
      <c r="B37" s="2">
        <v>2</v>
      </c>
      <c r="C37" s="20">
        <v>1.2E-2</v>
      </c>
      <c r="D37" s="20">
        <v>-0.17499999999999999</v>
      </c>
      <c r="E37" s="20">
        <v>0.19900000000000001</v>
      </c>
      <c r="F37" s="20">
        <f>LN(2)*Table29[[#This Row],[Beta (SD) change in thickness volume]]</f>
        <v>8.3177661667193439E-3</v>
      </c>
      <c r="G37" s="20">
        <f>LN(2)*Table29[[#This Row],[Lower 95% CI]]</f>
        <v>-0.12130075659799042</v>
      </c>
      <c r="H37" s="20">
        <f>LN(2)*Table29[[#This Row],[Upper 95% CI]]</f>
        <v>0.13793628893142912</v>
      </c>
    </row>
    <row r="38" spans="1:8" x14ac:dyDescent="0.2">
      <c r="A38" s="39" t="s">
        <v>53</v>
      </c>
      <c r="B38" s="2">
        <v>2</v>
      </c>
      <c r="C38" s="20">
        <v>3.2099999999999997E-2</v>
      </c>
      <c r="D38" s="20">
        <v>-9.3899999999999997E-2</v>
      </c>
      <c r="E38" s="20">
        <v>0.15820000000000001</v>
      </c>
      <c r="F38" s="20">
        <f>LN(2)*Table29[[#This Row],[Beta (SD) change in thickness volume]]</f>
        <v>2.2250024495974241E-2</v>
      </c>
      <c r="G38" s="20">
        <f>LN(2)*Table29[[#This Row],[Lower 95% CI]]</f>
        <v>-6.5086520254578867E-2</v>
      </c>
      <c r="H38" s="20">
        <f>LN(2)*Table29[[#This Row],[Upper 95% CI]]</f>
        <v>0.10965588396458335</v>
      </c>
    </row>
    <row r="39" spans="1:8" x14ac:dyDescent="0.2">
      <c r="A39" s="39" t="s">
        <v>54</v>
      </c>
      <c r="B39" s="2">
        <v>2</v>
      </c>
      <c r="C39" s="20">
        <v>3.4299999999999997E-2</v>
      </c>
      <c r="D39" s="20">
        <v>-5.9299999999999999E-2</v>
      </c>
      <c r="E39" s="20">
        <v>0.12790000000000001</v>
      </c>
      <c r="F39" s="20">
        <f>LN(2)*Table29[[#This Row],[Beta (SD) change in thickness volume]]</f>
        <v>2.377494829320612E-2</v>
      </c>
      <c r="G39" s="20">
        <f>LN(2)*Table29[[#This Row],[Lower 95% CI]]</f>
        <v>-4.1103627807204751E-2</v>
      </c>
      <c r="H39" s="20">
        <f>LN(2)*Table29[[#This Row],[Upper 95% CI]]</f>
        <v>8.8653524393617011E-2</v>
      </c>
    </row>
    <row r="40" spans="1:8" x14ac:dyDescent="0.2">
      <c r="A40" s="39" t="s">
        <v>55</v>
      </c>
      <c r="B40" s="2">
        <v>2</v>
      </c>
      <c r="C40" s="20">
        <v>-5.6599999999999998E-2</v>
      </c>
      <c r="D40" s="20">
        <v>-0.159</v>
      </c>
      <c r="E40" s="20">
        <v>4.58E-2</v>
      </c>
      <c r="F40" s="20">
        <f>LN(2)*Table29[[#This Row],[Beta (SD) change in thickness volume]]</f>
        <v>-3.9232130419692902E-2</v>
      </c>
      <c r="G40" s="20">
        <f>LN(2)*Table29[[#This Row],[Lower 95% CI]]</f>
        <v>-0.11021040170903131</v>
      </c>
      <c r="H40" s="20">
        <f>LN(2)*Table29[[#This Row],[Upper 95% CI]]</f>
        <v>3.1746140869645494E-2</v>
      </c>
    </row>
    <row r="41" spans="1:8" x14ac:dyDescent="0.2">
      <c r="A41" s="39" t="s">
        <v>56</v>
      </c>
      <c r="B41" s="2">
        <v>2</v>
      </c>
      <c r="C41" s="20">
        <v>1.7899999999999999E-2</v>
      </c>
      <c r="D41" s="20">
        <v>-8.7800000000000003E-2</v>
      </c>
      <c r="E41" s="20">
        <v>0.1236</v>
      </c>
      <c r="F41" s="20">
        <f>LN(2)*Table29[[#This Row],[Beta (SD) change in thickness volume]]</f>
        <v>1.240733453202302E-2</v>
      </c>
      <c r="G41" s="20">
        <f>LN(2)*Table29[[#This Row],[Lower 95% CI]]</f>
        <v>-6.0858322453163201E-2</v>
      </c>
      <c r="H41" s="20">
        <f>LN(2)*Table29[[#This Row],[Upper 95% CI]]</f>
        <v>8.5672991517209238E-2</v>
      </c>
    </row>
    <row r="42" spans="1:8" x14ac:dyDescent="0.2">
      <c r="A42" s="39" t="s">
        <v>57</v>
      </c>
      <c r="B42" s="2">
        <v>2</v>
      </c>
      <c r="C42" s="20">
        <v>2.5999999999999999E-2</v>
      </c>
      <c r="D42" s="20">
        <v>-6.6199999999999995E-2</v>
      </c>
      <c r="E42" s="20">
        <v>0.1183</v>
      </c>
      <c r="F42" s="20">
        <f>LN(2)*Table29[[#This Row],[Beta (SD) change in thickness volume]]</f>
        <v>1.8021826694558575E-2</v>
      </c>
      <c r="G42" s="20">
        <f>LN(2)*Table29[[#This Row],[Lower 95% CI]]</f>
        <v>-4.5886343353068376E-2</v>
      </c>
      <c r="H42" s="20">
        <f>LN(2)*Table29[[#This Row],[Upper 95% CI]]</f>
        <v>8.1999311460241531E-2</v>
      </c>
    </row>
    <row r="43" spans="1:8" x14ac:dyDescent="0.2">
      <c r="A43" s="39" t="s">
        <v>58</v>
      </c>
      <c r="B43" s="2">
        <v>2</v>
      </c>
      <c r="C43" s="20">
        <v>6.6000000000000003E-2</v>
      </c>
      <c r="D43" s="20">
        <v>-8.6300000000000002E-2</v>
      </c>
      <c r="E43" s="20">
        <v>0.21840000000000001</v>
      </c>
      <c r="F43" s="20">
        <f>LN(2)*Table29[[#This Row],[Beta (SD) change in thickness volume]]</f>
        <v>4.5747713916956388E-2</v>
      </c>
      <c r="G43" s="20">
        <f>LN(2)*Table29[[#This Row],[Lower 95% CI]]</f>
        <v>-5.981860168232328E-2</v>
      </c>
      <c r="H43" s="20">
        <f>LN(2)*Table29[[#This Row],[Upper 95% CI]]</f>
        <v>0.15138334423429206</v>
      </c>
    </row>
    <row r="44" spans="1:8" x14ac:dyDescent="0.2">
      <c r="A44" s="39" t="s">
        <v>59</v>
      </c>
      <c r="B44" s="2">
        <v>2</v>
      </c>
      <c r="C44" s="20">
        <v>-4.7100000000000003E-2</v>
      </c>
      <c r="D44" s="20">
        <v>-0.1449</v>
      </c>
      <c r="E44" s="20">
        <v>5.0799999999999998E-2</v>
      </c>
      <c r="F44" s="20">
        <f>LN(2)*Table29[[#This Row],[Beta (SD) change in thickness volume]]</f>
        <v>-3.2647232204373426E-2</v>
      </c>
      <c r="G44" s="20">
        <f>LN(2)*Table29[[#This Row],[Lower 95% CI]]</f>
        <v>-0.10043702646313607</v>
      </c>
      <c r="H44" s="20">
        <f>LN(2)*Table29[[#This Row],[Upper 95% CI]]</f>
        <v>3.5211876772445222E-2</v>
      </c>
    </row>
    <row r="45" spans="1:8" x14ac:dyDescent="0.2">
      <c r="A45" s="39" t="s">
        <v>37</v>
      </c>
      <c r="B45" s="2">
        <v>2</v>
      </c>
      <c r="C45" s="20">
        <v>-8.9300000000000004E-2</v>
      </c>
      <c r="D45" s="20">
        <v>-0.25309999999999999</v>
      </c>
      <c r="E45" s="20">
        <v>7.4499999999999997E-2</v>
      </c>
      <c r="F45" s="20">
        <f>LN(2)*Table29[[#This Row],[Beta (SD) change in thickness volume]]</f>
        <v>-6.1898043224003114E-2</v>
      </c>
      <c r="G45" s="20">
        <f>LN(2)*Table29[[#This Row],[Lower 95% CI]]</f>
        <v>-0.17543555139972214</v>
      </c>
      <c r="H45" s="20">
        <f>LN(2)*Table29[[#This Row],[Upper 95% CI]]</f>
        <v>5.1639464951715924E-2</v>
      </c>
    </row>
    <row r="46" spans="1:8" x14ac:dyDescent="0.2">
      <c r="A46" s="39" t="s">
        <v>60</v>
      </c>
      <c r="B46" s="2">
        <v>2</v>
      </c>
      <c r="C46" s="20">
        <v>-4.2799999999999998E-2</v>
      </c>
      <c r="D46" s="20">
        <v>-0.1794</v>
      </c>
      <c r="E46" s="20">
        <v>9.3700000000000006E-2</v>
      </c>
      <c r="F46" s="20">
        <f>LN(2)*Table29[[#This Row],[Beta (SD) change in thickness volume]]</f>
        <v>-2.9666699327965656E-2</v>
      </c>
      <c r="G46" s="20">
        <f>LN(2)*Table29[[#This Row],[Lower 95% CI]]</f>
        <v>-0.12435060419245418</v>
      </c>
      <c r="H46" s="20">
        <f>LN(2)*Table29[[#This Row],[Upper 95% CI]]</f>
        <v>6.4947890818466872E-2</v>
      </c>
    </row>
    <row r="47" spans="1:8" x14ac:dyDescent="0.2">
      <c r="A47" s="39" t="s">
        <v>19</v>
      </c>
      <c r="B47" s="2">
        <v>1</v>
      </c>
      <c r="C47" s="20">
        <v>-2.76E-2</v>
      </c>
      <c r="D47" s="20">
        <v>-0.16170000000000001</v>
      </c>
      <c r="E47" s="20">
        <v>0.10639999999999999</v>
      </c>
      <c r="F47" s="20">
        <f>LN(2)*Table29[[#This Row],[Beta (SD) change in thickness volume]]</f>
        <v>-1.913086218345449E-2</v>
      </c>
      <c r="G47" s="20">
        <f>LN(2)*Table29[[#This Row],[Lower 95% CI]]</f>
        <v>-0.11208189909654316</v>
      </c>
      <c r="H47" s="20">
        <f>LN(2)*Table29[[#This Row],[Upper 95% CI]]</f>
        <v>7.375086001157817E-2</v>
      </c>
    </row>
    <row r="48" spans="1:8" x14ac:dyDescent="0.2">
      <c r="A48" s="39" t="s">
        <v>75</v>
      </c>
      <c r="B48" s="39">
        <v>1</v>
      </c>
      <c r="C48" s="9">
        <v>-8.3999999999999995E-3</v>
      </c>
      <c r="D48" s="9">
        <v>-9.74E-2</v>
      </c>
      <c r="E48" s="9">
        <v>8.0699999999999994E-2</v>
      </c>
      <c r="F48" s="9">
        <f>LN(2)*Table29[[#This Row],[Beta (SD) change in thickness volume]]</f>
        <v>-5.8224363167035404E-3</v>
      </c>
      <c r="G48" s="9">
        <f>LN(2)*Table29[[#This Row],[Lower 95% CI]]</f>
        <v>-6.7512535386538675E-2</v>
      </c>
      <c r="H48" s="9">
        <f>LN(2)*Table29[[#This Row],[Upper 95% CI]]</f>
        <v>5.5936977471187581E-2</v>
      </c>
    </row>
  </sheetData>
  <sortState xmlns:xlrd2="http://schemas.microsoft.com/office/spreadsheetml/2017/richdata2" ref="A3:A90">
    <sortCondition ref="A3:A90"/>
  </sortState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9FAE6-5977-457A-903C-B960F567E7EA}">
  <sheetPr codeName="Sheet22">
    <tabColor rgb="FFFFC000"/>
  </sheetPr>
  <dimension ref="A1:G86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64.1640625" customWidth="1"/>
    <col min="2" max="2" width="21.1640625" style="2" customWidth="1"/>
    <col min="3" max="3" width="24.6640625" style="2" customWidth="1"/>
    <col min="4" max="7" width="8.83203125" style="2"/>
  </cols>
  <sheetData>
    <row r="1" spans="1:7" x14ac:dyDescent="0.2">
      <c r="A1" s="16" t="s">
        <v>16452</v>
      </c>
    </row>
    <row r="2" spans="1:7" x14ac:dyDescent="0.2">
      <c r="A2" s="4" t="s">
        <v>4</v>
      </c>
      <c r="B2" s="5" t="s">
        <v>5</v>
      </c>
      <c r="C2" s="5" t="s">
        <v>6</v>
      </c>
      <c r="D2" s="5" t="s">
        <v>7</v>
      </c>
      <c r="E2" s="5" t="s">
        <v>8</v>
      </c>
      <c r="F2" s="5" t="s">
        <v>9</v>
      </c>
      <c r="G2" s="5" t="s">
        <v>10</v>
      </c>
    </row>
    <row r="3" spans="1:7" x14ac:dyDescent="0.2">
      <c r="A3" t="s">
        <v>16196</v>
      </c>
      <c r="B3" s="2" t="s">
        <v>12</v>
      </c>
      <c r="C3" s="2" t="s">
        <v>16</v>
      </c>
      <c r="D3" s="2">
        <v>22</v>
      </c>
      <c r="E3" s="20">
        <v>-1.6684903772412399E-2</v>
      </c>
      <c r="F3" s="20">
        <v>2.8893536493584001E-2</v>
      </c>
      <c r="G3" s="20">
        <v>0.56362776627776001</v>
      </c>
    </row>
    <row r="4" spans="1:7" x14ac:dyDescent="0.2">
      <c r="A4" t="s">
        <v>16178</v>
      </c>
      <c r="B4" s="2" t="s">
        <v>12</v>
      </c>
      <c r="C4" s="2" t="s">
        <v>16</v>
      </c>
      <c r="D4" s="2">
        <v>22</v>
      </c>
      <c r="E4" s="20">
        <v>-4.6316035128483798E-2</v>
      </c>
      <c r="F4" s="20">
        <v>3.6854590599016301E-2</v>
      </c>
      <c r="G4" s="20">
        <v>0.208853726001102</v>
      </c>
    </row>
    <row r="5" spans="1:7" x14ac:dyDescent="0.2">
      <c r="A5" t="s">
        <v>16167</v>
      </c>
      <c r="B5" s="2" t="s">
        <v>12</v>
      </c>
      <c r="C5" s="2" t="s">
        <v>16</v>
      </c>
      <c r="D5" s="2">
        <v>22</v>
      </c>
      <c r="E5" s="20">
        <v>-4.8180817911025201E-2</v>
      </c>
      <c r="F5" s="20">
        <v>2.93589146101223E-2</v>
      </c>
      <c r="G5" s="20">
        <v>0.100777343465529</v>
      </c>
    </row>
    <row r="6" spans="1:7" x14ac:dyDescent="0.2">
      <c r="A6" t="s">
        <v>16216</v>
      </c>
      <c r="B6" s="2" t="s">
        <v>12</v>
      </c>
      <c r="C6" s="2" t="s">
        <v>16</v>
      </c>
      <c r="D6" s="2">
        <v>22</v>
      </c>
      <c r="E6" s="20">
        <v>3.3039395577739501E-2</v>
      </c>
      <c r="F6" s="20">
        <v>2.5079899313219099E-2</v>
      </c>
      <c r="G6" s="20">
        <v>0.18771611966306401</v>
      </c>
    </row>
    <row r="7" spans="1:7" x14ac:dyDescent="0.2">
      <c r="A7" t="s">
        <v>16263</v>
      </c>
      <c r="B7" s="2" t="s">
        <v>12</v>
      </c>
      <c r="C7" s="2" t="s">
        <v>16</v>
      </c>
      <c r="D7" s="2">
        <v>22</v>
      </c>
      <c r="E7" s="20">
        <v>-2.9350244732597099E-2</v>
      </c>
      <c r="F7" s="20">
        <v>2.8062386951781301E-2</v>
      </c>
      <c r="G7" s="20">
        <v>0.29561059033209103</v>
      </c>
    </row>
    <row r="8" spans="1:7" x14ac:dyDescent="0.2">
      <c r="A8" t="s">
        <v>16168</v>
      </c>
      <c r="B8" s="2" t="s">
        <v>12</v>
      </c>
      <c r="C8" s="2" t="s">
        <v>16</v>
      </c>
      <c r="D8" s="2">
        <v>22</v>
      </c>
      <c r="E8" s="20">
        <v>-5.3055985268687197E-2</v>
      </c>
      <c r="F8" s="20">
        <v>2.89813571965136E-2</v>
      </c>
      <c r="G8" s="20">
        <v>6.7146288214675401E-2</v>
      </c>
    </row>
    <row r="9" spans="1:7" x14ac:dyDescent="0.2">
      <c r="A9" t="s">
        <v>16352</v>
      </c>
      <c r="B9" s="2" t="s">
        <v>12</v>
      </c>
      <c r="C9" s="2" t="s">
        <v>16</v>
      </c>
      <c r="D9" s="2">
        <v>22</v>
      </c>
      <c r="E9" s="20">
        <v>-2.90745247992755E-3</v>
      </c>
      <c r="F9" s="20">
        <v>2.6089951654461201E-2</v>
      </c>
      <c r="G9" s="20">
        <v>0.91126779875263197</v>
      </c>
    </row>
    <row r="10" spans="1:7" x14ac:dyDescent="0.2">
      <c r="A10" t="s">
        <v>16353</v>
      </c>
      <c r="B10" s="2" t="s">
        <v>12</v>
      </c>
      <c r="C10" s="2" t="s">
        <v>16</v>
      </c>
      <c r="D10" s="2">
        <v>22</v>
      </c>
      <c r="E10" s="20">
        <v>-2.6130780823046099E-2</v>
      </c>
      <c r="F10" s="20">
        <v>2.5449564707747799E-2</v>
      </c>
      <c r="G10" s="20">
        <v>0.304530050863558</v>
      </c>
    </row>
    <row r="11" spans="1:7" x14ac:dyDescent="0.2">
      <c r="A11" t="s">
        <v>16354</v>
      </c>
      <c r="B11" s="2" t="s">
        <v>12</v>
      </c>
      <c r="C11" s="2" t="s">
        <v>16</v>
      </c>
      <c r="D11" s="2">
        <v>22</v>
      </c>
      <c r="E11" s="20">
        <v>9.2747786548419101E-2</v>
      </c>
      <c r="F11" s="20">
        <v>2.7201538188191401E-2</v>
      </c>
      <c r="G11" s="20">
        <v>6.5045754664716797E-4</v>
      </c>
    </row>
    <row r="12" spans="1:7" x14ac:dyDescent="0.2">
      <c r="A12" t="s">
        <v>16217</v>
      </c>
      <c r="B12" s="2" t="s">
        <v>12</v>
      </c>
      <c r="C12" s="2" t="s">
        <v>16</v>
      </c>
      <c r="D12" s="2">
        <v>22</v>
      </c>
      <c r="E12" s="20">
        <v>1.53150625352049E-2</v>
      </c>
      <c r="F12" s="20">
        <v>2.6577214596944499E-2</v>
      </c>
      <c r="G12" s="20">
        <v>0.564447672562019</v>
      </c>
    </row>
    <row r="13" spans="1:7" x14ac:dyDescent="0.2">
      <c r="A13" t="s">
        <v>16195</v>
      </c>
      <c r="B13" s="2" t="s">
        <v>12</v>
      </c>
      <c r="C13" s="2" t="s">
        <v>16</v>
      </c>
      <c r="D13" s="2">
        <v>22</v>
      </c>
      <c r="E13" s="20">
        <v>-6.00121911069635E-2</v>
      </c>
      <c r="F13" s="20">
        <v>2.5629958235570099E-2</v>
      </c>
      <c r="G13" s="20">
        <v>1.9207140844802701E-2</v>
      </c>
    </row>
    <row r="14" spans="1:7" x14ac:dyDescent="0.2">
      <c r="A14" t="s">
        <v>16265</v>
      </c>
      <c r="B14" s="2" t="s">
        <v>12</v>
      </c>
      <c r="C14" s="2" t="s">
        <v>16</v>
      </c>
      <c r="D14" s="2">
        <v>22</v>
      </c>
      <c r="E14" s="20">
        <v>1.2125019950590499E-2</v>
      </c>
      <c r="F14" s="20">
        <v>3.1619197970137701E-2</v>
      </c>
      <c r="G14" s="20">
        <v>0.70137116674314604</v>
      </c>
    </row>
    <row r="15" spans="1:7" x14ac:dyDescent="0.2">
      <c r="A15" t="s">
        <v>16266</v>
      </c>
      <c r="B15" s="2" t="s">
        <v>12</v>
      </c>
      <c r="C15" s="2" t="s">
        <v>16</v>
      </c>
      <c r="D15" s="2">
        <v>22</v>
      </c>
      <c r="E15" s="20">
        <v>-1.5671081618288701E-2</v>
      </c>
      <c r="F15" s="20">
        <v>3.19063608831405E-2</v>
      </c>
      <c r="G15" s="20">
        <v>0.62331432032078904</v>
      </c>
    </row>
    <row r="16" spans="1:7" x14ac:dyDescent="0.2">
      <c r="A16" t="s">
        <v>16262</v>
      </c>
      <c r="B16" s="2" t="s">
        <v>12</v>
      </c>
      <c r="C16" s="2" t="s">
        <v>16</v>
      </c>
      <c r="D16" s="2">
        <v>22</v>
      </c>
      <c r="E16" s="20">
        <v>1.22259897576766E-2</v>
      </c>
      <c r="F16" s="20">
        <v>3.164383675304E-2</v>
      </c>
      <c r="G16" s="20">
        <v>0.69922826828738105</v>
      </c>
    </row>
    <row r="17" spans="1:7" x14ac:dyDescent="0.2">
      <c r="A17" t="s">
        <v>16219</v>
      </c>
      <c r="B17" s="2" t="s">
        <v>12</v>
      </c>
      <c r="C17" s="2" t="s">
        <v>16</v>
      </c>
      <c r="D17" s="2">
        <v>22</v>
      </c>
      <c r="E17" s="20">
        <v>-2.7578636310503099E-2</v>
      </c>
      <c r="F17" s="20">
        <v>3.77773789501126E-2</v>
      </c>
      <c r="G17" s="20">
        <v>0.46537158252370597</v>
      </c>
    </row>
    <row r="18" spans="1:7" x14ac:dyDescent="0.2">
      <c r="A18" t="s">
        <v>16220</v>
      </c>
      <c r="B18" s="2" t="s">
        <v>12</v>
      </c>
      <c r="C18" s="2" t="s">
        <v>16</v>
      </c>
      <c r="D18" s="2">
        <v>22</v>
      </c>
      <c r="E18" s="20">
        <v>7.4744788246544199E-3</v>
      </c>
      <c r="F18" s="20">
        <v>1.9800329565293599E-2</v>
      </c>
      <c r="G18" s="20">
        <v>0.705807527541505</v>
      </c>
    </row>
    <row r="19" spans="1:7" x14ac:dyDescent="0.2">
      <c r="A19" t="s">
        <v>16188</v>
      </c>
      <c r="B19" s="2" t="s">
        <v>12</v>
      </c>
      <c r="C19" s="2" t="s">
        <v>16</v>
      </c>
      <c r="D19" s="2">
        <v>22</v>
      </c>
      <c r="E19" s="20">
        <v>-2.2110987066324399E-2</v>
      </c>
      <c r="F19" s="20">
        <v>1.9143252047208102E-2</v>
      </c>
      <c r="G19" s="20">
        <v>0.24807906870823701</v>
      </c>
    </row>
    <row r="20" spans="1:7" x14ac:dyDescent="0.2">
      <c r="A20" t="s">
        <v>16241</v>
      </c>
      <c r="B20" s="2" t="s">
        <v>12</v>
      </c>
      <c r="C20" s="2" t="s">
        <v>16</v>
      </c>
      <c r="D20" s="2">
        <v>22</v>
      </c>
      <c r="E20" s="20">
        <v>1.42871709694334E-2</v>
      </c>
      <c r="F20" s="20">
        <v>2.0548267790154399E-2</v>
      </c>
      <c r="G20" s="20">
        <v>0.486868522519248</v>
      </c>
    </row>
    <row r="21" spans="1:7" x14ac:dyDescent="0.2">
      <c r="A21" t="s">
        <v>16267</v>
      </c>
      <c r="B21" s="2" t="s">
        <v>12</v>
      </c>
      <c r="C21" s="2" t="s">
        <v>16</v>
      </c>
      <c r="D21" s="2">
        <v>22</v>
      </c>
      <c r="E21" s="20">
        <v>6.9969143792585899E-4</v>
      </c>
      <c r="F21" s="20">
        <v>2.7668117515445099E-2</v>
      </c>
      <c r="G21" s="20">
        <v>0.97982466654561495</v>
      </c>
    </row>
    <row r="22" spans="1:7" x14ac:dyDescent="0.2">
      <c r="A22" t="s">
        <v>16175</v>
      </c>
      <c r="B22" s="2" t="s">
        <v>12</v>
      </c>
      <c r="C22" s="2" t="s">
        <v>16</v>
      </c>
      <c r="D22" s="2">
        <v>22</v>
      </c>
      <c r="E22" s="20">
        <v>-0.11565757352309899</v>
      </c>
      <c r="F22" s="20">
        <v>3.5890574568003097E-2</v>
      </c>
      <c r="G22" s="20">
        <v>1.27074731267913E-3</v>
      </c>
    </row>
    <row r="23" spans="1:7" x14ac:dyDescent="0.2">
      <c r="A23" t="s">
        <v>16184</v>
      </c>
      <c r="B23" s="2" t="s">
        <v>12</v>
      </c>
      <c r="C23" s="2" t="s">
        <v>16</v>
      </c>
      <c r="D23" s="2">
        <v>22</v>
      </c>
      <c r="E23" s="20">
        <v>-1.2236416301622701E-2</v>
      </c>
      <c r="F23" s="20">
        <v>3.3359360708227599E-2</v>
      </c>
      <c r="G23" s="20">
        <v>0.71376367280675501</v>
      </c>
    </row>
    <row r="24" spans="1:7" x14ac:dyDescent="0.2">
      <c r="A24" t="s">
        <v>16364</v>
      </c>
      <c r="B24" s="2" t="s">
        <v>12</v>
      </c>
      <c r="C24" s="2" t="s">
        <v>16</v>
      </c>
      <c r="D24" s="2">
        <v>22</v>
      </c>
      <c r="E24" s="20">
        <v>1.31695214269158E-2</v>
      </c>
      <c r="F24" s="20">
        <v>3.1064149719735399E-2</v>
      </c>
      <c r="G24" s="20">
        <v>0.67160520943161195</v>
      </c>
    </row>
    <row r="25" spans="1:7" x14ac:dyDescent="0.2">
      <c r="A25" t="s">
        <v>16365</v>
      </c>
      <c r="B25" s="2" t="s">
        <v>12</v>
      </c>
      <c r="C25" s="2" t="s">
        <v>16</v>
      </c>
      <c r="D25" s="2">
        <v>22</v>
      </c>
      <c r="E25" s="20">
        <v>3.3573804518831699E-2</v>
      </c>
      <c r="F25" s="20">
        <v>2.7424798771667699E-2</v>
      </c>
      <c r="G25" s="20">
        <v>0.22087175789625799</v>
      </c>
    </row>
    <row r="26" spans="1:7" x14ac:dyDescent="0.2">
      <c r="A26" t="s">
        <v>16366</v>
      </c>
      <c r="B26" s="2" t="s">
        <v>12</v>
      </c>
      <c r="C26" s="2" t="s">
        <v>16</v>
      </c>
      <c r="D26" s="2">
        <v>22</v>
      </c>
      <c r="E26" s="20">
        <v>-1.195667395599E-2</v>
      </c>
      <c r="F26" s="20">
        <v>2.6479881895792701E-2</v>
      </c>
      <c r="G26" s="20">
        <v>0.65160181532758099</v>
      </c>
    </row>
    <row r="27" spans="1:7" x14ac:dyDescent="0.2">
      <c r="A27" t="s">
        <v>16268</v>
      </c>
      <c r="B27" s="2" t="s">
        <v>12</v>
      </c>
      <c r="C27" s="2" t="s">
        <v>16</v>
      </c>
      <c r="D27" s="2">
        <v>22</v>
      </c>
      <c r="E27" s="20">
        <v>-1.1049302533016199E-2</v>
      </c>
      <c r="F27" s="20">
        <v>3.1873377599941598E-2</v>
      </c>
      <c r="G27" s="20">
        <v>0.728844938348295</v>
      </c>
    </row>
    <row r="28" spans="1:7" x14ac:dyDescent="0.2">
      <c r="A28" t="s">
        <v>16269</v>
      </c>
      <c r="B28" s="2" t="s">
        <v>12</v>
      </c>
      <c r="C28" s="2" t="s">
        <v>16</v>
      </c>
      <c r="D28" s="2">
        <v>22</v>
      </c>
      <c r="E28" s="20">
        <v>-1.9462409878893801E-2</v>
      </c>
      <c r="F28" s="20">
        <v>3.1125532738234301E-2</v>
      </c>
      <c r="G28" s="20">
        <v>0.53178231235692297</v>
      </c>
    </row>
    <row r="29" spans="1:7" x14ac:dyDescent="0.2">
      <c r="A29" t="s">
        <v>16171</v>
      </c>
      <c r="B29" s="2" t="s">
        <v>12</v>
      </c>
      <c r="C29" s="2" t="s">
        <v>16</v>
      </c>
      <c r="D29" s="2">
        <v>22</v>
      </c>
      <c r="E29" s="20">
        <v>-0.15579455944053899</v>
      </c>
      <c r="F29" s="20">
        <v>3.6046853833672302E-2</v>
      </c>
      <c r="G29" s="20">
        <v>1.5462007719977701E-5</v>
      </c>
    </row>
    <row r="30" spans="1:7" x14ac:dyDescent="0.2">
      <c r="A30" t="s">
        <v>16270</v>
      </c>
      <c r="B30" s="2" t="s">
        <v>12</v>
      </c>
      <c r="C30" s="2" t="s">
        <v>16</v>
      </c>
      <c r="D30" s="2">
        <v>22</v>
      </c>
      <c r="E30" s="20">
        <v>-1.3127354082216901E-2</v>
      </c>
      <c r="F30" s="20">
        <v>2.8454340552631699E-2</v>
      </c>
      <c r="G30" s="20">
        <v>0.64454892786309104</v>
      </c>
    </row>
    <row r="31" spans="1:7" x14ac:dyDescent="0.2">
      <c r="A31" t="s">
        <v>16250</v>
      </c>
      <c r="B31" s="2" t="s">
        <v>12</v>
      </c>
      <c r="C31" s="2" t="s">
        <v>16</v>
      </c>
      <c r="D31" s="2">
        <v>22</v>
      </c>
      <c r="E31" s="20">
        <v>-1.90605174570109E-2</v>
      </c>
      <c r="F31" s="20">
        <v>4.6905994759104001E-2</v>
      </c>
      <c r="G31" s="20">
        <v>0.68448127837608597</v>
      </c>
    </row>
    <row r="32" spans="1:7" x14ac:dyDescent="0.2">
      <c r="A32" t="s">
        <v>16271</v>
      </c>
      <c r="B32" s="2" t="s">
        <v>12</v>
      </c>
      <c r="C32" s="2" t="s">
        <v>16</v>
      </c>
      <c r="D32" s="2">
        <v>22</v>
      </c>
      <c r="E32" s="20">
        <v>-2.3716385392506801E-2</v>
      </c>
      <c r="F32" s="20">
        <v>3.2646292827489598E-2</v>
      </c>
      <c r="G32" s="20">
        <v>0.46755382624096098</v>
      </c>
    </row>
    <row r="33" spans="1:7" x14ac:dyDescent="0.2">
      <c r="A33" t="s">
        <v>16221</v>
      </c>
      <c r="B33" s="2" t="s">
        <v>12</v>
      </c>
      <c r="C33" s="2" t="s">
        <v>16</v>
      </c>
      <c r="D33" s="2">
        <v>22</v>
      </c>
      <c r="E33" s="20">
        <v>4.13096143163848E-3</v>
      </c>
      <c r="F33" s="20">
        <v>2.94160058183125E-2</v>
      </c>
      <c r="G33" s="20">
        <v>0.88831832947895795</v>
      </c>
    </row>
    <row r="34" spans="1:7" x14ac:dyDescent="0.2">
      <c r="A34" t="s">
        <v>16272</v>
      </c>
      <c r="B34" s="2" t="s">
        <v>12</v>
      </c>
      <c r="C34" s="2" t="s">
        <v>16</v>
      </c>
      <c r="D34" s="2">
        <v>22</v>
      </c>
      <c r="E34" s="20">
        <v>-1.1008882205085301E-2</v>
      </c>
      <c r="F34" s="20">
        <v>3.2484684352847702E-2</v>
      </c>
      <c r="G34" s="20">
        <v>0.73468917674184997</v>
      </c>
    </row>
    <row r="35" spans="1:7" x14ac:dyDescent="0.2">
      <c r="A35" t="s">
        <v>16273</v>
      </c>
      <c r="B35" s="2" t="s">
        <v>12</v>
      </c>
      <c r="C35" s="2" t="s">
        <v>16</v>
      </c>
      <c r="D35" s="2">
        <v>22</v>
      </c>
      <c r="E35" s="20">
        <v>-7.8563828667718907E-3</v>
      </c>
      <c r="F35" s="20">
        <v>3.0830147573219099E-2</v>
      </c>
      <c r="G35" s="20">
        <v>0.79885599773284099</v>
      </c>
    </row>
    <row r="36" spans="1:7" x14ac:dyDescent="0.2">
      <c r="A36" t="s">
        <v>16211</v>
      </c>
      <c r="B36" s="2" t="s">
        <v>12</v>
      </c>
      <c r="C36" s="2" t="s">
        <v>16</v>
      </c>
      <c r="D36" s="2">
        <v>22</v>
      </c>
      <c r="E36" s="20">
        <v>4.1396408525708403E-2</v>
      </c>
      <c r="F36" s="20">
        <v>2.63554181564533E-2</v>
      </c>
      <c r="G36" s="20">
        <v>0.11625276162475499</v>
      </c>
    </row>
    <row r="37" spans="1:7" x14ac:dyDescent="0.2">
      <c r="A37" t="s">
        <v>16222</v>
      </c>
      <c r="B37" s="2" t="s">
        <v>12</v>
      </c>
      <c r="C37" s="2" t="s">
        <v>16</v>
      </c>
      <c r="D37" s="2">
        <v>22</v>
      </c>
      <c r="E37" s="20">
        <v>1.49540462837588E-2</v>
      </c>
      <c r="F37" s="20">
        <v>2.8061503121629399E-2</v>
      </c>
      <c r="G37" s="20">
        <v>0.59410104702038802</v>
      </c>
    </row>
    <row r="38" spans="1:7" x14ac:dyDescent="0.2">
      <c r="A38" t="s">
        <v>16185</v>
      </c>
      <c r="B38" s="2" t="s">
        <v>12</v>
      </c>
      <c r="C38" s="2" t="s">
        <v>16</v>
      </c>
      <c r="D38" s="2">
        <v>22</v>
      </c>
      <c r="E38" s="20">
        <v>-2.5693037406710001E-2</v>
      </c>
      <c r="F38" s="20">
        <v>2.0893204448674301E-2</v>
      </c>
      <c r="G38" s="20">
        <v>0.21879756359906799</v>
      </c>
    </row>
    <row r="39" spans="1:7" x14ac:dyDescent="0.2">
      <c r="A39" t="s">
        <v>16215</v>
      </c>
      <c r="B39" s="2" t="s">
        <v>12</v>
      </c>
      <c r="C39" s="2" t="s">
        <v>16</v>
      </c>
      <c r="D39" s="2">
        <v>22</v>
      </c>
      <c r="E39" s="20">
        <v>1.21864930607839E-2</v>
      </c>
      <c r="F39" s="20">
        <v>2.61282638079979E-2</v>
      </c>
      <c r="G39" s="20">
        <v>0.640921793712393</v>
      </c>
    </row>
    <row r="40" spans="1:7" x14ac:dyDescent="0.2">
      <c r="A40" t="s">
        <v>16199</v>
      </c>
      <c r="B40" s="2" t="s">
        <v>12</v>
      </c>
      <c r="C40" s="2" t="s">
        <v>16</v>
      </c>
      <c r="D40" s="2">
        <v>22</v>
      </c>
      <c r="E40" s="20">
        <v>-5.51731453923721E-2</v>
      </c>
      <c r="F40" s="20">
        <v>3.4688118770885103E-2</v>
      </c>
      <c r="G40" s="20">
        <v>0.11171115676568601</v>
      </c>
    </row>
    <row r="41" spans="1:7" x14ac:dyDescent="0.2">
      <c r="A41" t="s">
        <v>16169</v>
      </c>
      <c r="B41" s="2" t="s">
        <v>12</v>
      </c>
      <c r="C41" s="2" t="s">
        <v>16</v>
      </c>
      <c r="D41" s="2">
        <v>22</v>
      </c>
      <c r="E41" s="20">
        <v>-8.1987991434423396E-2</v>
      </c>
      <c r="F41" s="20">
        <v>2.7840105006308302E-2</v>
      </c>
      <c r="G41" s="20">
        <v>3.2299657493795901E-3</v>
      </c>
    </row>
    <row r="42" spans="1:7" x14ac:dyDescent="0.2">
      <c r="A42" t="s">
        <v>16253</v>
      </c>
      <c r="B42" s="2" t="s">
        <v>12</v>
      </c>
      <c r="C42" s="2" t="s">
        <v>16</v>
      </c>
      <c r="D42" s="2">
        <v>22</v>
      </c>
      <c r="E42" s="20">
        <v>-1.72765686457713E-2</v>
      </c>
      <c r="F42" s="20">
        <v>2.0115074581084299E-2</v>
      </c>
      <c r="G42" s="20">
        <v>0.39040306573862898</v>
      </c>
    </row>
    <row r="43" spans="1:7" x14ac:dyDescent="0.2">
      <c r="A43" t="s">
        <v>16212</v>
      </c>
      <c r="B43" s="2" t="s">
        <v>12</v>
      </c>
      <c r="C43" s="2" t="s">
        <v>16</v>
      </c>
      <c r="D43" s="2">
        <v>22</v>
      </c>
      <c r="E43" s="20">
        <v>-2.9366507116936499E-2</v>
      </c>
      <c r="F43" s="20">
        <v>1.6439703281181599E-2</v>
      </c>
      <c r="G43" s="20">
        <v>7.4048086943510505E-2</v>
      </c>
    </row>
    <row r="44" spans="1:7" x14ac:dyDescent="0.2">
      <c r="A44" t="s">
        <v>16242</v>
      </c>
      <c r="B44" s="2" t="s">
        <v>12</v>
      </c>
      <c r="C44" s="2" t="s">
        <v>16</v>
      </c>
      <c r="D44" s="2">
        <v>22</v>
      </c>
      <c r="E44" s="20">
        <v>3.3988638788279402E-2</v>
      </c>
      <c r="F44" s="20">
        <v>2.0543202920451802E-2</v>
      </c>
      <c r="G44" s="20">
        <v>9.80268571179915E-2</v>
      </c>
    </row>
    <row r="45" spans="1:7" x14ac:dyDescent="0.2">
      <c r="A45" t="s">
        <v>16186</v>
      </c>
      <c r="B45" s="2" t="s">
        <v>12</v>
      </c>
      <c r="C45" s="2" t="s">
        <v>16</v>
      </c>
      <c r="D45" s="2">
        <v>22</v>
      </c>
      <c r="E45" s="20">
        <v>4.1347300665419501E-2</v>
      </c>
      <c r="F45" s="20">
        <v>2.25931989242746E-2</v>
      </c>
      <c r="G45" s="20">
        <v>6.7238379603310902E-2</v>
      </c>
    </row>
    <row r="46" spans="1:7" x14ac:dyDescent="0.2">
      <c r="A46" t="s">
        <v>16243</v>
      </c>
      <c r="B46" s="2" t="s">
        <v>12</v>
      </c>
      <c r="C46" s="2" t="s">
        <v>16</v>
      </c>
      <c r="D46" s="2">
        <v>22</v>
      </c>
      <c r="E46" s="20">
        <v>2.4244055465298801E-3</v>
      </c>
      <c r="F46" s="20">
        <v>2.2503148787302502E-2</v>
      </c>
      <c r="G46" s="20">
        <v>0.91420488943818801</v>
      </c>
    </row>
    <row r="47" spans="1:7" x14ac:dyDescent="0.2">
      <c r="A47" t="s">
        <v>16182</v>
      </c>
      <c r="B47" s="2" t="s">
        <v>12</v>
      </c>
      <c r="C47" s="2" t="s">
        <v>16</v>
      </c>
      <c r="D47" s="2">
        <v>22</v>
      </c>
      <c r="E47" s="20">
        <v>-3.5647552816223701E-3</v>
      </c>
      <c r="F47" s="20">
        <v>2.2355148361665401E-2</v>
      </c>
      <c r="G47" s="20">
        <v>0.87330635326921102</v>
      </c>
    </row>
    <row r="48" spans="1:7" x14ac:dyDescent="0.2">
      <c r="A48" t="s">
        <v>16258</v>
      </c>
      <c r="B48" s="2" t="s">
        <v>12</v>
      </c>
      <c r="C48" s="2" t="s">
        <v>16</v>
      </c>
      <c r="D48" s="2">
        <v>22</v>
      </c>
      <c r="E48" s="20">
        <v>2.86950631363522E-2</v>
      </c>
      <c r="F48" s="20">
        <v>2.70434321364703E-2</v>
      </c>
      <c r="G48" s="20">
        <v>0.28865660158603001</v>
      </c>
    </row>
    <row r="49" spans="1:7" x14ac:dyDescent="0.2">
      <c r="A49" t="s">
        <v>16260</v>
      </c>
      <c r="B49" s="2" t="s">
        <v>12</v>
      </c>
      <c r="C49" s="2" t="s">
        <v>16</v>
      </c>
      <c r="D49" s="2">
        <v>22</v>
      </c>
      <c r="E49" s="20">
        <v>5.6749424891327496E-3</v>
      </c>
      <c r="F49" s="20">
        <v>2.72053238147624E-2</v>
      </c>
      <c r="G49" s="20">
        <v>0.83476303759808901</v>
      </c>
    </row>
    <row r="50" spans="1:7" x14ac:dyDescent="0.2">
      <c r="A50" t="s">
        <v>16232</v>
      </c>
      <c r="B50" s="2" t="s">
        <v>12</v>
      </c>
      <c r="C50" s="2" t="s">
        <v>16</v>
      </c>
      <c r="D50" s="2">
        <v>22</v>
      </c>
      <c r="E50" s="20">
        <v>-1.8596843663630298E-2</v>
      </c>
      <c r="F50" s="20">
        <v>3.3833665602882798E-2</v>
      </c>
      <c r="G50" s="20">
        <v>0.58255602329589695</v>
      </c>
    </row>
    <row r="51" spans="1:7" x14ac:dyDescent="0.2">
      <c r="A51" t="s">
        <v>16233</v>
      </c>
      <c r="B51" s="2" t="s">
        <v>12</v>
      </c>
      <c r="C51" s="2" t="s">
        <v>16</v>
      </c>
      <c r="D51" s="2">
        <v>22</v>
      </c>
      <c r="E51" s="20">
        <v>-2.5445197095516001E-2</v>
      </c>
      <c r="F51" s="20">
        <v>3.6079327862500198E-2</v>
      </c>
      <c r="G51" s="20">
        <v>0.48065033963731502</v>
      </c>
    </row>
    <row r="52" spans="1:7" x14ac:dyDescent="0.2">
      <c r="A52" t="s">
        <v>16244</v>
      </c>
      <c r="B52" s="2" t="s">
        <v>12</v>
      </c>
      <c r="C52" s="2" t="s">
        <v>16</v>
      </c>
      <c r="D52" s="2">
        <v>22</v>
      </c>
      <c r="E52" s="20">
        <v>-1.3168056389422899E-2</v>
      </c>
      <c r="F52" s="20">
        <v>3.6362857588429401E-2</v>
      </c>
      <c r="G52" s="20">
        <v>0.71725540458534798</v>
      </c>
    </row>
    <row r="53" spans="1:7" x14ac:dyDescent="0.2">
      <c r="A53" t="s">
        <v>16274</v>
      </c>
      <c r="B53" s="2" t="s">
        <v>12</v>
      </c>
      <c r="C53" s="2" t="s">
        <v>16</v>
      </c>
      <c r="D53" s="2">
        <v>22</v>
      </c>
      <c r="E53" s="20">
        <v>-3.7029862243755499E-2</v>
      </c>
      <c r="F53" s="20">
        <v>3.6898186566690402E-2</v>
      </c>
      <c r="G53" s="20">
        <v>0.31558658530986999</v>
      </c>
    </row>
    <row r="54" spans="1:7" x14ac:dyDescent="0.2">
      <c r="A54" t="s">
        <v>16223</v>
      </c>
      <c r="B54" s="2" t="s">
        <v>12</v>
      </c>
      <c r="C54" s="2" t="s">
        <v>16</v>
      </c>
      <c r="D54" s="2">
        <v>22</v>
      </c>
      <c r="E54" s="20">
        <v>-4.7833979609509698E-3</v>
      </c>
      <c r="F54" s="20">
        <v>2.4317951580195701E-2</v>
      </c>
      <c r="G54" s="20">
        <v>0.84406047942374496</v>
      </c>
    </row>
    <row r="55" spans="1:7" x14ac:dyDescent="0.2">
      <c r="A55" t="s">
        <v>16255</v>
      </c>
      <c r="B55" s="2" t="s">
        <v>12</v>
      </c>
      <c r="C55" s="2" t="s">
        <v>16</v>
      </c>
      <c r="D55" s="2">
        <v>22</v>
      </c>
      <c r="E55" s="20">
        <v>-1.53964043926192E-2</v>
      </c>
      <c r="F55" s="20">
        <v>3.1301294790337199E-2</v>
      </c>
      <c r="G55" s="20">
        <v>0.62280590524919299</v>
      </c>
    </row>
    <row r="56" spans="1:7" x14ac:dyDescent="0.2">
      <c r="A56" t="s">
        <v>16177</v>
      </c>
      <c r="B56" s="2" t="s">
        <v>12</v>
      </c>
      <c r="C56" s="2" t="s">
        <v>16</v>
      </c>
      <c r="D56" s="2">
        <v>22</v>
      </c>
      <c r="E56" s="20">
        <v>2.26822997447312E-2</v>
      </c>
      <c r="F56" s="20">
        <v>2.2170397546093699E-2</v>
      </c>
      <c r="G56" s="20">
        <v>0.30626555650495801</v>
      </c>
    </row>
    <row r="57" spans="1:7" x14ac:dyDescent="0.2">
      <c r="A57" t="s">
        <v>16202</v>
      </c>
      <c r="B57" s="2" t="s">
        <v>12</v>
      </c>
      <c r="C57" s="2" t="s">
        <v>16</v>
      </c>
      <c r="D57" s="2">
        <v>22</v>
      </c>
      <c r="E57" s="20">
        <v>-2.3606056616156799E-2</v>
      </c>
      <c r="F57" s="20">
        <v>2.7263977095959999E-2</v>
      </c>
      <c r="G57" s="20">
        <v>0.386581638116475</v>
      </c>
    </row>
    <row r="58" spans="1:7" x14ac:dyDescent="0.2">
      <c r="A58" t="s">
        <v>16275</v>
      </c>
      <c r="B58" s="2" t="s">
        <v>12</v>
      </c>
      <c r="C58" s="2" t="s">
        <v>16</v>
      </c>
      <c r="D58" s="2">
        <v>22</v>
      </c>
      <c r="E58" s="20">
        <v>8.7042306191259002E-3</v>
      </c>
      <c r="F58" s="20">
        <v>2.60032114196855E-2</v>
      </c>
      <c r="G58" s="20">
        <v>0.73782367258060799</v>
      </c>
    </row>
    <row r="59" spans="1:7" x14ac:dyDescent="0.2">
      <c r="A59" t="s">
        <v>16229</v>
      </c>
      <c r="B59" s="2" t="s">
        <v>12</v>
      </c>
      <c r="C59" s="2" t="s">
        <v>16</v>
      </c>
      <c r="D59" s="2">
        <v>22</v>
      </c>
      <c r="E59" s="20">
        <v>-2.6457757100442299E-2</v>
      </c>
      <c r="F59" s="20">
        <v>2.45035781842756E-2</v>
      </c>
      <c r="G59" s="20">
        <v>0.28025318464502103</v>
      </c>
    </row>
    <row r="60" spans="1:7" x14ac:dyDescent="0.2">
      <c r="A60" t="s">
        <v>16405</v>
      </c>
      <c r="B60" s="2" t="s">
        <v>12</v>
      </c>
      <c r="C60" s="2" t="s">
        <v>16</v>
      </c>
      <c r="D60" s="2">
        <v>22</v>
      </c>
      <c r="E60" s="20">
        <v>-3.1360107660408601E-2</v>
      </c>
      <c r="F60" s="20">
        <v>2.9889964078007199E-2</v>
      </c>
      <c r="G60" s="20">
        <v>0.294092893233593</v>
      </c>
    </row>
    <row r="61" spans="1:7" x14ac:dyDescent="0.2">
      <c r="A61" t="s">
        <v>16376</v>
      </c>
      <c r="B61" s="2" t="s">
        <v>12</v>
      </c>
      <c r="C61" s="2" t="s">
        <v>16</v>
      </c>
      <c r="D61" s="2">
        <v>22</v>
      </c>
      <c r="E61" s="20">
        <v>-3.00730771305786E-2</v>
      </c>
      <c r="F61" s="20">
        <v>3.1873645057675801E-2</v>
      </c>
      <c r="G61" s="20">
        <v>0.34542051529184298</v>
      </c>
    </row>
    <row r="62" spans="1:7" x14ac:dyDescent="0.2">
      <c r="A62" t="s">
        <v>16406</v>
      </c>
      <c r="B62" s="2" t="s">
        <v>12</v>
      </c>
      <c r="C62" s="2" t="s">
        <v>16</v>
      </c>
      <c r="D62" s="2">
        <v>22</v>
      </c>
      <c r="E62" s="20">
        <v>5.9374847592154903E-2</v>
      </c>
      <c r="F62" s="20">
        <v>2.8828842976858698E-2</v>
      </c>
      <c r="G62" s="20">
        <v>3.9440239325536301E-2</v>
      </c>
    </row>
    <row r="63" spans="1:7" x14ac:dyDescent="0.2">
      <c r="A63" t="s">
        <v>16277</v>
      </c>
      <c r="B63" s="2" t="s">
        <v>12</v>
      </c>
      <c r="C63" s="2" t="s">
        <v>16</v>
      </c>
      <c r="D63" s="2">
        <v>22</v>
      </c>
      <c r="E63" s="20">
        <v>2.1180837507121502E-3</v>
      </c>
      <c r="F63" s="20">
        <v>2.8472371613857E-2</v>
      </c>
      <c r="G63" s="20">
        <v>0.94069939416807102</v>
      </c>
    </row>
    <row r="64" spans="1:7" x14ac:dyDescent="0.2">
      <c r="A64" t="s">
        <v>16278</v>
      </c>
      <c r="B64" s="2" t="s">
        <v>12</v>
      </c>
      <c r="C64" s="2" t="s">
        <v>16</v>
      </c>
      <c r="D64" s="2">
        <v>22</v>
      </c>
      <c r="E64" s="20">
        <v>-1.07734158132088E-2</v>
      </c>
      <c r="F64" s="20">
        <v>2.73031940681259E-2</v>
      </c>
      <c r="G64" s="20">
        <v>0.69314959140384602</v>
      </c>
    </row>
    <row r="65" spans="1:7" x14ac:dyDescent="0.2">
      <c r="A65" t="s">
        <v>16224</v>
      </c>
      <c r="B65" s="2" t="s">
        <v>12</v>
      </c>
      <c r="C65" s="2" t="s">
        <v>16</v>
      </c>
      <c r="D65" s="2">
        <v>22</v>
      </c>
      <c r="E65" s="20">
        <v>-1.30989103012064E-2</v>
      </c>
      <c r="F65" s="20">
        <v>2.6221249639930298E-2</v>
      </c>
      <c r="G65" s="20">
        <v>0.61738968766051705</v>
      </c>
    </row>
    <row r="66" spans="1:7" x14ac:dyDescent="0.2">
      <c r="A66" t="s">
        <v>16377</v>
      </c>
      <c r="B66" s="2" t="s">
        <v>12</v>
      </c>
      <c r="C66" s="2" t="s">
        <v>16</v>
      </c>
      <c r="D66" s="2">
        <v>22</v>
      </c>
      <c r="E66" s="20">
        <v>2.5517776514006201E-2</v>
      </c>
      <c r="F66" s="20">
        <v>3.3265684952073299E-2</v>
      </c>
      <c r="G66" s="20">
        <v>0.443027966985229</v>
      </c>
    </row>
    <row r="67" spans="1:7" x14ac:dyDescent="0.2">
      <c r="A67" t="s">
        <v>16378</v>
      </c>
      <c r="B67" s="2" t="s">
        <v>12</v>
      </c>
      <c r="C67" s="2" t="s">
        <v>16</v>
      </c>
      <c r="D67" s="2">
        <v>22</v>
      </c>
      <c r="E67" s="20">
        <v>2.5125081925777702E-2</v>
      </c>
      <c r="F67" s="20">
        <v>3.3016978389474198E-2</v>
      </c>
      <c r="G67" s="20">
        <v>0.44667223852374</v>
      </c>
    </row>
    <row r="68" spans="1:7" x14ac:dyDescent="0.2">
      <c r="A68" t="s">
        <v>16379</v>
      </c>
      <c r="B68" s="2" t="s">
        <v>12</v>
      </c>
      <c r="C68" s="2" t="s">
        <v>16</v>
      </c>
      <c r="D68" s="2">
        <v>22</v>
      </c>
      <c r="E68" s="20">
        <v>2.6277604446213802E-2</v>
      </c>
      <c r="F68" s="20">
        <v>4.6580372124287998E-2</v>
      </c>
      <c r="G68" s="20">
        <v>0.57266246139355603</v>
      </c>
    </row>
    <row r="69" spans="1:7" x14ac:dyDescent="0.2">
      <c r="A69" t="s">
        <v>16407</v>
      </c>
      <c r="B69" s="2" t="s">
        <v>12</v>
      </c>
      <c r="C69" s="2" t="s">
        <v>16</v>
      </c>
      <c r="D69" s="2">
        <v>22</v>
      </c>
      <c r="E69" s="20">
        <v>-1.2839968029119599E-2</v>
      </c>
      <c r="F69" s="20">
        <v>2.6035653228962799E-2</v>
      </c>
      <c r="G69" s="20">
        <v>0.62189342520428803</v>
      </c>
    </row>
    <row r="70" spans="1:7" x14ac:dyDescent="0.2">
      <c r="A70" t="s">
        <v>16408</v>
      </c>
      <c r="B70" s="2" t="s">
        <v>12</v>
      </c>
      <c r="C70" s="2" t="s">
        <v>16</v>
      </c>
      <c r="D70" s="2">
        <v>22</v>
      </c>
      <c r="E70" s="20">
        <v>-3.6614419851224099E-3</v>
      </c>
      <c r="F70" s="20">
        <v>2.5871714873368899E-2</v>
      </c>
      <c r="G70" s="20">
        <v>0.88745681347838401</v>
      </c>
    </row>
    <row r="71" spans="1:7" x14ac:dyDescent="0.2">
      <c r="A71" t="s">
        <v>16409</v>
      </c>
      <c r="B71" s="2" t="s">
        <v>12</v>
      </c>
      <c r="C71" s="2" t="s">
        <v>16</v>
      </c>
      <c r="D71" s="2">
        <v>22</v>
      </c>
      <c r="E71" s="20">
        <v>-1.3893717394031601E-2</v>
      </c>
      <c r="F71" s="20">
        <v>2.5677224698113298E-2</v>
      </c>
      <c r="G71" s="20">
        <v>0.58844480210613204</v>
      </c>
    </row>
    <row r="72" spans="1:7" x14ac:dyDescent="0.2">
      <c r="A72" t="s">
        <v>16261</v>
      </c>
      <c r="B72" s="2" t="s">
        <v>12</v>
      </c>
      <c r="C72" s="2" t="s">
        <v>16</v>
      </c>
      <c r="D72" s="2">
        <v>22</v>
      </c>
      <c r="E72" s="20">
        <v>4.15701800714771E-2</v>
      </c>
      <c r="F72" s="20">
        <v>2.2265732919283701E-2</v>
      </c>
      <c r="G72" s="20">
        <v>6.1901232168723001E-2</v>
      </c>
    </row>
    <row r="73" spans="1:7" x14ac:dyDescent="0.2">
      <c r="A73" t="s">
        <v>16205</v>
      </c>
      <c r="B73" s="2" t="s">
        <v>12</v>
      </c>
      <c r="C73" s="2" t="s">
        <v>16</v>
      </c>
      <c r="D73" s="2">
        <v>22</v>
      </c>
      <c r="E73" s="20">
        <v>-1.6281804256831799E-2</v>
      </c>
      <c r="F73" s="20">
        <v>2.1893148568268499E-2</v>
      </c>
      <c r="G73" s="20">
        <v>0.45706159180975198</v>
      </c>
    </row>
    <row r="74" spans="1:7" x14ac:dyDescent="0.2">
      <c r="A74" t="s">
        <v>16172</v>
      </c>
      <c r="B74" s="2" t="s">
        <v>12</v>
      </c>
      <c r="C74" s="2" t="s">
        <v>16</v>
      </c>
      <c r="D74" s="2">
        <v>22</v>
      </c>
      <c r="E74" s="20">
        <v>-1.32074773358662E-2</v>
      </c>
      <c r="F74" s="20">
        <v>2.0878796945750001E-2</v>
      </c>
      <c r="G74" s="20">
        <v>0.52700895330145003</v>
      </c>
    </row>
    <row r="75" spans="1:7" x14ac:dyDescent="0.2">
      <c r="A75" t="s">
        <v>16410</v>
      </c>
      <c r="B75" s="2" t="s">
        <v>12</v>
      </c>
      <c r="C75" s="2" t="s">
        <v>16</v>
      </c>
      <c r="D75" s="2">
        <v>22</v>
      </c>
      <c r="E75" s="20">
        <v>2.2478711797958999E-2</v>
      </c>
      <c r="F75" s="20">
        <v>2.5298528686645699E-2</v>
      </c>
      <c r="G75" s="20">
        <v>0.37425126069159598</v>
      </c>
    </row>
    <row r="76" spans="1:7" x14ac:dyDescent="0.2">
      <c r="A76" t="s">
        <v>16411</v>
      </c>
      <c r="B76" s="2" t="s">
        <v>12</v>
      </c>
      <c r="C76" s="2" t="s">
        <v>16</v>
      </c>
      <c r="D76" s="2">
        <v>22</v>
      </c>
      <c r="E76" s="20">
        <v>-1.0207680521534699E-2</v>
      </c>
      <c r="F76" s="20">
        <v>3.2006603692301197E-2</v>
      </c>
      <c r="G76" s="20">
        <v>0.74978399181796496</v>
      </c>
    </row>
    <row r="77" spans="1:7" x14ac:dyDescent="0.2">
      <c r="A77" t="s">
        <v>16412</v>
      </c>
      <c r="B77" s="2" t="s">
        <v>12</v>
      </c>
      <c r="C77" s="2" t="s">
        <v>16</v>
      </c>
      <c r="D77" s="2">
        <v>22</v>
      </c>
      <c r="E77" s="20">
        <v>-1.0767514377753499E-2</v>
      </c>
      <c r="F77" s="20">
        <v>3.56197573553651E-2</v>
      </c>
      <c r="G77" s="20">
        <v>0.76243061719962502</v>
      </c>
    </row>
    <row r="78" spans="1:7" x14ac:dyDescent="0.2">
      <c r="A78" t="s">
        <v>16225</v>
      </c>
      <c r="B78" s="2" t="s">
        <v>12</v>
      </c>
      <c r="C78" s="2" t="s">
        <v>16</v>
      </c>
      <c r="D78" s="2">
        <v>22</v>
      </c>
      <c r="E78" s="20">
        <v>-5.8973962708113699E-3</v>
      </c>
      <c r="F78" s="20">
        <v>2.5761002800131799E-2</v>
      </c>
      <c r="G78" s="20">
        <v>0.81892543807756402</v>
      </c>
    </row>
    <row r="79" spans="1:7" x14ac:dyDescent="0.2">
      <c r="A79" t="s">
        <v>16190</v>
      </c>
      <c r="B79" s="2" t="s">
        <v>12</v>
      </c>
      <c r="C79" s="2" t="s">
        <v>16</v>
      </c>
      <c r="D79" s="2">
        <v>22</v>
      </c>
      <c r="E79" s="20">
        <v>-7.1990335512038595E-2</v>
      </c>
      <c r="F79" s="20">
        <v>2.8248032737397899E-2</v>
      </c>
      <c r="G79" s="20">
        <v>1.08184826418343E-2</v>
      </c>
    </row>
    <row r="80" spans="1:7" x14ac:dyDescent="0.2">
      <c r="A80" t="s">
        <v>16208</v>
      </c>
      <c r="B80" s="2" t="s">
        <v>12</v>
      </c>
      <c r="C80" s="2" t="s">
        <v>16</v>
      </c>
      <c r="D80" s="2">
        <v>22</v>
      </c>
      <c r="E80" s="20">
        <v>-4.3204499557139002E-2</v>
      </c>
      <c r="F80" s="20">
        <v>2.97448218544487E-2</v>
      </c>
      <c r="G80" s="20">
        <v>0.14636126711207401</v>
      </c>
    </row>
    <row r="81" spans="1:7" x14ac:dyDescent="0.2">
      <c r="A81" t="s">
        <v>16413</v>
      </c>
      <c r="B81" s="2" t="s">
        <v>12</v>
      </c>
      <c r="C81" s="2" t="s">
        <v>16</v>
      </c>
      <c r="D81" s="2">
        <v>22</v>
      </c>
      <c r="E81" s="20">
        <v>3.1751296291585997E-2</v>
      </c>
      <c r="F81" s="20">
        <v>2.6655180073550801E-2</v>
      </c>
      <c r="G81" s="20">
        <v>0.23358029513784101</v>
      </c>
    </row>
    <row r="82" spans="1:7" x14ac:dyDescent="0.2">
      <c r="A82" t="s">
        <v>16414</v>
      </c>
      <c r="B82" s="2" t="s">
        <v>12</v>
      </c>
      <c r="C82" s="2" t="s">
        <v>16</v>
      </c>
      <c r="D82" s="2">
        <v>22</v>
      </c>
      <c r="E82" s="20">
        <v>-5.5806134123409998E-2</v>
      </c>
      <c r="F82" s="20">
        <v>2.32533608163863E-2</v>
      </c>
      <c r="G82" s="20">
        <v>1.63987931926604E-2</v>
      </c>
    </row>
    <row r="83" spans="1:7" x14ac:dyDescent="0.2">
      <c r="A83" t="s">
        <v>16415</v>
      </c>
      <c r="B83" s="2" t="s">
        <v>12</v>
      </c>
      <c r="C83" s="2" t="s">
        <v>16</v>
      </c>
      <c r="D83" s="2">
        <v>22</v>
      </c>
      <c r="E83" s="20">
        <v>-5.30868858686456E-2</v>
      </c>
      <c r="F83" s="20">
        <v>2.3882342868286999E-2</v>
      </c>
      <c r="G83" s="20">
        <v>2.6225859699233502E-2</v>
      </c>
    </row>
    <row r="84" spans="1:7" x14ac:dyDescent="0.2">
      <c r="A84" t="s">
        <v>16416</v>
      </c>
      <c r="B84" s="2" t="s">
        <v>12</v>
      </c>
      <c r="C84" s="2" t="s">
        <v>16</v>
      </c>
      <c r="D84" s="2">
        <v>22</v>
      </c>
      <c r="E84" s="20">
        <v>2.8109748547022698E-2</v>
      </c>
      <c r="F84" s="20">
        <v>1.61168799633261E-2</v>
      </c>
      <c r="G84" s="20">
        <v>8.1138428347655403E-2</v>
      </c>
    </row>
    <row r="85" spans="1:7" x14ac:dyDescent="0.2">
      <c r="A85" t="s">
        <v>16417</v>
      </c>
      <c r="B85" s="2" t="s">
        <v>12</v>
      </c>
      <c r="C85" s="2" t="s">
        <v>16</v>
      </c>
      <c r="D85" s="2">
        <v>22</v>
      </c>
      <c r="E85" s="20">
        <v>-1.6016373385370101E-2</v>
      </c>
      <c r="F85" s="20">
        <v>2.0041571445555E-2</v>
      </c>
      <c r="G85" s="20">
        <v>0.42419905566860799</v>
      </c>
    </row>
    <row r="86" spans="1:7" x14ac:dyDescent="0.2">
      <c r="A86" t="s">
        <v>16418</v>
      </c>
      <c r="B86" s="2" t="s">
        <v>12</v>
      </c>
      <c r="C86" s="2" t="s">
        <v>16</v>
      </c>
      <c r="D86" s="2">
        <v>22</v>
      </c>
      <c r="E86" s="20">
        <v>-2.5182357323560198E-2</v>
      </c>
      <c r="F86" s="20">
        <v>2.4506301167636801E-2</v>
      </c>
      <c r="G86" s="20">
        <v>0.30414412604885299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93BDA-41AD-4733-90B5-AFE17C861904}">
  <sheetPr codeName="Sheet23"/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5AB6E-D87C-478E-8CED-4002AACB7361}">
  <sheetPr codeName="Sheet24"/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2207D-5AC0-4A1A-9EFA-1BB93EE98BBB}">
  <sheetPr codeName="Sheet16">
    <tabColor rgb="FFFFC000"/>
  </sheetPr>
  <dimension ref="A1:F13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20.83203125" customWidth="1"/>
    <col min="2" max="2" width="40.83203125" customWidth="1"/>
    <col min="3" max="3" width="23.5" customWidth="1"/>
    <col min="4" max="4" width="22.5" customWidth="1"/>
    <col min="5" max="5" width="23.83203125" bestFit="1" customWidth="1"/>
    <col min="6" max="6" width="24.5" customWidth="1"/>
  </cols>
  <sheetData>
    <row r="1" spans="1:6" x14ac:dyDescent="0.2">
      <c r="A1" s="4" t="s">
        <v>16453</v>
      </c>
    </row>
    <row r="2" spans="1:6" s="4" customFormat="1" ht="17" x14ac:dyDescent="0.2">
      <c r="A2" s="14" t="s">
        <v>5</v>
      </c>
      <c r="B2" s="14" t="s">
        <v>4</v>
      </c>
      <c r="C2" s="14" t="s">
        <v>16342</v>
      </c>
      <c r="D2" s="14" t="s">
        <v>16343</v>
      </c>
      <c r="E2" s="14" t="s">
        <v>16344</v>
      </c>
      <c r="F2" s="14" t="s">
        <v>16345</v>
      </c>
    </row>
    <row r="3" spans="1:6" x14ac:dyDescent="0.2">
      <c r="A3" t="s">
        <v>12</v>
      </c>
      <c r="B3" t="s">
        <v>16346</v>
      </c>
      <c r="C3">
        <v>3.3104809254514402E-2</v>
      </c>
      <c r="D3">
        <v>4.4821714766388699E-3</v>
      </c>
      <c r="E3" t="b">
        <v>1</v>
      </c>
      <c r="F3">
        <v>1.06791624554472E-26</v>
      </c>
    </row>
    <row r="4" spans="1:6" x14ac:dyDescent="0.2">
      <c r="A4" t="s">
        <v>12</v>
      </c>
      <c r="B4" t="s">
        <v>16347</v>
      </c>
      <c r="C4">
        <v>3.3104809254514402E-2</v>
      </c>
      <c r="D4">
        <v>7.4238190510561601E-3</v>
      </c>
      <c r="E4" t="b">
        <v>1</v>
      </c>
      <c r="F4">
        <v>4.3833472282014302E-19</v>
      </c>
    </row>
    <row r="5" spans="1:6" x14ac:dyDescent="0.2">
      <c r="A5" t="s">
        <v>12</v>
      </c>
      <c r="B5" t="s">
        <v>16348</v>
      </c>
      <c r="C5">
        <v>3.3104809254514402E-2</v>
      </c>
      <c r="D5">
        <v>8.7876312138618403E-3</v>
      </c>
      <c r="E5" t="b">
        <v>1</v>
      </c>
      <c r="F5">
        <v>1.90186159024831E-16</v>
      </c>
    </row>
    <row r="6" spans="1:6" x14ac:dyDescent="0.2">
      <c r="A6" t="s">
        <v>12</v>
      </c>
      <c r="B6" t="s">
        <v>16349</v>
      </c>
      <c r="C6">
        <v>3.3104809254514402E-2</v>
      </c>
      <c r="D6">
        <v>4.2250576854340402E-3</v>
      </c>
      <c r="E6" t="b">
        <v>1</v>
      </c>
      <c r="F6">
        <v>1.53351244404949E-27</v>
      </c>
    </row>
    <row r="7" spans="1:6" x14ac:dyDescent="0.2">
      <c r="A7" t="s">
        <v>12</v>
      </c>
      <c r="B7" t="s">
        <v>16350</v>
      </c>
      <c r="C7">
        <v>3.3104809254514402E-2</v>
      </c>
      <c r="D7">
        <v>5.1891102296761499E-3</v>
      </c>
      <c r="E7" t="b">
        <v>1</v>
      </c>
      <c r="F7">
        <v>1.4894739899307399E-24</v>
      </c>
    </row>
    <row r="8" spans="1:6" x14ac:dyDescent="0.2">
      <c r="A8" t="s">
        <v>12</v>
      </c>
      <c r="B8" t="s">
        <v>16351</v>
      </c>
      <c r="C8">
        <v>3.3104809254514402E-2</v>
      </c>
      <c r="D8">
        <v>7.6322072108534001E-3</v>
      </c>
      <c r="E8" t="b">
        <v>1</v>
      </c>
      <c r="F8">
        <v>1.1915058138705999E-18</v>
      </c>
    </row>
    <row r="9" spans="1:6" x14ac:dyDescent="0.2">
      <c r="A9" t="s">
        <v>12</v>
      </c>
      <c r="B9" t="s">
        <v>16352</v>
      </c>
      <c r="C9">
        <v>3.3104809254514402E-2</v>
      </c>
      <c r="D9">
        <v>4.8359956656779902E-3</v>
      </c>
      <c r="E9" t="b">
        <v>1</v>
      </c>
      <c r="F9">
        <v>1.3418632347444701E-25</v>
      </c>
    </row>
    <row r="10" spans="1:6" x14ac:dyDescent="0.2">
      <c r="A10" t="s">
        <v>12</v>
      </c>
      <c r="B10" t="s">
        <v>16353</v>
      </c>
      <c r="C10">
        <v>3.3104809254514402E-2</v>
      </c>
      <c r="D10">
        <v>4.1245531474384403E-3</v>
      </c>
      <c r="E10" t="b">
        <v>1</v>
      </c>
      <c r="F10">
        <v>6.9780388801467598E-28</v>
      </c>
    </row>
    <row r="11" spans="1:6" x14ac:dyDescent="0.2">
      <c r="A11" t="s">
        <v>12</v>
      </c>
      <c r="B11" t="s">
        <v>16354</v>
      </c>
      <c r="C11">
        <v>3.3104809254514402E-2</v>
      </c>
      <c r="D11">
        <v>6.60808830314253E-3</v>
      </c>
      <c r="E11" t="b">
        <v>1</v>
      </c>
      <c r="F11">
        <v>6.9346611038408504E-21</v>
      </c>
    </row>
    <row r="12" spans="1:6" x14ac:dyDescent="0.2">
      <c r="A12" t="s">
        <v>12</v>
      </c>
      <c r="B12" t="s">
        <v>16355</v>
      </c>
      <c r="C12">
        <v>3.3104809254514402E-2</v>
      </c>
      <c r="D12">
        <v>5.5782419567006096E-3</v>
      </c>
      <c r="E12" t="b">
        <v>1</v>
      </c>
      <c r="F12">
        <v>1.7782487966006401E-23</v>
      </c>
    </row>
    <row r="13" spans="1:6" x14ac:dyDescent="0.2">
      <c r="A13" t="s">
        <v>12</v>
      </c>
      <c r="B13" t="s">
        <v>16356</v>
      </c>
      <c r="C13">
        <v>3.3104809254514402E-2</v>
      </c>
      <c r="D13">
        <v>5.68601908547602E-3</v>
      </c>
      <c r="E13" t="b">
        <v>1</v>
      </c>
      <c r="F13">
        <v>3.51490080028205E-23</v>
      </c>
    </row>
    <row r="14" spans="1:6" x14ac:dyDescent="0.2">
      <c r="A14" t="s">
        <v>12</v>
      </c>
      <c r="B14" t="s">
        <v>16357</v>
      </c>
      <c r="C14">
        <v>3.3104809254514402E-2</v>
      </c>
      <c r="D14">
        <v>6.8271880109196598E-3</v>
      </c>
      <c r="E14" t="b">
        <v>1</v>
      </c>
      <c r="F14">
        <v>2.19162091412074E-20</v>
      </c>
    </row>
    <row r="15" spans="1:6" x14ac:dyDescent="0.2">
      <c r="A15" t="s">
        <v>12</v>
      </c>
      <c r="B15" t="s">
        <v>16266</v>
      </c>
      <c r="C15">
        <v>3.3104809254514402E-2</v>
      </c>
      <c r="D15">
        <v>4.0989651253406298E-3</v>
      </c>
      <c r="E15" t="b">
        <v>1</v>
      </c>
      <c r="F15">
        <v>5.7079986864094596E-28</v>
      </c>
    </row>
    <row r="16" spans="1:6" x14ac:dyDescent="0.2">
      <c r="A16" t="s">
        <v>12</v>
      </c>
      <c r="B16" t="s">
        <v>16262</v>
      </c>
      <c r="C16">
        <v>3.3104809254514402E-2</v>
      </c>
      <c r="D16">
        <v>4.06439121534918E-3</v>
      </c>
      <c r="E16" t="b">
        <v>1</v>
      </c>
      <c r="F16">
        <v>4.3294820693402201E-28</v>
      </c>
    </row>
    <row r="17" spans="1:6" x14ac:dyDescent="0.2">
      <c r="A17" t="s">
        <v>12</v>
      </c>
      <c r="B17" t="s">
        <v>16219</v>
      </c>
      <c r="C17">
        <v>3.3104809254514402E-2</v>
      </c>
      <c r="D17">
        <v>5.9436437817145301E-3</v>
      </c>
      <c r="E17" t="b">
        <v>1</v>
      </c>
      <c r="F17">
        <v>1.68151685784052E-22</v>
      </c>
    </row>
    <row r="18" spans="1:6" x14ac:dyDescent="0.2">
      <c r="A18" t="s">
        <v>12</v>
      </c>
      <c r="B18" t="s">
        <v>16220</v>
      </c>
      <c r="C18">
        <v>3.3104809254514402E-2</v>
      </c>
      <c r="D18">
        <v>4.1365102486782702E-3</v>
      </c>
      <c r="E18" t="b">
        <v>1</v>
      </c>
      <c r="F18">
        <v>7.5916817751846697E-28</v>
      </c>
    </row>
    <row r="19" spans="1:6" x14ac:dyDescent="0.2">
      <c r="A19" t="s">
        <v>12</v>
      </c>
      <c r="B19" t="s">
        <v>16188</v>
      </c>
      <c r="C19">
        <v>3.3104809254514402E-2</v>
      </c>
      <c r="D19">
        <v>5.0192454686188498E-3</v>
      </c>
      <c r="E19" t="b">
        <v>1</v>
      </c>
      <c r="F19">
        <v>4.8178058673536796E-25</v>
      </c>
    </row>
    <row r="20" spans="1:6" x14ac:dyDescent="0.2">
      <c r="A20" t="s">
        <v>12</v>
      </c>
      <c r="B20" t="s">
        <v>16241</v>
      </c>
      <c r="C20">
        <v>3.3104809254514402E-2</v>
      </c>
      <c r="D20">
        <v>5.0370534527707303E-3</v>
      </c>
      <c r="E20" t="b">
        <v>1</v>
      </c>
      <c r="F20">
        <v>5.82878868628267E-25</v>
      </c>
    </row>
    <row r="21" spans="1:6" x14ac:dyDescent="0.2">
      <c r="A21" t="s">
        <v>12</v>
      </c>
      <c r="B21" t="s">
        <v>16358</v>
      </c>
      <c r="C21">
        <v>3.3104809254514402E-2</v>
      </c>
      <c r="D21">
        <v>4.3290679851333801E-3</v>
      </c>
      <c r="E21" t="b">
        <v>1</v>
      </c>
      <c r="F21">
        <v>3.40659867371177E-27</v>
      </c>
    </row>
    <row r="22" spans="1:6" x14ac:dyDescent="0.2">
      <c r="A22" t="s">
        <v>12</v>
      </c>
      <c r="B22" t="s">
        <v>16359</v>
      </c>
      <c r="C22">
        <v>3.3104809254514402E-2</v>
      </c>
      <c r="D22">
        <v>8.3035741197983702E-3</v>
      </c>
      <c r="E22" t="b">
        <v>1</v>
      </c>
      <c r="F22">
        <v>2.5607903506727802E-17</v>
      </c>
    </row>
    <row r="23" spans="1:6" x14ac:dyDescent="0.2">
      <c r="A23" t="s">
        <v>12</v>
      </c>
      <c r="B23" t="s">
        <v>16360</v>
      </c>
      <c r="C23">
        <v>3.3104809254514402E-2</v>
      </c>
      <c r="D23">
        <v>6.1032276235439198E-3</v>
      </c>
      <c r="E23" t="b">
        <v>1</v>
      </c>
      <c r="F23">
        <v>4.9219812052166999E-22</v>
      </c>
    </row>
    <row r="24" spans="1:6" x14ac:dyDescent="0.2">
      <c r="A24" t="s">
        <v>12</v>
      </c>
      <c r="B24" t="s">
        <v>16361</v>
      </c>
      <c r="C24">
        <v>3.3104809254514402E-2</v>
      </c>
      <c r="D24">
        <v>4.94353419475645E-3</v>
      </c>
      <c r="E24" t="b">
        <v>1</v>
      </c>
      <c r="F24">
        <v>2.82185196496268E-25</v>
      </c>
    </row>
    <row r="25" spans="1:6" x14ac:dyDescent="0.2">
      <c r="A25" t="s">
        <v>12</v>
      </c>
      <c r="B25" t="s">
        <v>16362</v>
      </c>
      <c r="C25">
        <v>3.3104809254514402E-2</v>
      </c>
      <c r="D25">
        <v>6.0472142871303E-3</v>
      </c>
      <c r="E25" t="b">
        <v>1</v>
      </c>
      <c r="F25">
        <v>2.9882341675656102E-22</v>
      </c>
    </row>
    <row r="26" spans="1:6" x14ac:dyDescent="0.2">
      <c r="A26" t="s">
        <v>12</v>
      </c>
      <c r="B26" t="s">
        <v>16363</v>
      </c>
      <c r="C26">
        <v>3.3104809254514402E-2</v>
      </c>
      <c r="D26">
        <v>6.9198347309792499E-3</v>
      </c>
      <c r="E26" t="b">
        <v>1</v>
      </c>
      <c r="F26">
        <v>3.54239583787517E-20</v>
      </c>
    </row>
    <row r="27" spans="1:6" x14ac:dyDescent="0.2">
      <c r="A27" t="s">
        <v>12</v>
      </c>
      <c r="B27" t="s">
        <v>16364</v>
      </c>
      <c r="C27">
        <v>3.3104809254514402E-2</v>
      </c>
      <c r="D27">
        <v>5.7597894727499802E-3</v>
      </c>
      <c r="E27" t="b">
        <v>1</v>
      </c>
      <c r="F27">
        <v>5.3825662399235502E-23</v>
      </c>
    </row>
    <row r="28" spans="1:6" x14ac:dyDescent="0.2">
      <c r="A28" t="s">
        <v>12</v>
      </c>
      <c r="B28" t="s">
        <v>16365</v>
      </c>
      <c r="C28">
        <v>3.3104809254514402E-2</v>
      </c>
      <c r="D28">
        <v>5.1550412374305604E-3</v>
      </c>
      <c r="E28" t="b">
        <v>1</v>
      </c>
      <c r="F28">
        <v>1.1956948889153099E-24</v>
      </c>
    </row>
    <row r="29" spans="1:6" x14ac:dyDescent="0.2">
      <c r="A29" t="s">
        <v>12</v>
      </c>
      <c r="B29" t="s">
        <v>16366</v>
      </c>
      <c r="C29">
        <v>3.3104809254514402E-2</v>
      </c>
      <c r="D29">
        <v>5.25606406524052E-3</v>
      </c>
      <c r="E29" t="b">
        <v>1</v>
      </c>
      <c r="F29">
        <v>2.3520961452060899E-24</v>
      </c>
    </row>
    <row r="30" spans="1:6" x14ac:dyDescent="0.2">
      <c r="A30" t="s">
        <v>12</v>
      </c>
      <c r="B30" t="s">
        <v>16268</v>
      </c>
      <c r="C30">
        <v>3.3104809254514402E-2</v>
      </c>
      <c r="D30">
        <v>3.9922000655951998E-3</v>
      </c>
      <c r="E30" t="b">
        <v>1</v>
      </c>
      <c r="F30">
        <v>2.4869099341187001E-28</v>
      </c>
    </row>
    <row r="31" spans="1:6" x14ac:dyDescent="0.2">
      <c r="A31" t="s">
        <v>12</v>
      </c>
      <c r="B31" t="s">
        <v>16269</v>
      </c>
      <c r="C31">
        <v>3.3104809254514402E-2</v>
      </c>
      <c r="D31">
        <v>3.6354449692306101E-3</v>
      </c>
      <c r="E31" t="b">
        <v>1</v>
      </c>
      <c r="F31">
        <v>1.3005845091209199E-29</v>
      </c>
    </row>
    <row r="32" spans="1:6" x14ac:dyDescent="0.2">
      <c r="A32" t="s">
        <v>12</v>
      </c>
      <c r="B32" t="s">
        <v>16171</v>
      </c>
      <c r="C32">
        <v>3.3104809254514402E-2</v>
      </c>
      <c r="D32">
        <v>9.6263958975083205E-3</v>
      </c>
      <c r="E32" t="b">
        <v>1</v>
      </c>
      <c r="F32">
        <v>5.9263559467693798E-15</v>
      </c>
    </row>
    <row r="33" spans="1:6" x14ac:dyDescent="0.2">
      <c r="A33" t="s">
        <v>12</v>
      </c>
      <c r="B33" t="s">
        <v>16221</v>
      </c>
      <c r="C33">
        <v>3.3104809254514402E-2</v>
      </c>
      <c r="D33">
        <v>4.9036501832748196E-3</v>
      </c>
      <c r="E33" t="b">
        <v>1</v>
      </c>
      <c r="F33">
        <v>2.1674929316934498E-25</v>
      </c>
    </row>
    <row r="34" spans="1:6" x14ac:dyDescent="0.2">
      <c r="A34" t="s">
        <v>12</v>
      </c>
      <c r="B34" t="s">
        <v>16272</v>
      </c>
      <c r="C34">
        <v>3.3104809254514402E-2</v>
      </c>
      <c r="D34">
        <v>5.4527116627723898E-3</v>
      </c>
      <c r="E34" t="b">
        <v>1</v>
      </c>
      <c r="F34">
        <v>8.2874948702360695E-24</v>
      </c>
    </row>
    <row r="35" spans="1:6" x14ac:dyDescent="0.2">
      <c r="A35" t="s">
        <v>12</v>
      </c>
      <c r="B35" t="s">
        <v>16273</v>
      </c>
      <c r="C35">
        <v>3.3104809254514402E-2</v>
      </c>
      <c r="D35">
        <v>5.2690020875083999E-3</v>
      </c>
      <c r="E35" t="b">
        <v>1</v>
      </c>
      <c r="F35">
        <v>2.6375182184362898E-24</v>
      </c>
    </row>
    <row r="36" spans="1:6" x14ac:dyDescent="0.2">
      <c r="A36" t="s">
        <v>12</v>
      </c>
      <c r="B36" t="s">
        <v>16211</v>
      </c>
      <c r="C36">
        <v>3.3104809254514402E-2</v>
      </c>
      <c r="D36">
        <v>6.6410843829766298E-3</v>
      </c>
      <c r="E36" t="b">
        <v>1</v>
      </c>
      <c r="F36">
        <v>8.1243691964156395E-21</v>
      </c>
    </row>
    <row r="37" spans="1:6" x14ac:dyDescent="0.2">
      <c r="A37" t="s">
        <v>12</v>
      </c>
      <c r="B37" t="s">
        <v>16222</v>
      </c>
      <c r="C37">
        <v>3.3104809254514402E-2</v>
      </c>
      <c r="D37">
        <v>7.5910423544869104E-3</v>
      </c>
      <c r="E37" t="b">
        <v>1</v>
      </c>
      <c r="F37">
        <v>9.7149989487661493E-19</v>
      </c>
    </row>
    <row r="38" spans="1:6" x14ac:dyDescent="0.2">
      <c r="A38" t="s">
        <v>12</v>
      </c>
      <c r="B38" t="s">
        <v>16185</v>
      </c>
      <c r="C38">
        <v>3.3104809254514402E-2</v>
      </c>
      <c r="D38">
        <v>5.7516218231585198E-3</v>
      </c>
      <c r="E38" t="b">
        <v>1</v>
      </c>
      <c r="F38">
        <v>5.6136713197839296E-23</v>
      </c>
    </row>
    <row r="39" spans="1:6" x14ac:dyDescent="0.2">
      <c r="A39" t="s">
        <v>12</v>
      </c>
      <c r="B39" t="s">
        <v>16367</v>
      </c>
      <c r="C39">
        <v>3.3104809254514402E-2</v>
      </c>
      <c r="D39">
        <v>3.7282476528236099E-3</v>
      </c>
      <c r="E39" t="b">
        <v>1</v>
      </c>
      <c r="F39">
        <v>2.7349292641321501E-29</v>
      </c>
    </row>
    <row r="40" spans="1:6" x14ac:dyDescent="0.2">
      <c r="A40" t="s">
        <v>12</v>
      </c>
      <c r="B40" t="s">
        <v>16368</v>
      </c>
      <c r="C40">
        <v>3.3104809254514402E-2</v>
      </c>
      <c r="D40">
        <v>6.7838743344210703E-3</v>
      </c>
      <c r="E40" t="b">
        <v>1</v>
      </c>
      <c r="F40">
        <v>1.7355444574024799E-20</v>
      </c>
    </row>
    <row r="41" spans="1:6" x14ac:dyDescent="0.2">
      <c r="A41" t="s">
        <v>12</v>
      </c>
      <c r="B41" t="s">
        <v>16369</v>
      </c>
      <c r="C41">
        <v>3.3104809254514402E-2</v>
      </c>
      <c r="D41">
        <v>6.9702663469195496E-3</v>
      </c>
      <c r="E41" t="b">
        <v>1</v>
      </c>
      <c r="F41">
        <v>4.6463775479708801E-20</v>
      </c>
    </row>
    <row r="42" spans="1:6" x14ac:dyDescent="0.2">
      <c r="A42" t="s">
        <v>12</v>
      </c>
      <c r="B42" t="s">
        <v>16370</v>
      </c>
      <c r="C42">
        <v>3.3104809254514402E-2</v>
      </c>
      <c r="D42">
        <v>5.0019862535163103E-3</v>
      </c>
      <c r="E42" t="b">
        <v>1</v>
      </c>
      <c r="F42">
        <v>4.2039251016590896E-25</v>
      </c>
    </row>
    <row r="43" spans="1:6" x14ac:dyDescent="0.2">
      <c r="A43" t="s">
        <v>12</v>
      </c>
      <c r="B43" t="s">
        <v>16371</v>
      </c>
      <c r="C43">
        <v>3.3104809254514402E-2</v>
      </c>
      <c r="D43">
        <v>1.03042433611933E-2</v>
      </c>
      <c r="E43" t="b">
        <v>1</v>
      </c>
      <c r="F43">
        <v>5.8427676962481301E-14</v>
      </c>
    </row>
    <row r="44" spans="1:6" x14ac:dyDescent="0.2">
      <c r="A44" t="s">
        <v>12</v>
      </c>
      <c r="B44" t="s">
        <v>16372</v>
      </c>
      <c r="C44">
        <v>3.3104809254514402E-2</v>
      </c>
      <c r="D44">
        <v>6.1620179489447202E-3</v>
      </c>
      <c r="E44" t="b">
        <v>1</v>
      </c>
      <c r="F44">
        <v>5.8264722862944898E-22</v>
      </c>
    </row>
    <row r="45" spans="1:6" x14ac:dyDescent="0.2">
      <c r="A45" t="s">
        <v>12</v>
      </c>
      <c r="B45" t="s">
        <v>16373</v>
      </c>
      <c r="C45">
        <v>3.3104809254514402E-2</v>
      </c>
      <c r="D45">
        <v>5.9413883466646299E-3</v>
      </c>
      <c r="E45" t="b">
        <v>1</v>
      </c>
      <c r="F45">
        <v>1.6275024616805E-22</v>
      </c>
    </row>
    <row r="46" spans="1:6" x14ac:dyDescent="0.2">
      <c r="A46" t="s">
        <v>12</v>
      </c>
      <c r="B46" t="s">
        <v>16374</v>
      </c>
      <c r="C46">
        <v>3.3104809254514402E-2</v>
      </c>
      <c r="D46">
        <v>4.28086220361539E-3</v>
      </c>
      <c r="E46" t="b">
        <v>1</v>
      </c>
      <c r="F46">
        <v>2.4081251931011699E-27</v>
      </c>
    </row>
    <row r="47" spans="1:6" x14ac:dyDescent="0.2">
      <c r="A47" t="s">
        <v>12</v>
      </c>
      <c r="B47" t="s">
        <v>16375</v>
      </c>
      <c r="C47">
        <v>3.3104809254514402E-2</v>
      </c>
      <c r="D47">
        <v>6.8586819876117096E-3</v>
      </c>
      <c r="E47" t="b">
        <v>1</v>
      </c>
      <c r="F47">
        <v>2.8515359637071202E-20</v>
      </c>
    </row>
    <row r="48" spans="1:6" x14ac:dyDescent="0.2">
      <c r="A48" t="s">
        <v>12</v>
      </c>
      <c r="B48" t="s">
        <v>16186</v>
      </c>
      <c r="C48">
        <v>3.3104809254514402E-2</v>
      </c>
      <c r="D48">
        <v>4.7076426552281501E-3</v>
      </c>
      <c r="E48" t="b">
        <v>1</v>
      </c>
      <c r="F48">
        <v>5.4305043592491601E-26</v>
      </c>
    </row>
    <row r="49" spans="1:6" x14ac:dyDescent="0.2">
      <c r="A49" t="s">
        <v>12</v>
      </c>
      <c r="B49" t="s">
        <v>16243</v>
      </c>
      <c r="C49">
        <v>3.3104809254514402E-2</v>
      </c>
      <c r="D49">
        <v>4.4444676053613701E-3</v>
      </c>
      <c r="E49" t="b">
        <v>1</v>
      </c>
      <c r="F49">
        <v>8.3334514713769097E-27</v>
      </c>
    </row>
    <row r="50" spans="1:6" x14ac:dyDescent="0.2">
      <c r="A50" t="s">
        <v>12</v>
      </c>
      <c r="B50" t="s">
        <v>16182</v>
      </c>
      <c r="C50">
        <v>3.3104809254514402E-2</v>
      </c>
      <c r="D50">
        <v>5.0715317169857397E-3</v>
      </c>
      <c r="E50" t="b">
        <v>1</v>
      </c>
      <c r="F50">
        <v>7.05050045129597E-25</v>
      </c>
    </row>
    <row r="51" spans="1:6" x14ac:dyDescent="0.2">
      <c r="A51" t="s">
        <v>12</v>
      </c>
      <c r="B51" t="s">
        <v>16258</v>
      </c>
      <c r="C51">
        <v>3.3104809254514402E-2</v>
      </c>
      <c r="D51">
        <v>3.7034025166646401E-3</v>
      </c>
      <c r="E51" t="b">
        <v>1</v>
      </c>
      <c r="F51">
        <v>2.15917112944858E-29</v>
      </c>
    </row>
    <row r="52" spans="1:6" x14ac:dyDescent="0.2">
      <c r="A52" t="s">
        <v>12</v>
      </c>
      <c r="B52" t="s">
        <v>16260</v>
      </c>
      <c r="C52">
        <v>3.3104809254514402E-2</v>
      </c>
      <c r="D52">
        <v>4.91887044663856E-3</v>
      </c>
      <c r="E52" t="b">
        <v>1</v>
      </c>
      <c r="F52">
        <v>2.4165544823916999E-25</v>
      </c>
    </row>
    <row r="53" spans="1:6" x14ac:dyDescent="0.2">
      <c r="A53" t="s">
        <v>12</v>
      </c>
      <c r="B53" t="s">
        <v>16232</v>
      </c>
      <c r="C53">
        <v>3.3104809254514402E-2</v>
      </c>
      <c r="D53">
        <v>6.8906728683650704E-3</v>
      </c>
      <c r="E53" t="b">
        <v>1</v>
      </c>
      <c r="F53">
        <v>3.0722823437846399E-20</v>
      </c>
    </row>
    <row r="54" spans="1:6" x14ac:dyDescent="0.2">
      <c r="A54" t="s">
        <v>12</v>
      </c>
      <c r="B54" t="s">
        <v>16233</v>
      </c>
      <c r="C54">
        <v>3.3104809254514402E-2</v>
      </c>
      <c r="D54">
        <v>5.9605199375114904E-3</v>
      </c>
      <c r="E54" t="b">
        <v>1</v>
      </c>
      <c r="F54">
        <v>1.7880423227684399E-22</v>
      </c>
    </row>
    <row r="55" spans="1:6" x14ac:dyDescent="0.2">
      <c r="A55" t="s">
        <v>12</v>
      </c>
      <c r="B55" t="s">
        <v>16244</v>
      </c>
      <c r="C55">
        <v>3.3104809254514402E-2</v>
      </c>
      <c r="D55">
        <v>5.74755006689314E-3</v>
      </c>
      <c r="E55" t="b">
        <v>1</v>
      </c>
      <c r="F55">
        <v>5.1351014337753599E-23</v>
      </c>
    </row>
    <row r="56" spans="1:6" x14ac:dyDescent="0.2">
      <c r="A56" t="s">
        <v>12</v>
      </c>
      <c r="B56" t="s">
        <v>16274</v>
      </c>
      <c r="C56">
        <v>3.3104809254514402E-2</v>
      </c>
      <c r="D56">
        <v>6.5606287206090999E-3</v>
      </c>
      <c r="E56" t="b">
        <v>1</v>
      </c>
      <c r="F56">
        <v>5.5070623516674198E-21</v>
      </c>
    </row>
    <row r="57" spans="1:6" x14ac:dyDescent="0.2">
      <c r="A57" t="s">
        <v>12</v>
      </c>
      <c r="B57" t="s">
        <v>16223</v>
      </c>
      <c r="C57">
        <v>3.3104809254514402E-2</v>
      </c>
      <c r="D57">
        <v>5.6358836459905297E-3</v>
      </c>
      <c r="E57" t="b">
        <v>1</v>
      </c>
      <c r="F57">
        <v>2.5277546336863701E-23</v>
      </c>
    </row>
    <row r="58" spans="1:6" x14ac:dyDescent="0.2">
      <c r="A58" t="s">
        <v>12</v>
      </c>
      <c r="B58" t="s">
        <v>16255</v>
      </c>
      <c r="C58">
        <v>3.3104809254514402E-2</v>
      </c>
      <c r="D58">
        <v>8.2425897960217397E-3</v>
      </c>
      <c r="E58" t="b">
        <v>1</v>
      </c>
      <c r="F58">
        <v>1.8766792723488401E-17</v>
      </c>
    </row>
    <row r="59" spans="1:6" x14ac:dyDescent="0.2">
      <c r="A59" t="s">
        <v>12</v>
      </c>
      <c r="B59" t="s">
        <v>16177</v>
      </c>
      <c r="C59">
        <v>3.3104809254514402E-2</v>
      </c>
      <c r="D59">
        <v>6.0755326495107401E-3</v>
      </c>
      <c r="E59" t="b">
        <v>1</v>
      </c>
      <c r="F59">
        <v>3.5950009565898699E-22</v>
      </c>
    </row>
    <row r="60" spans="1:6" x14ac:dyDescent="0.2">
      <c r="A60" t="s">
        <v>12</v>
      </c>
      <c r="B60" t="s">
        <v>16202</v>
      </c>
      <c r="C60">
        <v>3.3104809254514402E-2</v>
      </c>
      <c r="D60">
        <v>5.7785165083997997E-3</v>
      </c>
      <c r="E60" t="b">
        <v>1</v>
      </c>
      <c r="F60">
        <v>6.0842290473872697E-23</v>
      </c>
    </row>
    <row r="61" spans="1:6" x14ac:dyDescent="0.2">
      <c r="A61" t="s">
        <v>12</v>
      </c>
      <c r="B61" t="s">
        <v>16275</v>
      </c>
      <c r="C61">
        <v>3.3104809254514402E-2</v>
      </c>
      <c r="D61">
        <v>5.6152426572514099E-3</v>
      </c>
      <c r="E61" t="b">
        <v>1</v>
      </c>
      <c r="F61">
        <v>2.2660046870366301E-23</v>
      </c>
    </row>
    <row r="62" spans="1:6" x14ac:dyDescent="0.2">
      <c r="A62" t="s">
        <v>12</v>
      </c>
      <c r="B62" t="s">
        <v>16229</v>
      </c>
      <c r="C62">
        <v>3.3104809254514402E-2</v>
      </c>
      <c r="D62">
        <v>4.9889041861360698E-3</v>
      </c>
      <c r="E62" t="b">
        <v>1</v>
      </c>
      <c r="F62">
        <v>3.9732504591559601E-25</v>
      </c>
    </row>
    <row r="63" spans="1:6" x14ac:dyDescent="0.2">
      <c r="A63" t="s">
        <v>12</v>
      </c>
      <c r="B63" t="s">
        <v>16245</v>
      </c>
      <c r="C63">
        <v>3.3104809254514402E-2</v>
      </c>
      <c r="D63">
        <v>4.3352896123346803E-3</v>
      </c>
      <c r="E63" t="b">
        <v>1</v>
      </c>
      <c r="F63">
        <v>4.3026362454138002E-27</v>
      </c>
    </row>
    <row r="64" spans="1:6" x14ac:dyDescent="0.2">
      <c r="A64" t="s">
        <v>12</v>
      </c>
      <c r="B64" t="s">
        <v>16376</v>
      </c>
      <c r="C64">
        <v>3.3104809254514402E-2</v>
      </c>
      <c r="D64">
        <v>5.1341628562594404E-3</v>
      </c>
      <c r="E64" t="b">
        <v>1</v>
      </c>
      <c r="F64">
        <v>1.4130164463259E-24</v>
      </c>
    </row>
    <row r="65" spans="1:6" x14ac:dyDescent="0.2">
      <c r="A65" t="s">
        <v>12</v>
      </c>
      <c r="B65" t="s">
        <v>16176</v>
      </c>
      <c r="C65">
        <v>3.3104809254514402E-2</v>
      </c>
      <c r="D65">
        <v>5.0805915198027301E-3</v>
      </c>
      <c r="E65" t="b">
        <v>1</v>
      </c>
      <c r="F65">
        <v>2.13914112917186E-24</v>
      </c>
    </row>
    <row r="66" spans="1:6" x14ac:dyDescent="0.2">
      <c r="A66" t="s">
        <v>12</v>
      </c>
      <c r="B66" t="s">
        <v>16277</v>
      </c>
      <c r="C66">
        <v>3.3104809254514402E-2</v>
      </c>
      <c r="D66">
        <v>4.1692816087214703E-3</v>
      </c>
      <c r="E66" t="b">
        <v>1</v>
      </c>
      <c r="F66">
        <v>9.7621351452944297E-28</v>
      </c>
    </row>
    <row r="67" spans="1:6" x14ac:dyDescent="0.2">
      <c r="A67" t="s">
        <v>12</v>
      </c>
      <c r="B67" t="s">
        <v>16278</v>
      </c>
      <c r="C67">
        <v>3.3104809254514402E-2</v>
      </c>
      <c r="D67">
        <v>4.59169395234626E-3</v>
      </c>
      <c r="E67" t="b">
        <v>1</v>
      </c>
      <c r="F67">
        <v>2.39367982462821E-26</v>
      </c>
    </row>
    <row r="68" spans="1:6" x14ac:dyDescent="0.2">
      <c r="A68" t="s">
        <v>12</v>
      </c>
      <c r="B68" t="s">
        <v>16224</v>
      </c>
      <c r="C68">
        <v>3.3104809254514402E-2</v>
      </c>
      <c r="D68">
        <v>4.4321320709157603E-3</v>
      </c>
      <c r="E68" t="b">
        <v>1</v>
      </c>
      <c r="F68">
        <v>7.4571050221440106E-27</v>
      </c>
    </row>
    <row r="69" spans="1:6" x14ac:dyDescent="0.2">
      <c r="A69" t="s">
        <v>12</v>
      </c>
      <c r="B69" t="s">
        <v>16377</v>
      </c>
      <c r="C69">
        <v>3.3104809254514402E-2</v>
      </c>
      <c r="D69">
        <v>3.4085774945307699E-3</v>
      </c>
      <c r="E69" t="b">
        <v>1</v>
      </c>
      <c r="F69">
        <v>1.6034850885912702E-30</v>
      </c>
    </row>
    <row r="70" spans="1:6" x14ac:dyDescent="0.2">
      <c r="A70" t="s">
        <v>12</v>
      </c>
      <c r="B70" t="s">
        <v>16378</v>
      </c>
      <c r="C70">
        <v>3.3104809254514402E-2</v>
      </c>
      <c r="D70">
        <v>4.7765490772497601E-3</v>
      </c>
      <c r="E70" t="b">
        <v>1</v>
      </c>
      <c r="F70">
        <v>8.9764833155730204E-26</v>
      </c>
    </row>
    <row r="71" spans="1:6" x14ac:dyDescent="0.2">
      <c r="A71" t="s">
        <v>12</v>
      </c>
      <c r="B71" t="s">
        <v>16379</v>
      </c>
      <c r="C71">
        <v>3.3104809254514402E-2</v>
      </c>
      <c r="D71">
        <v>7.8242859794953202E-3</v>
      </c>
      <c r="E71" t="b">
        <v>1</v>
      </c>
      <c r="F71">
        <v>2.9771911319762299E-18</v>
      </c>
    </row>
    <row r="72" spans="1:6" x14ac:dyDescent="0.2">
      <c r="A72" t="s">
        <v>12</v>
      </c>
      <c r="B72" t="s">
        <v>16251</v>
      </c>
      <c r="C72">
        <v>3.3104809254514402E-2</v>
      </c>
      <c r="D72">
        <v>3.9136709240666697E-3</v>
      </c>
      <c r="E72" t="b">
        <v>1</v>
      </c>
      <c r="F72">
        <v>1.2728117058554099E-28</v>
      </c>
    </row>
    <row r="73" spans="1:6" x14ac:dyDescent="0.2">
      <c r="A73" t="s">
        <v>12</v>
      </c>
      <c r="B73" t="s">
        <v>16203</v>
      </c>
      <c r="C73">
        <v>3.3104809254514402E-2</v>
      </c>
      <c r="D73">
        <v>5.1335362652738603E-3</v>
      </c>
      <c r="E73" t="b">
        <v>1</v>
      </c>
      <c r="F73">
        <v>1.04721338424123E-24</v>
      </c>
    </row>
    <row r="74" spans="1:6" x14ac:dyDescent="0.2">
      <c r="A74" t="s">
        <v>12</v>
      </c>
      <c r="B74" t="s">
        <v>16204</v>
      </c>
      <c r="C74">
        <v>3.3104809254514402E-2</v>
      </c>
      <c r="D74">
        <v>4.7430739384223299E-3</v>
      </c>
      <c r="E74" t="b">
        <v>1</v>
      </c>
      <c r="F74">
        <v>7.2237374852895201E-26</v>
      </c>
    </row>
    <row r="75" spans="1:6" x14ac:dyDescent="0.2">
      <c r="A75" t="s">
        <v>12</v>
      </c>
      <c r="B75" t="s">
        <v>16380</v>
      </c>
      <c r="C75">
        <v>3.3104809254514402E-2</v>
      </c>
      <c r="D75">
        <v>4.3834311011567402E-3</v>
      </c>
      <c r="E75" t="b">
        <v>1</v>
      </c>
      <c r="F75">
        <v>5.0809806540359903E-27</v>
      </c>
    </row>
    <row r="76" spans="1:6" x14ac:dyDescent="0.2">
      <c r="A76" t="s">
        <v>12</v>
      </c>
      <c r="B76" t="s">
        <v>16381</v>
      </c>
      <c r="C76">
        <v>3.3104809254514402E-2</v>
      </c>
      <c r="D76">
        <v>3.2200487255572801E-3</v>
      </c>
      <c r="E76" t="b">
        <v>1</v>
      </c>
      <c r="F76">
        <v>2.8748376269106799E-31</v>
      </c>
    </row>
    <row r="77" spans="1:6" x14ac:dyDescent="0.2">
      <c r="A77" t="s">
        <v>12</v>
      </c>
      <c r="B77" t="s">
        <v>16382</v>
      </c>
      <c r="C77">
        <v>3.3104809254514402E-2</v>
      </c>
      <c r="D77">
        <v>5.7809746195649396E-3</v>
      </c>
      <c r="E77" t="b">
        <v>1</v>
      </c>
      <c r="F77">
        <v>6.2709457911763597E-23</v>
      </c>
    </row>
    <row r="78" spans="1:6" x14ac:dyDescent="0.2">
      <c r="A78" t="s">
        <v>12</v>
      </c>
      <c r="B78" t="s">
        <v>16383</v>
      </c>
      <c r="C78">
        <v>3.3104809254514402E-2</v>
      </c>
      <c r="D78">
        <v>4.8655832977355304E-3</v>
      </c>
      <c r="E78" t="b">
        <v>1</v>
      </c>
      <c r="F78">
        <v>1.6661204271390199E-25</v>
      </c>
    </row>
    <row r="79" spans="1:6" x14ac:dyDescent="0.2">
      <c r="A79" t="s">
        <v>12</v>
      </c>
      <c r="B79" t="s">
        <v>16384</v>
      </c>
      <c r="C79">
        <v>3.3104809254514402E-2</v>
      </c>
      <c r="D79">
        <v>6.1247145349727604E-3</v>
      </c>
      <c r="E79" t="b">
        <v>1</v>
      </c>
      <c r="F79">
        <v>4.7364720753133197E-22</v>
      </c>
    </row>
    <row r="80" spans="1:6" x14ac:dyDescent="0.2">
      <c r="A80" t="s">
        <v>12</v>
      </c>
      <c r="B80" t="s">
        <v>16385</v>
      </c>
      <c r="C80">
        <v>3.3104809254514402E-2</v>
      </c>
      <c r="D80">
        <v>6.6870091590639997E-3</v>
      </c>
      <c r="E80" t="b">
        <v>1</v>
      </c>
      <c r="F80">
        <v>1.04805643653329E-20</v>
      </c>
    </row>
    <row r="81" spans="1:6" x14ac:dyDescent="0.2">
      <c r="A81" t="s">
        <v>12</v>
      </c>
      <c r="B81" t="s">
        <v>16386</v>
      </c>
      <c r="C81">
        <v>3.3104809254514402E-2</v>
      </c>
      <c r="D81">
        <v>4.6065094800897101E-3</v>
      </c>
      <c r="E81" t="b">
        <v>1</v>
      </c>
      <c r="F81">
        <v>2.62594778732169E-26</v>
      </c>
    </row>
    <row r="82" spans="1:6" x14ac:dyDescent="0.2">
      <c r="A82" t="s">
        <v>12</v>
      </c>
      <c r="B82" t="s">
        <v>16387</v>
      </c>
      <c r="C82">
        <v>3.3104809254514402E-2</v>
      </c>
      <c r="D82">
        <v>4.1100463624323897E-3</v>
      </c>
      <c r="E82" t="b">
        <v>1</v>
      </c>
      <c r="F82">
        <v>6.2224185823775099E-28</v>
      </c>
    </row>
    <row r="83" spans="1:6" x14ac:dyDescent="0.2">
      <c r="A83" t="s">
        <v>12</v>
      </c>
      <c r="B83" t="s">
        <v>16388</v>
      </c>
      <c r="C83">
        <v>3.3104809254514402E-2</v>
      </c>
      <c r="D83">
        <v>5.0215167234992303E-3</v>
      </c>
      <c r="E83" t="b">
        <v>1</v>
      </c>
      <c r="F83">
        <v>5.0345422868495303E-25</v>
      </c>
    </row>
    <row r="84" spans="1:6" x14ac:dyDescent="0.2">
      <c r="A84" t="s">
        <v>12</v>
      </c>
      <c r="B84" t="s">
        <v>16206</v>
      </c>
      <c r="C84">
        <v>3.3104809254514402E-2</v>
      </c>
      <c r="D84">
        <v>5.2661737436120997E-3</v>
      </c>
      <c r="E84" t="b">
        <v>1</v>
      </c>
      <c r="F84">
        <v>2.43407897235965E-24</v>
      </c>
    </row>
    <row r="85" spans="1:6" x14ac:dyDescent="0.2">
      <c r="A85" t="s">
        <v>12</v>
      </c>
      <c r="B85" t="s">
        <v>16256</v>
      </c>
      <c r="C85">
        <v>3.3104809254514402E-2</v>
      </c>
      <c r="D85">
        <v>3.15545832092638E-3</v>
      </c>
      <c r="E85" t="b">
        <v>1</v>
      </c>
      <c r="F85">
        <v>1.5320155037157601E-31</v>
      </c>
    </row>
    <row r="86" spans="1:6" x14ac:dyDescent="0.2">
      <c r="A86" t="s">
        <v>12</v>
      </c>
      <c r="B86" t="s">
        <v>16187</v>
      </c>
      <c r="C86">
        <v>3.3104809254514402E-2</v>
      </c>
      <c r="D86">
        <v>7.6051595587776398E-3</v>
      </c>
      <c r="E86" t="b">
        <v>1</v>
      </c>
      <c r="F86">
        <v>1.04070689599491E-18</v>
      </c>
    </row>
    <row r="87" spans="1:6" x14ac:dyDescent="0.2">
      <c r="A87" t="s">
        <v>12</v>
      </c>
      <c r="B87" t="s">
        <v>16280</v>
      </c>
      <c r="C87">
        <v>3.3104809254514402E-2</v>
      </c>
      <c r="D87">
        <v>3.5463771850645898E-3</v>
      </c>
      <c r="E87" t="b">
        <v>1</v>
      </c>
      <c r="F87">
        <v>5.6540096653133898E-30</v>
      </c>
    </row>
    <row r="88" spans="1:6" x14ac:dyDescent="0.2">
      <c r="A88" t="s">
        <v>12</v>
      </c>
      <c r="B88" t="s">
        <v>16281</v>
      </c>
      <c r="C88">
        <v>3.3104809254514402E-2</v>
      </c>
      <c r="D88">
        <v>5.1305837661990003E-3</v>
      </c>
      <c r="E88" t="b">
        <v>1</v>
      </c>
      <c r="F88">
        <v>1.0165901970859299E-24</v>
      </c>
    </row>
    <row r="89" spans="1:6" x14ac:dyDescent="0.2">
      <c r="A89" t="s">
        <v>12</v>
      </c>
      <c r="B89" t="s">
        <v>16226</v>
      </c>
      <c r="C89">
        <v>3.3104809254514402E-2</v>
      </c>
      <c r="D89">
        <v>5.1384918130790999E-3</v>
      </c>
      <c r="E89" t="b">
        <v>1</v>
      </c>
      <c r="F89">
        <v>1.1189613485797901E-24</v>
      </c>
    </row>
    <row r="90" spans="1:6" x14ac:dyDescent="0.2">
      <c r="A90" t="s">
        <v>12</v>
      </c>
      <c r="B90" t="s">
        <v>16200</v>
      </c>
      <c r="C90">
        <v>3.3104809254514402E-2</v>
      </c>
      <c r="D90">
        <v>4.0607751567858898E-3</v>
      </c>
      <c r="E90" t="b">
        <v>1</v>
      </c>
      <c r="F90">
        <v>4.13984245904809E-28</v>
      </c>
    </row>
    <row r="91" spans="1:6" x14ac:dyDescent="0.2">
      <c r="A91" t="s">
        <v>12</v>
      </c>
      <c r="B91" t="s">
        <v>16210</v>
      </c>
      <c r="C91">
        <v>3.3104809254514402E-2</v>
      </c>
      <c r="D91">
        <v>4.7210462415273402E-3</v>
      </c>
      <c r="E91" t="b">
        <v>1</v>
      </c>
      <c r="F91">
        <v>6.15976510626137E-26</v>
      </c>
    </row>
    <row r="92" spans="1:6" x14ac:dyDescent="0.2">
      <c r="A92" t="s">
        <v>12</v>
      </c>
      <c r="B92" t="s">
        <v>16235</v>
      </c>
      <c r="C92">
        <v>3.3104809254514402E-2</v>
      </c>
      <c r="D92">
        <v>4.4870675425628696E-3</v>
      </c>
      <c r="E92" t="b">
        <v>1</v>
      </c>
      <c r="F92">
        <v>1.1786276689869801E-26</v>
      </c>
    </row>
    <row r="93" spans="1:6" x14ac:dyDescent="0.2">
      <c r="A93" t="s">
        <v>12</v>
      </c>
      <c r="B93" t="s">
        <v>16207</v>
      </c>
      <c r="C93">
        <v>3.3104809254514402E-2</v>
      </c>
      <c r="D93">
        <v>5.2653071655612499E-3</v>
      </c>
      <c r="E93" t="b">
        <v>1</v>
      </c>
      <c r="F93">
        <v>2.4326413193871301E-24</v>
      </c>
    </row>
    <row r="94" spans="1:6" x14ac:dyDescent="0.2">
      <c r="A94" t="s">
        <v>12</v>
      </c>
      <c r="B94" t="s">
        <v>16282</v>
      </c>
      <c r="C94">
        <v>3.3104809254514402E-2</v>
      </c>
      <c r="D94">
        <v>4.1073558881288301E-3</v>
      </c>
      <c r="E94" t="b">
        <v>1</v>
      </c>
      <c r="F94">
        <v>6.23548701195324E-28</v>
      </c>
    </row>
    <row r="95" spans="1:6" x14ac:dyDescent="0.2">
      <c r="A95" t="s">
        <v>12</v>
      </c>
      <c r="B95" t="s">
        <v>16227</v>
      </c>
      <c r="C95">
        <v>3.3104809254514402E-2</v>
      </c>
      <c r="D95">
        <v>6.5369611273679001E-3</v>
      </c>
      <c r="E95" t="b">
        <v>1</v>
      </c>
      <c r="F95">
        <v>4.8081521213416003E-21</v>
      </c>
    </row>
    <row r="96" spans="1:6" x14ac:dyDescent="0.2">
      <c r="A96" t="s">
        <v>12</v>
      </c>
      <c r="B96" t="s">
        <v>16236</v>
      </c>
      <c r="C96">
        <v>3.3104809254514402E-2</v>
      </c>
      <c r="D96">
        <v>4.7637054903455801E-3</v>
      </c>
      <c r="E96" t="b">
        <v>1</v>
      </c>
      <c r="F96">
        <v>8.1684658214118005E-26</v>
      </c>
    </row>
    <row r="97" spans="1:6" x14ac:dyDescent="0.2">
      <c r="A97" t="s">
        <v>12</v>
      </c>
      <c r="B97" t="s">
        <v>16237</v>
      </c>
      <c r="C97">
        <v>3.3104809254514402E-2</v>
      </c>
      <c r="D97">
        <v>6.5869248599990304E-3</v>
      </c>
      <c r="E97" t="b">
        <v>1</v>
      </c>
      <c r="F97">
        <v>6.1217866430138898E-21</v>
      </c>
    </row>
    <row r="98" spans="1:6" x14ac:dyDescent="0.2">
      <c r="A98" t="s">
        <v>12</v>
      </c>
      <c r="B98" t="s">
        <v>16189</v>
      </c>
      <c r="C98">
        <v>3.3104809254514402E-2</v>
      </c>
      <c r="D98">
        <v>5.2633752154330202E-3</v>
      </c>
      <c r="E98" t="b">
        <v>1</v>
      </c>
      <c r="F98">
        <v>2.45437538408738E-24</v>
      </c>
    </row>
    <row r="99" spans="1:6" x14ac:dyDescent="0.2">
      <c r="A99" t="s">
        <v>12</v>
      </c>
      <c r="B99" t="s">
        <v>16283</v>
      </c>
      <c r="C99">
        <v>3.3104809254514402E-2</v>
      </c>
      <c r="D99">
        <v>5.7465522748424303E-3</v>
      </c>
      <c r="E99" t="b">
        <v>1</v>
      </c>
      <c r="F99">
        <v>4.9682696670162002E-23</v>
      </c>
    </row>
    <row r="100" spans="1:6" x14ac:dyDescent="0.2">
      <c r="A100" t="s">
        <v>12</v>
      </c>
      <c r="B100" t="s">
        <v>16228</v>
      </c>
      <c r="C100">
        <v>3.3104809254514402E-2</v>
      </c>
      <c r="D100">
        <v>7.90101403917777E-3</v>
      </c>
      <c r="E100" t="b">
        <v>1</v>
      </c>
      <c r="F100">
        <v>4.0829160848694202E-18</v>
      </c>
    </row>
    <row r="101" spans="1:6" x14ac:dyDescent="0.2">
      <c r="A101" t="s">
        <v>12</v>
      </c>
      <c r="B101" t="s">
        <v>16180</v>
      </c>
      <c r="C101">
        <v>3.3104809254514402E-2</v>
      </c>
      <c r="D101">
        <v>7.8905855449487097E-3</v>
      </c>
      <c r="E101" t="b">
        <v>1</v>
      </c>
      <c r="F101">
        <v>3.9444760233999597E-18</v>
      </c>
    </row>
    <row r="102" spans="1:6" x14ac:dyDescent="0.2">
      <c r="A102" t="s">
        <v>12</v>
      </c>
      <c r="B102" t="s">
        <v>16389</v>
      </c>
      <c r="C102">
        <v>3.3104809254514402E-2</v>
      </c>
      <c r="D102">
        <v>4.5337204633745798E-3</v>
      </c>
      <c r="E102" t="b">
        <v>1</v>
      </c>
      <c r="F102">
        <v>1.57000686425257E-26</v>
      </c>
    </row>
    <row r="103" spans="1:6" x14ac:dyDescent="0.2">
      <c r="A103" t="s">
        <v>12</v>
      </c>
      <c r="B103" t="s">
        <v>16390</v>
      </c>
      <c r="C103">
        <v>3.3104809254514402E-2</v>
      </c>
      <c r="D103">
        <v>4.8465861307978404E-3</v>
      </c>
      <c r="E103" t="b">
        <v>1</v>
      </c>
      <c r="F103">
        <v>1.4812699475100499E-25</v>
      </c>
    </row>
    <row r="104" spans="1:6" x14ac:dyDescent="0.2">
      <c r="A104" t="s">
        <v>12</v>
      </c>
      <c r="B104" t="s">
        <v>16391</v>
      </c>
      <c r="C104">
        <v>3.3104809254514402E-2</v>
      </c>
      <c r="D104">
        <v>5.2179170270246203E-3</v>
      </c>
      <c r="E104" t="b">
        <v>1</v>
      </c>
      <c r="F104">
        <v>1.8990104121996301E-24</v>
      </c>
    </row>
    <row r="105" spans="1:6" x14ac:dyDescent="0.2">
      <c r="A105" t="s">
        <v>12</v>
      </c>
      <c r="B105" t="s">
        <v>16392</v>
      </c>
      <c r="C105">
        <v>3.3104809254514402E-2</v>
      </c>
      <c r="D105">
        <v>3.7381357175095401E-3</v>
      </c>
      <c r="E105" t="b">
        <v>1</v>
      </c>
      <c r="F105">
        <v>2.9212874911258699E-29</v>
      </c>
    </row>
    <row r="106" spans="1:6" x14ac:dyDescent="0.2">
      <c r="A106" t="s">
        <v>12</v>
      </c>
      <c r="B106" t="s">
        <v>16286</v>
      </c>
      <c r="C106">
        <v>3.3104809254514402E-2</v>
      </c>
      <c r="D106">
        <v>5.3461543248335902E-3</v>
      </c>
      <c r="E106" t="b">
        <v>1</v>
      </c>
      <c r="F106">
        <v>4.1397122898908299E-24</v>
      </c>
    </row>
    <row r="107" spans="1:6" x14ac:dyDescent="0.2">
      <c r="A107" t="s">
        <v>12</v>
      </c>
      <c r="B107" t="s">
        <v>16174</v>
      </c>
      <c r="C107">
        <v>3.3104809254514402E-2</v>
      </c>
      <c r="D107">
        <v>4.9347292580947796E-3</v>
      </c>
      <c r="E107" t="b">
        <v>1</v>
      </c>
      <c r="F107">
        <v>2.90775717473133E-25</v>
      </c>
    </row>
    <row r="108" spans="1:6" x14ac:dyDescent="0.2">
      <c r="A108" t="s">
        <v>12</v>
      </c>
      <c r="B108" t="s">
        <v>16287</v>
      </c>
      <c r="C108">
        <v>3.3104809254514402E-2</v>
      </c>
      <c r="D108">
        <v>5.2885291821035303E-3</v>
      </c>
      <c r="E108" t="b">
        <v>1</v>
      </c>
      <c r="F108">
        <v>2.81471930170603E-24</v>
      </c>
    </row>
    <row r="109" spans="1:6" x14ac:dyDescent="0.2">
      <c r="A109" t="s">
        <v>12</v>
      </c>
      <c r="B109" t="s">
        <v>16257</v>
      </c>
      <c r="C109">
        <v>3.3104809254514402E-2</v>
      </c>
      <c r="D109">
        <v>4.6768817621384304E-3</v>
      </c>
      <c r="E109" t="b">
        <v>1</v>
      </c>
      <c r="F109">
        <v>4.42408708373263E-26</v>
      </c>
    </row>
    <row r="110" spans="1:6" x14ac:dyDescent="0.2">
      <c r="A110" t="s">
        <v>12</v>
      </c>
      <c r="B110" t="s">
        <v>16288</v>
      </c>
      <c r="C110">
        <v>3.3104809254514402E-2</v>
      </c>
      <c r="D110">
        <v>6.3866495176640899E-3</v>
      </c>
      <c r="E110" t="b">
        <v>1</v>
      </c>
      <c r="F110">
        <v>2.1214667773191901E-21</v>
      </c>
    </row>
    <row r="111" spans="1:6" x14ac:dyDescent="0.2">
      <c r="A111" t="s">
        <v>12</v>
      </c>
      <c r="B111" t="s">
        <v>16393</v>
      </c>
      <c r="C111">
        <v>3.3104809254514402E-2</v>
      </c>
      <c r="D111">
        <v>3.7545285522510101E-3</v>
      </c>
      <c r="E111" t="b">
        <v>1</v>
      </c>
      <c r="F111">
        <v>3.3571114111819299E-29</v>
      </c>
    </row>
    <row r="112" spans="1:6" x14ac:dyDescent="0.2">
      <c r="A112" t="s">
        <v>12</v>
      </c>
      <c r="B112" t="s">
        <v>16394</v>
      </c>
      <c r="C112">
        <v>3.3104809254514402E-2</v>
      </c>
      <c r="D112">
        <v>5.8326350952207602E-3</v>
      </c>
      <c r="E112" t="b">
        <v>1</v>
      </c>
      <c r="F112">
        <v>8.5667097980864605E-23</v>
      </c>
    </row>
    <row r="113" spans="1:6" x14ac:dyDescent="0.2">
      <c r="A113" t="s">
        <v>12</v>
      </c>
      <c r="B113" t="s">
        <v>16395</v>
      </c>
      <c r="C113">
        <v>3.3104809254514402E-2</v>
      </c>
      <c r="D113">
        <v>5.4184117106413901E-3</v>
      </c>
      <c r="E113" t="b">
        <v>1</v>
      </c>
      <c r="F113">
        <v>7.0240751288308194E-24</v>
      </c>
    </row>
    <row r="114" spans="1:6" x14ac:dyDescent="0.2">
      <c r="A114" t="s">
        <v>12</v>
      </c>
      <c r="B114" t="s">
        <v>16194</v>
      </c>
      <c r="C114">
        <v>3.3104809254514402E-2</v>
      </c>
      <c r="D114">
        <v>4.1238898822000096E-3</v>
      </c>
      <c r="E114" t="b">
        <v>1</v>
      </c>
      <c r="F114">
        <v>6.9534377670143104E-28</v>
      </c>
    </row>
    <row r="115" spans="1:6" x14ac:dyDescent="0.2">
      <c r="A115" t="s">
        <v>12</v>
      </c>
      <c r="B115" t="s">
        <v>16289</v>
      </c>
      <c r="C115">
        <v>3.3104809254514402E-2</v>
      </c>
      <c r="D115">
        <v>5.1212390760901503E-3</v>
      </c>
      <c r="E115" t="b">
        <v>1</v>
      </c>
      <c r="F115">
        <v>9.6024192836626696E-25</v>
      </c>
    </row>
    <row r="116" spans="1:6" x14ac:dyDescent="0.2">
      <c r="A116" t="s">
        <v>12</v>
      </c>
      <c r="B116" t="s">
        <v>16290</v>
      </c>
      <c r="C116">
        <v>3.3104809254514402E-2</v>
      </c>
      <c r="D116">
        <v>4.79732934577695E-3</v>
      </c>
      <c r="E116" t="b">
        <v>1</v>
      </c>
      <c r="F116">
        <v>1.0643759208598499E-25</v>
      </c>
    </row>
    <row r="117" spans="1:6" x14ac:dyDescent="0.2">
      <c r="A117" t="s">
        <v>12</v>
      </c>
      <c r="B117" t="s">
        <v>16291</v>
      </c>
      <c r="C117">
        <v>3.3104809254514402E-2</v>
      </c>
      <c r="D117">
        <v>4.7697263306626398E-3</v>
      </c>
      <c r="E117" t="b">
        <v>1</v>
      </c>
      <c r="F117">
        <v>8.6129213985056704E-26</v>
      </c>
    </row>
    <row r="118" spans="1:6" x14ac:dyDescent="0.2">
      <c r="A118" t="s">
        <v>12</v>
      </c>
      <c r="B118" t="s">
        <v>16238</v>
      </c>
      <c r="C118">
        <v>3.3104809254514402E-2</v>
      </c>
      <c r="D118">
        <v>5.4642411614708401E-3</v>
      </c>
      <c r="E118" t="b">
        <v>1</v>
      </c>
      <c r="F118">
        <v>8.9155637801320504E-24</v>
      </c>
    </row>
    <row r="119" spans="1:6" x14ac:dyDescent="0.2">
      <c r="A119" t="s">
        <v>12</v>
      </c>
      <c r="B119" t="s">
        <v>16248</v>
      </c>
      <c r="C119">
        <v>3.3104809254514402E-2</v>
      </c>
      <c r="D119">
        <v>4.1045743273466001E-3</v>
      </c>
      <c r="E119" t="b">
        <v>1</v>
      </c>
      <c r="F119">
        <v>6.6009980762588003E-28</v>
      </c>
    </row>
    <row r="120" spans="1:6" x14ac:dyDescent="0.2">
      <c r="A120" t="s">
        <v>12</v>
      </c>
      <c r="B120" t="s">
        <v>16396</v>
      </c>
      <c r="C120">
        <v>3.3104809254514402E-2</v>
      </c>
      <c r="D120">
        <v>3.6535155033167298E-3</v>
      </c>
      <c r="E120" t="b">
        <v>1</v>
      </c>
      <c r="F120">
        <v>1.4235296118883701E-29</v>
      </c>
    </row>
    <row r="121" spans="1:6" x14ac:dyDescent="0.2">
      <c r="A121" t="s">
        <v>12</v>
      </c>
      <c r="B121" t="s">
        <v>16397</v>
      </c>
      <c r="C121">
        <v>3.3104809254514402E-2</v>
      </c>
      <c r="D121">
        <v>3.86407655080733E-3</v>
      </c>
      <c r="E121" t="b">
        <v>1</v>
      </c>
      <c r="F121">
        <v>8.4929624812251694E-29</v>
      </c>
    </row>
    <row r="122" spans="1:6" x14ac:dyDescent="0.2">
      <c r="A122" t="s">
        <v>12</v>
      </c>
      <c r="B122" t="s">
        <v>16398</v>
      </c>
      <c r="C122">
        <v>3.3104809254514402E-2</v>
      </c>
      <c r="D122">
        <v>4.94656786823901E-3</v>
      </c>
      <c r="E122" t="b">
        <v>1</v>
      </c>
      <c r="F122">
        <v>3.1711658595040398E-25</v>
      </c>
    </row>
    <row r="123" spans="1:6" x14ac:dyDescent="0.2">
      <c r="A123" t="s">
        <v>12</v>
      </c>
      <c r="B123" t="s">
        <v>16399</v>
      </c>
      <c r="C123">
        <v>3.3104809254514402E-2</v>
      </c>
      <c r="D123">
        <v>5.6305603712394096E-3</v>
      </c>
      <c r="E123" t="b">
        <v>1</v>
      </c>
      <c r="F123">
        <v>2.45807601270563E-23</v>
      </c>
    </row>
    <row r="124" spans="1:6" x14ac:dyDescent="0.2">
      <c r="A124" t="s">
        <v>12</v>
      </c>
      <c r="B124" t="s">
        <v>16400</v>
      </c>
      <c r="C124">
        <v>3.3104809254514402E-2</v>
      </c>
      <c r="D124">
        <v>7.4253969051957802E-3</v>
      </c>
      <c r="E124" t="b">
        <v>1</v>
      </c>
      <c r="F124">
        <v>4.3833142456688399E-19</v>
      </c>
    </row>
    <row r="125" spans="1:6" x14ac:dyDescent="0.2">
      <c r="A125" t="s">
        <v>12</v>
      </c>
      <c r="B125" t="s">
        <v>16401</v>
      </c>
      <c r="C125">
        <v>3.3104809254514402E-2</v>
      </c>
      <c r="D125">
        <v>8.6196649826310694E-3</v>
      </c>
      <c r="E125" t="b">
        <v>1</v>
      </c>
      <c r="F125">
        <v>9.6363526583988295E-17</v>
      </c>
    </row>
    <row r="126" spans="1:6" x14ac:dyDescent="0.2">
      <c r="A126" t="s">
        <v>12</v>
      </c>
      <c r="B126" t="s">
        <v>16293</v>
      </c>
      <c r="C126">
        <v>3.3104809254514402E-2</v>
      </c>
      <c r="D126">
        <v>5.2055624750279601E-3</v>
      </c>
      <c r="E126" t="b">
        <v>1</v>
      </c>
      <c r="F126">
        <v>1.6373714756276601E-24</v>
      </c>
    </row>
    <row r="127" spans="1:6" x14ac:dyDescent="0.2">
      <c r="A127" t="s">
        <v>12</v>
      </c>
      <c r="B127" t="s">
        <v>16294</v>
      </c>
      <c r="C127">
        <v>3.3104809254514402E-2</v>
      </c>
      <c r="D127">
        <v>4.1838975363467203E-3</v>
      </c>
      <c r="E127" t="b">
        <v>1</v>
      </c>
      <c r="F127">
        <v>1.11811372739282E-27</v>
      </c>
    </row>
    <row r="128" spans="1:6" x14ac:dyDescent="0.2">
      <c r="A128" t="s">
        <v>12</v>
      </c>
      <c r="B128" t="s">
        <v>16240</v>
      </c>
      <c r="C128">
        <v>3.3104809254514402E-2</v>
      </c>
      <c r="D128">
        <v>4.5125075247060102E-3</v>
      </c>
      <c r="E128" t="b">
        <v>1</v>
      </c>
      <c r="F128">
        <v>1.36816367333568E-26</v>
      </c>
    </row>
    <row r="129" spans="1:6" x14ac:dyDescent="0.2">
      <c r="A129" t="s">
        <v>12</v>
      </c>
      <c r="B129" t="s">
        <v>16209</v>
      </c>
      <c r="C129">
        <v>3.3104809254514402E-2</v>
      </c>
      <c r="D129">
        <v>4.7202976842830998E-3</v>
      </c>
      <c r="E129" t="b">
        <v>1</v>
      </c>
      <c r="F129">
        <v>6.0380296682045602E-26</v>
      </c>
    </row>
    <row r="130" spans="1:6" x14ac:dyDescent="0.2">
      <c r="A130" t="s">
        <v>12</v>
      </c>
      <c r="B130" t="s">
        <v>16295</v>
      </c>
      <c r="C130">
        <v>3.3104809254514402E-2</v>
      </c>
      <c r="D130">
        <v>5.5786136749832096E-3</v>
      </c>
      <c r="E130" t="b">
        <v>1</v>
      </c>
      <c r="F130">
        <v>1.8151464070337199E-23</v>
      </c>
    </row>
    <row r="131" spans="1:6" x14ac:dyDescent="0.2">
      <c r="A131" t="s">
        <v>12</v>
      </c>
      <c r="B131" t="s">
        <v>16259</v>
      </c>
      <c r="C131">
        <v>3.3104809254514402E-2</v>
      </c>
      <c r="D131">
        <v>5.8937979641578396E-3</v>
      </c>
      <c r="E131" t="b">
        <v>1</v>
      </c>
      <c r="F131">
        <v>1.2949136051697899E-22</v>
      </c>
    </row>
    <row r="132" spans="1:6" x14ac:dyDescent="0.2">
      <c r="A132" t="s">
        <v>12</v>
      </c>
      <c r="B132" t="s">
        <v>16252</v>
      </c>
      <c r="C132">
        <v>3.3104809254514402E-2</v>
      </c>
      <c r="D132">
        <v>6.0761844180637599E-3</v>
      </c>
      <c r="E132" t="b">
        <v>1</v>
      </c>
      <c r="F132">
        <v>3.7388562100161901E-22</v>
      </c>
    </row>
    <row r="133" spans="1:6" x14ac:dyDescent="0.2">
      <c r="A133" t="s">
        <v>12</v>
      </c>
      <c r="B133" t="s">
        <v>16173</v>
      </c>
      <c r="C133">
        <v>3.3104809254514402E-2</v>
      </c>
      <c r="D133">
        <v>5.1613470738095203E-3</v>
      </c>
      <c r="E133" t="b">
        <v>1</v>
      </c>
      <c r="F133">
        <v>1.2592121834732899E-24</v>
      </c>
    </row>
    <row r="134" spans="1:6" x14ac:dyDescent="0.2">
      <c r="A134" t="s">
        <v>12</v>
      </c>
      <c r="B134" t="s">
        <v>16170</v>
      </c>
      <c r="C134">
        <v>3.3104809254514402E-2</v>
      </c>
      <c r="D134">
        <v>6.3390192082342202E-3</v>
      </c>
      <c r="E134" t="b">
        <v>1</v>
      </c>
      <c r="F134">
        <v>1.5798349230536799E-21</v>
      </c>
    </row>
    <row r="135" spans="1:6" x14ac:dyDescent="0.2">
      <c r="A135" t="s">
        <v>12</v>
      </c>
      <c r="B135" t="s">
        <v>60</v>
      </c>
      <c r="C135">
        <v>3.3104809254514402E-2</v>
      </c>
      <c r="D135">
        <v>1.5499041014033199E-3</v>
      </c>
      <c r="E135" t="b">
        <v>1</v>
      </c>
      <c r="F135">
        <v>6.4297312685427597E-97</v>
      </c>
    </row>
    <row r="136" spans="1:6" x14ac:dyDescent="0.2">
      <c r="A136" t="s">
        <v>12</v>
      </c>
      <c r="B136" t="s">
        <v>16197</v>
      </c>
      <c r="C136">
        <v>3.3104809254514402E-2</v>
      </c>
      <c r="D136">
        <v>4.5861948265672496E-3</v>
      </c>
      <c r="E136" t="b">
        <v>1</v>
      </c>
      <c r="F136">
        <v>2.2659246204498799E-26</v>
      </c>
    </row>
    <row r="137" spans="1:6" x14ac:dyDescent="0.2">
      <c r="A137" t="s">
        <v>12</v>
      </c>
      <c r="B137" t="s">
        <v>16296</v>
      </c>
      <c r="C137">
        <v>3.3104809254514402E-2</v>
      </c>
      <c r="D137">
        <v>4.1969132130134802E-3</v>
      </c>
      <c r="E137" t="b">
        <v>1</v>
      </c>
      <c r="F137">
        <v>1.2374982317241599E-27</v>
      </c>
    </row>
    <row r="138" spans="1:6" x14ac:dyDescent="0.2">
      <c r="A138" t="s">
        <v>12</v>
      </c>
      <c r="B138" t="s">
        <v>16179</v>
      </c>
      <c r="C138">
        <v>3.3104809254514402E-2</v>
      </c>
      <c r="D138">
        <v>6.1938403570399696E-3</v>
      </c>
      <c r="E138" t="b">
        <v>1</v>
      </c>
      <c r="F138">
        <v>7.0138193837587099E-22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DBB62-9953-4738-A225-C6ED4E05EDA2}">
  <sheetPr codeName="Sheet25">
    <tabColor rgb="FFFFC000"/>
  </sheetPr>
  <dimension ref="A1:F38"/>
  <sheetViews>
    <sheetView topLeftCell="A2" workbookViewId="0">
      <selection activeCell="A2" sqref="A2"/>
    </sheetView>
  </sheetViews>
  <sheetFormatPr baseColWidth="10" defaultColWidth="8.83203125" defaultRowHeight="15" x14ac:dyDescent="0.2"/>
  <cols>
    <col min="1" max="1" width="39.83203125" customWidth="1"/>
    <col min="2" max="2" width="19.1640625" style="2" customWidth="1"/>
    <col min="3" max="3" width="16.5" style="2" customWidth="1"/>
    <col min="4" max="4" width="15" style="2" customWidth="1"/>
    <col min="5" max="5" width="17.1640625" style="2" customWidth="1"/>
    <col min="6" max="6" width="21.33203125" style="2" customWidth="1"/>
  </cols>
  <sheetData>
    <row r="1" spans="1:6" x14ac:dyDescent="0.2">
      <c r="A1" s="4" t="s">
        <v>16442</v>
      </c>
    </row>
    <row r="2" spans="1:6" ht="17" x14ac:dyDescent="0.2">
      <c r="A2" s="4" t="s">
        <v>5</v>
      </c>
      <c r="B2" s="5" t="s">
        <v>4</v>
      </c>
      <c r="C2" s="43" t="s">
        <v>16342</v>
      </c>
      <c r="D2" s="43" t="s">
        <v>16343</v>
      </c>
      <c r="E2" s="43" t="s">
        <v>16344</v>
      </c>
      <c r="F2" s="43" t="s">
        <v>16345</v>
      </c>
    </row>
    <row r="3" spans="1:6" x14ac:dyDescent="0.2">
      <c r="A3" t="s">
        <v>11</v>
      </c>
      <c r="B3" s="2" t="s">
        <v>12</v>
      </c>
      <c r="C3" s="66">
        <v>4.5433412452258E-3</v>
      </c>
      <c r="D3" s="66">
        <v>5.8910759646960898E-5</v>
      </c>
      <c r="E3" s="66" t="b">
        <v>1</v>
      </c>
      <c r="F3" s="66">
        <v>5.3880063791246901E-19</v>
      </c>
    </row>
    <row r="4" spans="1:6" s="4" customFormat="1" x14ac:dyDescent="0.2">
      <c r="A4" t="s">
        <v>17</v>
      </c>
      <c r="B4" s="2" t="s">
        <v>12</v>
      </c>
      <c r="C4" s="66">
        <v>3.0104683279504299E-3</v>
      </c>
      <c r="D4" s="66">
        <v>5.9417525560387897E-5</v>
      </c>
      <c r="E4" s="66" t="b">
        <v>1</v>
      </c>
      <c r="F4" s="66">
        <v>9.1944635257703495E-13</v>
      </c>
    </row>
    <row r="5" spans="1:6" x14ac:dyDescent="0.2">
      <c r="A5" t="s">
        <v>18</v>
      </c>
      <c r="B5" s="2" t="s">
        <v>12</v>
      </c>
      <c r="C5" s="66">
        <v>3.3544939017808801E-3</v>
      </c>
      <c r="D5" s="66">
        <v>9.8588436347783994E-5</v>
      </c>
      <c r="E5" s="66" t="b">
        <v>1</v>
      </c>
      <c r="F5" s="66">
        <v>4.9879712514059701E-12</v>
      </c>
    </row>
    <row r="6" spans="1:6" x14ac:dyDescent="0.2">
      <c r="A6" t="s">
        <v>19</v>
      </c>
      <c r="B6" s="2" t="s">
        <v>12</v>
      </c>
      <c r="C6" s="66">
        <v>3.0330863830872801E-2</v>
      </c>
      <c r="D6" s="66">
        <v>3.3908969139605401E-4</v>
      </c>
      <c r="E6" s="66" t="b">
        <v>1</v>
      </c>
      <c r="F6" s="66">
        <v>3.2010749433850501E-111</v>
      </c>
    </row>
    <row r="7" spans="1:6" x14ac:dyDescent="0.2">
      <c r="A7" t="s">
        <v>21</v>
      </c>
      <c r="B7" s="2" t="s">
        <v>12</v>
      </c>
      <c r="C7" s="66">
        <v>2.3235287105044201E-3</v>
      </c>
      <c r="D7" s="66">
        <v>1.0245118547501399E-5</v>
      </c>
      <c r="E7" s="66" t="b">
        <v>1</v>
      </c>
      <c r="F7" s="66">
        <v>3.5116217509108798E-11</v>
      </c>
    </row>
    <row r="8" spans="1:6" x14ac:dyDescent="0.2">
      <c r="A8" t="s">
        <v>22</v>
      </c>
      <c r="B8" s="2" t="s">
        <v>12</v>
      </c>
      <c r="C8" s="66">
        <v>1.43809037162482E-2</v>
      </c>
      <c r="D8" s="66">
        <v>5.5359424369724503E-4</v>
      </c>
      <c r="E8" s="66" t="b">
        <v>1</v>
      </c>
      <c r="F8" s="66">
        <v>8.0078951274778201E-51</v>
      </c>
    </row>
    <row r="9" spans="1:6" x14ac:dyDescent="0.2">
      <c r="A9" t="s">
        <v>23</v>
      </c>
      <c r="B9" s="2" t="s">
        <v>12</v>
      </c>
      <c r="C9" s="66">
        <v>2.91525565989021E-3</v>
      </c>
      <c r="D9" s="66">
        <v>9.3085603689073005E-6</v>
      </c>
      <c r="E9" s="66" t="b">
        <v>1</v>
      </c>
      <c r="F9" s="66">
        <v>1.07113289792707E-13</v>
      </c>
    </row>
    <row r="10" spans="1:6" x14ac:dyDescent="0.2">
      <c r="A10" t="s">
        <v>24</v>
      </c>
      <c r="B10" s="2" t="s">
        <v>12</v>
      </c>
      <c r="C10" s="66">
        <v>2.2630549770262499E-3</v>
      </c>
      <c r="D10" s="66">
        <v>2.83745277621767E-5</v>
      </c>
      <c r="E10" s="66" t="b">
        <v>1</v>
      </c>
      <c r="F10" s="66">
        <v>8.1968357514092398E-10</v>
      </c>
    </row>
    <row r="11" spans="1:6" x14ac:dyDescent="0.2">
      <c r="A11" t="s">
        <v>25</v>
      </c>
      <c r="B11" s="2" t="s">
        <v>12</v>
      </c>
      <c r="C11" s="66">
        <v>1.50745582530041E-2</v>
      </c>
      <c r="D11" s="66">
        <v>2.07798566948114E-4</v>
      </c>
      <c r="E11" s="66" t="b">
        <v>1</v>
      </c>
      <c r="F11" s="66">
        <v>1.6606587221855201E-51</v>
      </c>
    </row>
    <row r="12" spans="1:6" x14ac:dyDescent="0.2">
      <c r="A12" t="s">
        <v>26</v>
      </c>
      <c r="B12" s="2" t="s">
        <v>12</v>
      </c>
      <c r="C12" s="66">
        <v>1.9757263613060698E-3</v>
      </c>
      <c r="D12" s="66">
        <v>1.23532798927445E-5</v>
      </c>
      <c r="E12" s="66" t="b">
        <v>1</v>
      </c>
      <c r="F12" s="66">
        <v>1.74618244860262E-9</v>
      </c>
    </row>
    <row r="13" spans="1:6" x14ac:dyDescent="0.2">
      <c r="A13" t="s">
        <v>27</v>
      </c>
      <c r="B13" s="2" t="s">
        <v>12</v>
      </c>
      <c r="C13" s="66">
        <v>1.29529922035478E-3</v>
      </c>
      <c r="D13" s="66">
        <v>2.2941095812337901E-5</v>
      </c>
      <c r="E13" s="66" t="b">
        <v>1</v>
      </c>
      <c r="F13" s="66">
        <v>5.0555527074294398E-6</v>
      </c>
    </row>
    <row r="14" spans="1:6" x14ac:dyDescent="0.2">
      <c r="A14" t="s">
        <v>31</v>
      </c>
      <c r="B14" s="2" t="s">
        <v>12</v>
      </c>
      <c r="C14" s="66">
        <v>2.3903360872262898E-3</v>
      </c>
      <c r="D14" s="66">
        <v>1.18285003170948E-5</v>
      </c>
      <c r="E14" s="66" t="b">
        <v>1</v>
      </c>
      <c r="F14" s="66">
        <v>3.18785000422991E-11</v>
      </c>
    </row>
    <row r="15" spans="1:6" x14ac:dyDescent="0.2">
      <c r="A15" t="s">
        <v>32</v>
      </c>
      <c r="B15" s="2" t="s">
        <v>12</v>
      </c>
      <c r="C15" s="66">
        <v>5.89894967042547E-3</v>
      </c>
      <c r="D15" s="66">
        <v>1.24681733717997E-4</v>
      </c>
      <c r="E15" s="66" t="b">
        <v>1</v>
      </c>
      <c r="F15" s="66">
        <v>4.58721057024721E-22</v>
      </c>
    </row>
    <row r="16" spans="1:6" x14ac:dyDescent="0.2">
      <c r="A16" t="s">
        <v>33</v>
      </c>
      <c r="B16" s="2" t="s">
        <v>12</v>
      </c>
      <c r="C16" s="66">
        <v>4.9932577841520403E-3</v>
      </c>
      <c r="D16" s="66">
        <v>6.3455266073334597E-5</v>
      </c>
      <c r="E16" s="66" t="b">
        <v>1</v>
      </c>
      <c r="F16" s="66">
        <v>4.1965844488781197E-20</v>
      </c>
    </row>
    <row r="17" spans="1:6" x14ac:dyDescent="0.2">
      <c r="A17" t="s">
        <v>34</v>
      </c>
      <c r="B17" s="2" t="s">
        <v>12</v>
      </c>
      <c r="C17" s="66">
        <v>9.8302180289093597E-4</v>
      </c>
      <c r="D17" s="66">
        <v>7.0201434729431897E-5</v>
      </c>
      <c r="E17" s="66" t="b">
        <v>1</v>
      </c>
      <c r="F17" s="66">
        <v>8.4335271483785396E-4</v>
      </c>
    </row>
    <row r="18" spans="1:6" x14ac:dyDescent="0.2">
      <c r="A18" t="s">
        <v>36</v>
      </c>
      <c r="B18" s="2" t="s">
        <v>12</v>
      </c>
      <c r="C18" s="66">
        <v>2.3864882732006799E-3</v>
      </c>
      <c r="D18" s="66">
        <v>3.9280343602459402E-5</v>
      </c>
      <c r="E18" s="66" t="b">
        <v>1</v>
      </c>
      <c r="F18" s="66">
        <v>5.2814892790895697E-10</v>
      </c>
    </row>
    <row r="19" spans="1:6" x14ac:dyDescent="0.2">
      <c r="A19" t="s">
        <v>37</v>
      </c>
      <c r="B19" s="2" t="s">
        <v>12</v>
      </c>
      <c r="C19" s="66">
        <v>7.2554880209087002E-3</v>
      </c>
      <c r="D19" s="66">
        <v>1.2089396946325101E-4</v>
      </c>
      <c r="E19" s="66" t="b">
        <v>1</v>
      </c>
      <c r="F19" s="66">
        <v>5.2502729081172798E-27</v>
      </c>
    </row>
    <row r="20" spans="1:6" x14ac:dyDescent="0.2">
      <c r="A20" t="s">
        <v>38</v>
      </c>
      <c r="B20" s="2" t="s">
        <v>12</v>
      </c>
      <c r="C20" s="66">
        <v>1.0644123065693201E-3</v>
      </c>
      <c r="D20" s="66">
        <v>7.8906247258207704E-7</v>
      </c>
      <c r="E20" s="66" t="b">
        <v>1</v>
      </c>
      <c r="F20" s="66">
        <v>3.7580927173738098E-6</v>
      </c>
    </row>
    <row r="21" spans="1:6" x14ac:dyDescent="0.2">
      <c r="A21" t="s">
        <v>39</v>
      </c>
      <c r="B21" s="2" t="s">
        <v>12</v>
      </c>
      <c r="C21" s="66">
        <v>2.5503199814477799E-3</v>
      </c>
      <c r="D21" s="66">
        <v>2.7693927618556401E-5</v>
      </c>
      <c r="E21" s="66" t="b">
        <v>1</v>
      </c>
      <c r="F21" s="66">
        <v>7.1788151306636994E-11</v>
      </c>
    </row>
    <row r="22" spans="1:6" x14ac:dyDescent="0.2">
      <c r="A22" t="s">
        <v>40</v>
      </c>
      <c r="B22" s="2" t="s">
        <v>12</v>
      </c>
      <c r="C22" s="66">
        <v>1.0753122720880101E-2</v>
      </c>
      <c r="D22" s="66">
        <v>4.9388173445052302E-4</v>
      </c>
      <c r="E22" s="66" t="b">
        <v>1</v>
      </c>
      <c r="F22" s="66">
        <v>3.6929987967853101E-35</v>
      </c>
    </row>
    <row r="23" spans="1:6" x14ac:dyDescent="0.2">
      <c r="A23" t="s">
        <v>41</v>
      </c>
      <c r="B23" s="2" t="s">
        <v>12</v>
      </c>
      <c r="C23" s="66">
        <v>3.1685793987874401E-3</v>
      </c>
      <c r="D23" s="66">
        <v>5.39622699879375E-5</v>
      </c>
      <c r="E23" s="66" t="b">
        <v>1</v>
      </c>
      <c r="F23" s="66">
        <v>7.43651814995385E-13</v>
      </c>
    </row>
    <row r="24" spans="1:6" x14ac:dyDescent="0.2">
      <c r="A24" t="s">
        <v>42</v>
      </c>
      <c r="B24" s="2" t="s">
        <v>12</v>
      </c>
      <c r="C24" s="66">
        <v>3.7542372047460601E-3</v>
      </c>
      <c r="D24" s="66">
        <v>1.2635769738659599E-4</v>
      </c>
      <c r="E24" s="66" t="b">
        <v>1</v>
      </c>
      <c r="F24" s="66">
        <v>2.6678782929711798E-13</v>
      </c>
    </row>
    <row r="25" spans="1:6" x14ac:dyDescent="0.2">
      <c r="A25" t="s">
        <v>43</v>
      </c>
      <c r="B25" s="2" t="s">
        <v>12</v>
      </c>
      <c r="C25" s="66">
        <v>1.2560553198850001E-3</v>
      </c>
      <c r="D25" s="66">
        <v>6.39140921238502E-6</v>
      </c>
      <c r="E25" s="66" t="b">
        <v>1</v>
      </c>
      <c r="F25" s="66">
        <v>1.28756125210828E-6</v>
      </c>
    </row>
    <row r="26" spans="1:6" x14ac:dyDescent="0.2">
      <c r="A26" t="s">
        <v>44</v>
      </c>
      <c r="B26" s="2" t="s">
        <v>12</v>
      </c>
      <c r="C26" s="66">
        <v>2.14193456248081E-3</v>
      </c>
      <c r="D26" s="66">
        <v>3.6031859626763899E-7</v>
      </c>
      <c r="E26" s="66" t="b">
        <v>1</v>
      </c>
      <c r="F26" s="66">
        <v>1.9067798349640201E-11</v>
      </c>
    </row>
    <row r="27" spans="1:6" x14ac:dyDescent="0.2">
      <c r="A27" t="s">
        <v>46</v>
      </c>
      <c r="B27" s="2" t="s">
        <v>12</v>
      </c>
      <c r="C27" s="66">
        <v>3.4430611924166298E-3</v>
      </c>
      <c r="D27" s="66">
        <v>8.6798312483765797E-5</v>
      </c>
      <c r="E27" s="66" t="b">
        <v>1</v>
      </c>
      <c r="F27" s="66">
        <v>1.3294567150841401E-12</v>
      </c>
    </row>
    <row r="28" spans="1:6" x14ac:dyDescent="0.2">
      <c r="A28" t="s">
        <v>47</v>
      </c>
      <c r="B28" s="2" t="s">
        <v>12</v>
      </c>
      <c r="C28" s="66">
        <v>2.1536164816821302E-2</v>
      </c>
      <c r="D28" s="66">
        <v>1.63925076268982E-4</v>
      </c>
      <c r="E28" s="66" t="b">
        <v>1</v>
      </c>
      <c r="F28" s="66">
        <v>2.25223912272885E-84</v>
      </c>
    </row>
    <row r="29" spans="1:6" x14ac:dyDescent="0.2">
      <c r="A29" t="s">
        <v>48</v>
      </c>
      <c r="B29" s="2" t="s">
        <v>12</v>
      </c>
      <c r="C29" s="66">
        <v>2.2870767077018601E-3</v>
      </c>
      <c r="D29" s="66">
        <v>6.5607022151215397E-6</v>
      </c>
      <c r="E29" s="66" t="b">
        <v>1</v>
      </c>
      <c r="F29" s="66">
        <v>2.8921317965541301E-11</v>
      </c>
    </row>
    <row r="30" spans="1:6" x14ac:dyDescent="0.2">
      <c r="A30" t="s">
        <v>49</v>
      </c>
      <c r="B30" s="2" t="s">
        <v>12</v>
      </c>
      <c r="C30" s="66">
        <v>1.00410280773201E-3</v>
      </c>
      <c r="D30" s="66">
        <v>1.0028936147914301E-8</v>
      </c>
      <c r="E30" s="66" t="b">
        <v>1</v>
      </c>
      <c r="F30" s="66">
        <v>4.7132644713585802E-6</v>
      </c>
    </row>
    <row r="31" spans="1:6" x14ac:dyDescent="0.2">
      <c r="A31" t="s">
        <v>50</v>
      </c>
      <c r="B31" s="2" t="s">
        <v>12</v>
      </c>
      <c r="C31" s="66">
        <v>6.06718630173733E-3</v>
      </c>
      <c r="D31" s="66">
        <v>9.0713780586776298E-5</v>
      </c>
      <c r="E31" s="66" t="b">
        <v>1</v>
      </c>
      <c r="F31" s="66">
        <v>7.9973862943721005E-24</v>
      </c>
    </row>
    <row r="32" spans="1:6" x14ac:dyDescent="0.2">
      <c r="A32" t="s">
        <v>51</v>
      </c>
      <c r="B32" s="2" t="s">
        <v>12</v>
      </c>
      <c r="C32" s="66">
        <v>1.9873128425667599E-2</v>
      </c>
      <c r="D32" s="66">
        <v>1.03687595097486E-4</v>
      </c>
      <c r="E32" s="66" t="b">
        <v>1</v>
      </c>
      <c r="F32" s="66">
        <v>8.4796014179535995E-94</v>
      </c>
    </row>
    <row r="33" spans="1:6" x14ac:dyDescent="0.2">
      <c r="A33" t="s">
        <v>52</v>
      </c>
      <c r="B33" s="2" t="s">
        <v>12</v>
      </c>
      <c r="C33" s="66">
        <v>9.8963834621595796E-4</v>
      </c>
      <c r="D33" s="66">
        <v>9.4395328450215004E-5</v>
      </c>
      <c r="E33" s="66" t="b">
        <v>1</v>
      </c>
      <c r="F33" s="66">
        <v>1.51048175890875E-3</v>
      </c>
    </row>
    <row r="34" spans="1:6" x14ac:dyDescent="0.2">
      <c r="A34" t="s">
        <v>54</v>
      </c>
      <c r="B34" s="2" t="s">
        <v>12</v>
      </c>
      <c r="C34" s="66">
        <v>2.0799403883999599E-3</v>
      </c>
      <c r="D34" s="66">
        <v>4.6101440018681799E-6</v>
      </c>
      <c r="E34" s="66" t="b">
        <v>1</v>
      </c>
      <c r="F34" s="66">
        <v>2.09449094605729E-10</v>
      </c>
    </row>
    <row r="35" spans="1:6" x14ac:dyDescent="0.2">
      <c r="A35" t="s">
        <v>55</v>
      </c>
      <c r="B35" s="2" t="s">
        <v>12</v>
      </c>
      <c r="C35" s="66">
        <v>7.6007066696075097E-3</v>
      </c>
      <c r="D35" s="66">
        <v>4.7836545491327497E-5</v>
      </c>
      <c r="E35" s="66" t="b">
        <v>1</v>
      </c>
      <c r="F35" s="66">
        <v>7.5027452592351698E-32</v>
      </c>
    </row>
    <row r="36" spans="1:6" x14ac:dyDescent="0.2">
      <c r="A36" t="s">
        <v>56</v>
      </c>
      <c r="B36" s="2" t="s">
        <v>12</v>
      </c>
      <c r="C36" s="66">
        <v>3.7523436352879598E-3</v>
      </c>
      <c r="D36" s="66">
        <v>6.7524313337577699E-5</v>
      </c>
      <c r="E36" s="66" t="b">
        <v>1</v>
      </c>
      <c r="F36" s="66">
        <v>2.8252254186306E-14</v>
      </c>
    </row>
    <row r="37" spans="1:6" x14ac:dyDescent="0.2">
      <c r="A37" t="s">
        <v>58</v>
      </c>
      <c r="B37" s="2" t="s">
        <v>12</v>
      </c>
      <c r="C37" s="66">
        <v>1.89562731845877E-3</v>
      </c>
      <c r="D37" s="66">
        <v>2.4693311183368599E-5</v>
      </c>
      <c r="E37" s="66" t="b">
        <v>1</v>
      </c>
      <c r="F37" s="66">
        <v>1.86622438086724E-8</v>
      </c>
    </row>
    <row r="38" spans="1:6" x14ac:dyDescent="0.2">
      <c r="A38" t="s">
        <v>59</v>
      </c>
      <c r="B38" s="2" t="s">
        <v>12</v>
      </c>
      <c r="C38" s="66">
        <v>4.8765292538664497E-3</v>
      </c>
      <c r="D38" s="66">
        <v>1.2677279051909399E-4</v>
      </c>
      <c r="E38" s="66" t="b">
        <v>1</v>
      </c>
      <c r="F38" s="66">
        <v>6.8719192778954902E-19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C457-975C-B24D-8F71-BE63BBFDCDF4}">
  <dimension ref="A1"/>
  <sheetViews>
    <sheetView workbookViewId="0"/>
  </sheetViews>
  <sheetFormatPr baseColWidth="10" defaultColWidth="10.83203125"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506275df-fec0-4dd3-ab62-dd8d830bb825">
      <UserInfo>
        <DisplayName>Roxanna Korologou-Linden</DisplayName>
        <AccountId>6</AccountId>
        <AccountType/>
      </UserInfo>
    </SharedWithUsers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2C99B9A45EFF4B89F3C00FBCAD60EA" ma:contentTypeVersion="10" ma:contentTypeDescription="Create a new document." ma:contentTypeScope="" ma:versionID="da8c914441190318a02be314e8828799">
  <xsd:schema xmlns:xsd="http://www.w3.org/2001/XMLSchema" xmlns:xs="http://www.w3.org/2001/XMLSchema" xmlns:p="http://schemas.microsoft.com/office/2006/metadata/properties" xmlns:ns2="c2fa4fab-95ee-4fab-8d89-4bc13b38a3dc" xmlns:ns3="506275df-fec0-4dd3-ab62-dd8d830bb825" targetNamespace="http://schemas.microsoft.com/office/2006/metadata/properties" ma:root="true" ma:fieldsID="ddbf6adc480b8a5897608c9a0af87b93" ns2:_="" ns3:_="">
    <xsd:import namespace="c2fa4fab-95ee-4fab-8d89-4bc13b38a3dc"/>
    <xsd:import namespace="506275df-fec0-4dd3-ab62-dd8d830bb8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fa4fab-95ee-4fab-8d89-4bc13b38a3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6275df-fec0-4dd3-ab62-dd8d830bb82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3B56B15-A51B-4CA9-82DF-1C818308C98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5753FFF-F6D0-4B98-94A3-E613D11D8B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38DA24-ADD3-456E-9755-21E7D809F4E0}">
  <ds:schemaRefs>
    <ds:schemaRef ds:uri="http://schemas.openxmlformats.org/package/2006/metadata/core-properties"/>
    <ds:schemaRef ds:uri="http://purl.org/dc/dcmitype/"/>
    <ds:schemaRef ds:uri="http://www.w3.org/XML/1998/namespace"/>
    <ds:schemaRef ds:uri="506275df-fec0-4dd3-ab62-dd8d830bb825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purl.org/dc/elements/1.1/"/>
    <ds:schemaRef ds:uri="c2fa4fab-95ee-4fab-8d89-4bc13b38a3dc"/>
    <ds:schemaRef ds:uri="http://schemas.microsoft.com/office/2006/metadata/properties"/>
  </ds:schemaRefs>
</ds:datastoreItem>
</file>

<file path=customXml/itemProps4.xml><?xml version="1.0" encoding="utf-8"?>
<ds:datastoreItem xmlns:ds="http://schemas.openxmlformats.org/officeDocument/2006/customXml" ds:itemID="{D7FAEE96-8C8E-42BA-A2C3-81235F05B6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fa4fab-95ee-4fab-8d89-4bc13b38a3dc"/>
    <ds:schemaRef ds:uri="506275df-fec0-4dd3-ab62-dd8d830bb8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TOC</vt:lpstr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Sheet3</vt:lpstr>
      <vt:lpstr>Sheet2</vt:lpstr>
      <vt:lpstr>Table 22</vt:lpstr>
      <vt:lpstr>Table 23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Roxanna Korologou-Linden</dc:creator>
  <cp:keywords/>
  <dc:description/>
  <cp:lastModifiedBy>Roxanna Korologou-Linden</cp:lastModifiedBy>
  <cp:revision/>
  <dcterms:created xsi:type="dcterms:W3CDTF">2020-11-20T07:39:43Z</dcterms:created>
  <dcterms:modified xsi:type="dcterms:W3CDTF">2022-03-15T17:36:05Z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0x010100C72C99B9A45EFF4B89F3C00FBCAD60EA</vt:lpwstr>
  </property>
</Properties>
</file>