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ulacio\Documents\ENRE diario\"/>
    </mc:Choice>
  </mc:AlternateContent>
  <bookViews>
    <workbookView xWindow="0" yWindow="0" windowWidth="21600" windowHeight="8835"/>
  </bookViews>
  <sheets>
    <sheet name="Informe ENRE" sheetId="1" r:id="rId1"/>
  </sheets>
  <externalReferences>
    <externalReference r:id="rId2"/>
  </externalReferences>
  <definedNames>
    <definedName name="_xlnm.Print_Area" localSheetId="0">'Informe ENRE'!$A$1:$N$52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9" i="1" l="1"/>
  <c r="J39" i="1"/>
  <c r="I39" i="1"/>
  <c r="H39" i="1"/>
  <c r="G39" i="1"/>
  <c r="K39" i="1" s="1"/>
  <c r="F39" i="1"/>
  <c r="E39" i="1"/>
  <c r="L38" i="1"/>
  <c r="J38" i="1"/>
  <c r="I38" i="1"/>
  <c r="H38" i="1"/>
  <c r="G38" i="1"/>
  <c r="K38" i="1" s="1"/>
  <c r="F38" i="1"/>
  <c r="E38" i="1"/>
  <c r="J37" i="1"/>
  <c r="I37" i="1"/>
  <c r="H37" i="1"/>
  <c r="G37" i="1"/>
  <c r="K37" i="1" s="1"/>
  <c r="F37" i="1"/>
  <c r="E37" i="1"/>
  <c r="J36" i="1"/>
  <c r="I36" i="1"/>
  <c r="H36" i="1"/>
  <c r="G36" i="1"/>
  <c r="K36" i="1" s="1"/>
  <c r="F36" i="1"/>
  <c r="E36" i="1"/>
  <c r="J35" i="1"/>
  <c r="I35" i="1"/>
  <c r="H35" i="1"/>
  <c r="G35" i="1"/>
  <c r="K35" i="1" s="1"/>
  <c r="F35" i="1"/>
  <c r="E35" i="1"/>
  <c r="J34" i="1"/>
  <c r="I34" i="1"/>
  <c r="H34" i="1"/>
  <c r="G34" i="1"/>
  <c r="K34" i="1" s="1"/>
  <c r="F34" i="1"/>
  <c r="E34" i="1"/>
  <c r="J33" i="1"/>
  <c r="I33" i="1"/>
  <c r="H33" i="1"/>
  <c r="G33" i="1"/>
  <c r="K33" i="1" s="1"/>
  <c r="F33" i="1"/>
  <c r="E33" i="1"/>
  <c r="J32" i="1"/>
  <c r="I32" i="1"/>
  <c r="H32" i="1"/>
  <c r="G32" i="1"/>
  <c r="K32" i="1" s="1"/>
  <c r="F32" i="1"/>
  <c r="E32" i="1"/>
  <c r="L27" i="1"/>
  <c r="J27" i="1"/>
  <c r="J51" i="1" s="1"/>
  <c r="I27" i="1"/>
  <c r="H27" i="1"/>
  <c r="G27" i="1"/>
  <c r="K27" i="1" s="1"/>
  <c r="F27" i="1"/>
  <c r="F51" i="1" s="1"/>
  <c r="E27" i="1"/>
  <c r="L26" i="1"/>
  <c r="J26" i="1"/>
  <c r="J50" i="1" s="1"/>
  <c r="I26" i="1"/>
  <c r="H26" i="1"/>
  <c r="G26" i="1"/>
  <c r="K26" i="1" s="1"/>
  <c r="F26" i="1"/>
  <c r="F50" i="1" s="1"/>
  <c r="E26" i="1"/>
  <c r="J25" i="1"/>
  <c r="I25" i="1"/>
  <c r="I49" i="1" s="1"/>
  <c r="H25" i="1"/>
  <c r="G25" i="1"/>
  <c r="K25" i="1" s="1"/>
  <c r="F25" i="1"/>
  <c r="E25" i="1"/>
  <c r="E49" i="1" s="1"/>
  <c r="J24" i="1"/>
  <c r="I24" i="1"/>
  <c r="H24" i="1"/>
  <c r="H48" i="1" s="1"/>
  <c r="G24" i="1"/>
  <c r="K24" i="1" s="1"/>
  <c r="F24" i="1"/>
  <c r="E24" i="1"/>
  <c r="J23" i="1"/>
  <c r="I23" i="1"/>
  <c r="H23" i="1"/>
  <c r="G23" i="1"/>
  <c r="K23" i="1" s="1"/>
  <c r="F23" i="1"/>
  <c r="E23" i="1"/>
  <c r="J22" i="1"/>
  <c r="I22" i="1"/>
  <c r="H22" i="1"/>
  <c r="G22" i="1"/>
  <c r="K22" i="1" s="1"/>
  <c r="F22" i="1"/>
  <c r="F46" i="1" s="1"/>
  <c r="E22" i="1"/>
  <c r="J21" i="1"/>
  <c r="I21" i="1"/>
  <c r="I45" i="1" s="1"/>
  <c r="H21" i="1"/>
  <c r="G21" i="1"/>
  <c r="K21" i="1" s="1"/>
  <c r="F21" i="1"/>
  <c r="E21" i="1"/>
  <c r="E45" i="1" s="1"/>
  <c r="J20" i="1"/>
  <c r="I20" i="1"/>
  <c r="H20" i="1"/>
  <c r="H44" i="1" s="1"/>
  <c r="G20" i="1"/>
  <c r="K20" i="1" s="1"/>
  <c r="F20" i="1"/>
  <c r="E20" i="1"/>
  <c r="L15" i="1"/>
  <c r="L51" i="1" s="1"/>
  <c r="J15" i="1"/>
  <c r="I15" i="1"/>
  <c r="I51" i="1" s="1"/>
  <c r="H15" i="1"/>
  <c r="H51" i="1" s="1"/>
  <c r="G15" i="1"/>
  <c r="G51" i="1" s="1"/>
  <c r="K51" i="1" s="1"/>
  <c r="F15" i="1"/>
  <c r="E15" i="1"/>
  <c r="E51" i="1" s="1"/>
  <c r="L14" i="1"/>
  <c r="L50" i="1" s="1"/>
  <c r="J14" i="1"/>
  <c r="I14" i="1"/>
  <c r="I50" i="1" s="1"/>
  <c r="H14" i="1"/>
  <c r="H50" i="1" s="1"/>
  <c r="G14" i="1"/>
  <c r="G50" i="1" s="1"/>
  <c r="K50" i="1" s="1"/>
  <c r="F14" i="1"/>
  <c r="E14" i="1"/>
  <c r="E50" i="1" s="1"/>
  <c r="J13" i="1"/>
  <c r="J49" i="1" s="1"/>
  <c r="I13" i="1"/>
  <c r="H13" i="1"/>
  <c r="H49" i="1" s="1"/>
  <c r="G13" i="1"/>
  <c r="G49" i="1" s="1"/>
  <c r="K49" i="1" s="1"/>
  <c r="F13" i="1"/>
  <c r="F49" i="1" s="1"/>
  <c r="E13" i="1"/>
  <c r="J12" i="1"/>
  <c r="J48" i="1" s="1"/>
  <c r="I12" i="1"/>
  <c r="I48" i="1" s="1"/>
  <c r="H12" i="1"/>
  <c r="G12" i="1"/>
  <c r="K12" i="1" s="1"/>
  <c r="F12" i="1"/>
  <c r="F48" i="1" s="1"/>
  <c r="E12" i="1"/>
  <c r="E48" i="1" s="1"/>
  <c r="J11" i="1"/>
  <c r="J47" i="1" s="1"/>
  <c r="I11" i="1"/>
  <c r="I47" i="1" s="1"/>
  <c r="H11" i="1"/>
  <c r="H47" i="1" s="1"/>
  <c r="G11" i="1"/>
  <c r="K11" i="1" s="1"/>
  <c r="F11" i="1"/>
  <c r="F47" i="1" s="1"/>
  <c r="E11" i="1"/>
  <c r="E47" i="1" s="1"/>
  <c r="J10" i="1"/>
  <c r="J46" i="1" s="1"/>
  <c r="I10" i="1"/>
  <c r="I46" i="1" s="1"/>
  <c r="H10" i="1"/>
  <c r="H46" i="1" s="1"/>
  <c r="G10" i="1"/>
  <c r="G46" i="1" s="1"/>
  <c r="F10" i="1"/>
  <c r="E10" i="1"/>
  <c r="E46" i="1" s="1"/>
  <c r="J9" i="1"/>
  <c r="J45" i="1" s="1"/>
  <c r="I9" i="1"/>
  <c r="H9" i="1"/>
  <c r="H45" i="1" s="1"/>
  <c r="G9" i="1"/>
  <c r="G45" i="1" s="1"/>
  <c r="K45" i="1" s="1"/>
  <c r="F9" i="1"/>
  <c r="F45" i="1" s="1"/>
  <c r="E9" i="1"/>
  <c r="J8" i="1"/>
  <c r="J44" i="1" s="1"/>
  <c r="I8" i="1"/>
  <c r="I44" i="1" s="1"/>
  <c r="H8" i="1"/>
  <c r="G8" i="1"/>
  <c r="K8" i="1" s="1"/>
  <c r="F8" i="1"/>
  <c r="F44" i="1" s="1"/>
  <c r="E8" i="1"/>
  <c r="E44" i="1" s="1"/>
  <c r="L4" i="1"/>
  <c r="K46" i="1" l="1"/>
  <c r="K10" i="1"/>
  <c r="K14" i="1"/>
  <c r="K15" i="1"/>
  <c r="G44" i="1"/>
  <c r="K44" i="1" s="1"/>
  <c r="G48" i="1"/>
  <c r="K48" i="1" s="1"/>
  <c r="K9" i="1"/>
  <c r="G47" i="1"/>
  <c r="K47" i="1" s="1"/>
  <c r="K13" i="1"/>
</calcChain>
</file>

<file path=xl/sharedStrings.xml><?xml version="1.0" encoding="utf-8"?>
<sst xmlns="http://schemas.openxmlformats.org/spreadsheetml/2006/main" count="116" uniqueCount="27">
  <si>
    <t>3. ESTADO DE EQUIPOS DE TRABAJO</t>
  </si>
  <si>
    <t>Actualización al :</t>
  </si>
  <si>
    <t>Hora:</t>
  </si>
  <si>
    <t>Mañana</t>
  </si>
  <si>
    <t>Recursos</t>
  </si>
  <si>
    <t>Personal Propio</t>
  </si>
  <si>
    <t>Contratista</t>
  </si>
  <si>
    <t>Total Recursos</t>
  </si>
  <si>
    <t>Equipos Localización
 de Fallas</t>
  </si>
  <si>
    <t>Grupos 
Electrógenos</t>
  </si>
  <si>
    <t>Observaciones</t>
  </si>
  <si>
    <t>Tipo</t>
  </si>
  <si>
    <t>MOD</t>
  </si>
  <si>
    <t>Técnicos</t>
  </si>
  <si>
    <t>Total</t>
  </si>
  <si>
    <t>Situación Normal</t>
  </si>
  <si>
    <t>Mantenimiento Correctivo</t>
  </si>
  <si>
    <t xml:space="preserve">Equipos </t>
  </si>
  <si>
    <t>PROPIO: ELECTROMECÁNICOS; EMPALMISTAS; GUARDIA; OPERACIONES BT; REPARACIÓN AÉREA (BT/ MT); OPERACIONES MT; TCT; ZANJEROS.
CONTRATADO: REPARACIÓN AÉREA, REPARACIÓN SUBTERRÁNEA (TÉCNICA), OPERACIÓN BT (falteros) y ZANJEROS.</t>
  </si>
  <si>
    <t>Personas</t>
  </si>
  <si>
    <t>Atención Reclamos</t>
  </si>
  <si>
    <t>PROPIO: RECLAMISTAS.
CONTRATADO: RECLAMISTAS.</t>
  </si>
  <si>
    <t>Otros( indicar actividad)</t>
  </si>
  <si>
    <t>PROPIO: CALIDAD DE PRODUCTO, ELECTROMECÁNICOS (PREVENTIVO), DIME, MANTENIMIENTO PREVENTIVO y DESAGOTE.
CONTRATADO: DESAGOTE, MANTENIMIENTO PREVENTIVO e INVERSIONES.</t>
  </si>
  <si>
    <t>LABORATORIO: PP + CONTRATISTA</t>
  </si>
  <si>
    <t>Tarde - Noche</t>
  </si>
  <si>
    <t>Madrugada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</si>
</sst>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5" fillId="0" borderId="0" xfId="0" applyFont="1" applyAlignment="1" applyProtection="1">
      <alignment horizontal="center" vertical="center"/>
    </xf>
    <xf numFmtId="14" fontId="6" fillId="0" borderId="0" xfId="0" applyNumberFormat="1" applyFont="1" applyAlignment="1" applyProtection="1">
      <alignment horizontal="center" vertical="center"/>
      <protection locked="0"/>
    </xf>
    <xf numFmtId="20" fontId="6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Border="1" applyAlignment="1">
      <alignment vertical="center"/>
    </xf>
    <xf numFmtId="14" fontId="2" fillId="0" borderId="0" xfId="0" applyNumberFormat="1" applyFont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/>
    </xf>
    <xf numFmtId="1" fontId="0" fillId="0" borderId="4" xfId="0" applyNumberFormat="1" applyFill="1" applyBorder="1" applyAlignment="1">
      <alignment vertical="center"/>
    </xf>
    <xf numFmtId="1" fontId="0" fillId="4" borderId="4" xfId="0" applyNumberFormat="1" applyFill="1" applyBorder="1" applyAlignment="1">
      <alignment vertical="center"/>
    </xf>
    <xf numFmtId="1" fontId="0" fillId="0" borderId="4" xfId="0" applyNumberFormat="1" applyBorder="1" applyAlignment="1">
      <alignment vertical="center"/>
    </xf>
    <xf numFmtId="1" fontId="0" fillId="4" borderId="5" xfId="0" applyNumberFormat="1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1" fontId="2" fillId="0" borderId="4" xfId="0" applyNumberFormat="1" applyFont="1" applyBorder="1" applyAlignment="1">
      <alignment vertical="center"/>
    </xf>
    <xf numFmtId="1" fontId="0" fillId="4" borderId="7" xfId="0" applyNumberFormat="1" applyFill="1" applyBorder="1" applyAlignment="1">
      <alignment vertical="center"/>
    </xf>
    <xf numFmtId="0" fontId="0" fillId="0" borderId="7" xfId="0" applyBorder="1" applyAlignment="1">
      <alignment horizontal="center" vertical="center"/>
    </xf>
    <xf numFmtId="1" fontId="9" fillId="0" borderId="4" xfId="0" applyNumberFormat="1" applyFont="1" applyFill="1" applyBorder="1" applyAlignment="1">
      <alignment vertical="center"/>
    </xf>
    <xf numFmtId="1" fontId="2" fillId="0" borderId="4" xfId="0" applyNumberFormat="1" applyFont="1" applyFill="1" applyBorder="1" applyAlignment="1">
      <alignment vertical="center"/>
    </xf>
    <xf numFmtId="1" fontId="0" fillId="4" borderId="6" xfId="0" applyNumberFormat="1" applyFill="1" applyBorder="1" applyAlignment="1">
      <alignment vertical="center"/>
    </xf>
    <xf numFmtId="1" fontId="2" fillId="4" borderId="4" xfId="0" applyNumberFormat="1" applyFont="1" applyFill="1" applyBorder="1" applyAlignment="1">
      <alignment vertical="center"/>
    </xf>
    <xf numFmtId="1" fontId="2" fillId="5" borderId="4" xfId="0" applyNumberFormat="1" applyFont="1" applyFill="1" applyBorder="1" applyAlignment="1">
      <alignment vertical="center"/>
    </xf>
    <xf numFmtId="0" fontId="8" fillId="0" borderId="0" xfId="0" applyFont="1" applyAlignment="1">
      <alignment vertical="center"/>
    </xf>
    <xf numFmtId="164" fontId="2" fillId="6" borderId="4" xfId="1" applyNumberFormat="1" applyFont="1" applyFill="1" applyBorder="1" applyAlignment="1">
      <alignment vertical="center"/>
    </xf>
    <xf numFmtId="1" fontId="2" fillId="6" borderId="4" xfId="0" applyNumberFormat="1" applyFont="1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8" fillId="0" borderId="0" xfId="0" applyFont="1"/>
    <xf numFmtId="1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.Recursos%20EDENOR%20-%20Durante%20todo%20el%20d&#237;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DENOR"/>
      <sheetName val="Planilla ENRE Mañana"/>
      <sheetName val="Planilla ENRE Tarde Noche"/>
      <sheetName val="Planilla ENRE Madrugada"/>
      <sheetName val="ENRE TOTAL Sit. Emergente"/>
      <sheetName val="ENRE Mañana Sit. Emergente"/>
      <sheetName val="ENRE Tarde Noche Sit. Emergente"/>
      <sheetName val="ENRE Madrugada Sit. Emergente"/>
      <sheetName val="Planilla ENRE TOTAL"/>
      <sheetName val="ENRE TOTAL Sit. Normal"/>
      <sheetName val="ENRE TOTAL x Turno Sit. Normal"/>
      <sheetName val="Informe ENRE"/>
      <sheetName val="Informe ENRE Sit. Emergente"/>
    </sheetNames>
    <sheetDataSet>
      <sheetData sheetId="0"/>
      <sheetData sheetId="1">
        <row r="5">
          <cell r="E5">
            <v>132</v>
          </cell>
          <cell r="G5">
            <v>132</v>
          </cell>
          <cell r="H5">
            <v>9</v>
          </cell>
          <cell r="J5">
            <v>9</v>
          </cell>
        </row>
        <row r="6">
          <cell r="E6">
            <v>330</v>
          </cell>
          <cell r="F6">
            <v>161.72375690607737</v>
          </cell>
          <cell r="G6">
            <v>491.72375690607737</v>
          </cell>
          <cell r="H6">
            <v>22.5</v>
          </cell>
          <cell r="I6">
            <v>0.18057784911717498</v>
          </cell>
          <cell r="J6">
            <v>22.680577849117174</v>
          </cell>
        </row>
        <row r="7">
          <cell r="E7">
            <v>40</v>
          </cell>
          <cell r="G7">
            <v>40</v>
          </cell>
          <cell r="H7">
            <v>0</v>
          </cell>
          <cell r="J7">
            <v>0</v>
          </cell>
        </row>
        <row r="8">
          <cell r="E8">
            <v>100</v>
          </cell>
          <cell r="F8">
            <v>29.613259668508285</v>
          </cell>
          <cell r="G8">
            <v>129.61325966850828</v>
          </cell>
          <cell r="H8">
            <v>0</v>
          </cell>
          <cell r="I8">
            <v>0</v>
          </cell>
          <cell r="J8">
            <v>0</v>
          </cell>
        </row>
        <row r="9">
          <cell r="E9">
            <v>9</v>
          </cell>
          <cell r="G9">
            <v>9</v>
          </cell>
          <cell r="H9">
            <v>240.2</v>
          </cell>
          <cell r="J9">
            <v>240.2</v>
          </cell>
        </row>
        <row r="10">
          <cell r="E10">
            <v>22.5</v>
          </cell>
          <cell r="F10">
            <v>6.6629834254143647</v>
          </cell>
          <cell r="G10">
            <v>29.162983425414364</v>
          </cell>
          <cell r="H10">
            <v>600.5</v>
          </cell>
          <cell r="I10">
            <v>34.819422150882822</v>
          </cell>
          <cell r="J10">
            <v>635.31942215088282</v>
          </cell>
        </row>
        <row r="11">
          <cell r="E11">
            <v>181</v>
          </cell>
          <cell r="G11">
            <v>181</v>
          </cell>
          <cell r="H11">
            <v>249.2</v>
          </cell>
          <cell r="J11">
            <v>249.2</v>
          </cell>
          <cell r="L11">
            <v>5</v>
          </cell>
        </row>
        <row r="12">
          <cell r="E12">
            <v>452.5</v>
          </cell>
          <cell r="F12">
            <v>198</v>
          </cell>
          <cell r="G12">
            <v>650.5</v>
          </cell>
          <cell r="H12">
            <v>623</v>
          </cell>
          <cell r="I12">
            <v>35</v>
          </cell>
          <cell r="J12">
            <v>658</v>
          </cell>
          <cell r="L12">
            <v>13</v>
          </cell>
        </row>
      </sheetData>
      <sheetData sheetId="2">
        <row r="5">
          <cell r="E5">
            <v>89.76</v>
          </cell>
          <cell r="G5">
            <v>89.76</v>
          </cell>
          <cell r="H5">
            <v>6.12</v>
          </cell>
          <cell r="J5">
            <v>6.12</v>
          </cell>
        </row>
        <row r="6">
          <cell r="E6">
            <v>224.4</v>
          </cell>
          <cell r="F6">
            <v>97.034254143646422</v>
          </cell>
          <cell r="G6">
            <v>321.4342541436464</v>
          </cell>
          <cell r="H6">
            <v>15.3</v>
          </cell>
          <cell r="I6">
            <v>0.10834670947030499</v>
          </cell>
          <cell r="J6">
            <v>15.408346709470306</v>
          </cell>
        </row>
        <row r="7">
          <cell r="E7">
            <v>27.200000000000003</v>
          </cell>
          <cell r="G7">
            <v>27.200000000000003</v>
          </cell>
          <cell r="H7">
            <v>0</v>
          </cell>
          <cell r="J7">
            <v>0</v>
          </cell>
        </row>
        <row r="8">
          <cell r="E8">
            <v>68</v>
          </cell>
          <cell r="F8">
            <v>17.767955801104971</v>
          </cell>
          <cell r="G8">
            <v>85.767955801104975</v>
          </cell>
          <cell r="H8">
            <v>0</v>
          </cell>
          <cell r="I8">
            <v>0</v>
          </cell>
          <cell r="J8">
            <v>0</v>
          </cell>
        </row>
        <row r="9">
          <cell r="E9">
            <v>6.12</v>
          </cell>
          <cell r="G9">
            <v>6.12</v>
          </cell>
          <cell r="H9">
            <v>163.33600000000001</v>
          </cell>
          <cell r="J9">
            <v>163.33600000000001</v>
          </cell>
        </row>
        <row r="10">
          <cell r="E10">
            <v>15.3</v>
          </cell>
          <cell r="F10">
            <v>3.9977900552486187</v>
          </cell>
          <cell r="G10">
            <v>19.297790055248619</v>
          </cell>
          <cell r="H10">
            <v>408.34000000000003</v>
          </cell>
          <cell r="I10">
            <v>20.891653290529693</v>
          </cell>
          <cell r="J10">
            <v>429.23165329052972</v>
          </cell>
        </row>
        <row r="11">
          <cell r="E11">
            <v>123.08000000000001</v>
          </cell>
          <cell r="G11">
            <v>123.08000000000001</v>
          </cell>
          <cell r="H11">
            <v>169.45600000000002</v>
          </cell>
          <cell r="J11">
            <v>169.45600000000002</v>
          </cell>
          <cell r="L11">
            <v>3</v>
          </cell>
        </row>
        <row r="12">
          <cell r="E12">
            <v>307.70000000000005</v>
          </cell>
          <cell r="F12">
            <v>118.80000000000001</v>
          </cell>
          <cell r="G12">
            <v>426.50000000000006</v>
          </cell>
          <cell r="H12">
            <v>423.64000000000004</v>
          </cell>
          <cell r="I12">
            <v>20.999999999999996</v>
          </cell>
          <cell r="J12">
            <v>444.64000000000004</v>
          </cell>
          <cell r="L12">
            <v>8</v>
          </cell>
        </row>
      </sheetData>
      <sheetData sheetId="3">
        <row r="5">
          <cell r="E5">
            <v>38.279999999999994</v>
          </cell>
          <cell r="G5">
            <v>38.279999999999994</v>
          </cell>
          <cell r="H5">
            <v>2.61</v>
          </cell>
          <cell r="J5">
            <v>2.61</v>
          </cell>
        </row>
        <row r="6">
          <cell r="E6">
            <v>95.699999999999989</v>
          </cell>
          <cell r="F6">
            <v>58.220552486187849</v>
          </cell>
          <cell r="G6">
            <v>153.92055248618783</v>
          </cell>
          <cell r="H6">
            <v>6.5249999999999995</v>
          </cell>
          <cell r="I6">
            <v>6.5008025682182988E-2</v>
          </cell>
          <cell r="J6">
            <v>6.5900080256821827</v>
          </cell>
        </row>
        <row r="7">
          <cell r="E7">
            <v>11.6</v>
          </cell>
          <cell r="G7">
            <v>11.6</v>
          </cell>
          <cell r="H7">
            <v>0</v>
          </cell>
          <cell r="J7">
            <v>0</v>
          </cell>
        </row>
        <row r="8">
          <cell r="E8">
            <v>29</v>
          </cell>
          <cell r="F8">
            <v>10.660773480662982</v>
          </cell>
          <cell r="G8">
            <v>39.660773480662982</v>
          </cell>
          <cell r="H8">
            <v>0</v>
          </cell>
          <cell r="I8">
            <v>0</v>
          </cell>
          <cell r="J8">
            <v>0</v>
          </cell>
        </row>
        <row r="9">
          <cell r="E9">
            <v>2.61</v>
          </cell>
          <cell r="G9">
            <v>2.61</v>
          </cell>
          <cell r="H9">
            <v>69.657999999999987</v>
          </cell>
          <cell r="J9">
            <v>69.657999999999987</v>
          </cell>
        </row>
        <row r="10">
          <cell r="E10">
            <v>6.5249999999999995</v>
          </cell>
          <cell r="F10">
            <v>2.3986740331491712</v>
          </cell>
          <cell r="G10">
            <v>8.9236740331491706</v>
          </cell>
          <cell r="H10">
            <v>174.14499999999998</v>
          </cell>
          <cell r="I10">
            <v>12.534991974317816</v>
          </cell>
          <cell r="J10">
            <v>186.6799919743178</v>
          </cell>
        </row>
        <row r="11">
          <cell r="E11">
            <v>52.489999999999995</v>
          </cell>
          <cell r="G11">
            <v>52.489999999999995</v>
          </cell>
          <cell r="H11">
            <v>72.267999999999986</v>
          </cell>
          <cell r="J11">
            <v>72.267999999999986</v>
          </cell>
          <cell r="L11">
            <v>1</v>
          </cell>
        </row>
        <row r="12">
          <cell r="E12">
            <v>131.22499999999999</v>
          </cell>
          <cell r="F12">
            <v>71.28</v>
          </cell>
          <cell r="G12">
            <v>202.505</v>
          </cell>
          <cell r="H12">
            <v>180.67</v>
          </cell>
          <cell r="I12">
            <v>12.599999999999998</v>
          </cell>
          <cell r="J12">
            <v>193.26999999999998</v>
          </cell>
          <cell r="L12">
            <v>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B2:Q51"/>
  <sheetViews>
    <sheetView showGridLines="0" tabSelected="1" zoomScale="70" zoomScaleNormal="70" workbookViewId="0">
      <selection activeCell="U46" sqref="U46"/>
    </sheetView>
  </sheetViews>
  <sheetFormatPr baseColWidth="10" defaultRowHeight="15" x14ac:dyDescent="0.25"/>
  <cols>
    <col min="1" max="1" width="2.7109375" customWidth="1"/>
    <col min="3" max="3" width="15.5703125" customWidth="1"/>
    <col min="5" max="10" width="11.7109375" customWidth="1"/>
    <col min="11" max="13" width="15.7109375" customWidth="1"/>
    <col min="14" max="14" width="2.7109375" customWidth="1"/>
    <col min="15" max="15" width="100.28515625" hidden="1" customWidth="1"/>
  </cols>
  <sheetData>
    <row r="2" spans="2:17" ht="26.25" x14ac:dyDescent="0.4">
      <c r="B2" s="1" t="s">
        <v>0</v>
      </c>
    </row>
    <row r="3" spans="2:17" ht="9" customHeight="1" x14ac:dyDescent="0.35">
      <c r="B3" s="2"/>
      <c r="L3" s="3" t="s">
        <v>1</v>
      </c>
      <c r="M3" s="3" t="s">
        <v>2</v>
      </c>
    </row>
    <row r="4" spans="2:17" ht="15" customHeight="1" x14ac:dyDescent="0.35">
      <c r="B4" s="2"/>
      <c r="L4" s="4">
        <f ca="1">TODAY()</f>
        <v>42641</v>
      </c>
      <c r="M4" s="5">
        <v>0.54166666666666663</v>
      </c>
    </row>
    <row r="5" spans="2:17" x14ac:dyDescent="0.25">
      <c r="B5" s="6" t="s">
        <v>3</v>
      </c>
      <c r="M5" s="7"/>
    </row>
    <row r="6" spans="2:17" ht="32.25" customHeight="1" x14ac:dyDescent="0.25">
      <c r="B6" s="8" t="s">
        <v>4</v>
      </c>
      <c r="C6" s="9"/>
      <c r="D6" s="10"/>
      <c r="E6" s="10" t="s">
        <v>5</v>
      </c>
      <c r="F6" s="11"/>
      <c r="G6" s="11"/>
      <c r="H6" s="11" t="s">
        <v>6</v>
      </c>
      <c r="I6" s="11"/>
      <c r="J6" s="11"/>
      <c r="K6" s="12" t="s">
        <v>7</v>
      </c>
      <c r="L6" s="13" t="s">
        <v>8</v>
      </c>
      <c r="M6" s="13" t="s">
        <v>9</v>
      </c>
      <c r="N6" s="14"/>
      <c r="O6" s="15" t="s">
        <v>10</v>
      </c>
    </row>
    <row r="7" spans="2:17" ht="24" customHeight="1" x14ac:dyDescent="0.25">
      <c r="B7" s="16" t="s">
        <v>11</v>
      </c>
      <c r="C7" s="16"/>
      <c r="D7" s="16"/>
      <c r="E7" s="17" t="s">
        <v>12</v>
      </c>
      <c r="F7" s="17" t="s">
        <v>13</v>
      </c>
      <c r="G7" s="17" t="s">
        <v>14</v>
      </c>
      <c r="H7" s="17" t="s">
        <v>12</v>
      </c>
      <c r="I7" s="17" t="s">
        <v>13</v>
      </c>
      <c r="J7" s="17" t="s">
        <v>14</v>
      </c>
      <c r="K7" s="18"/>
      <c r="L7" s="19"/>
      <c r="M7" s="19"/>
      <c r="N7" s="14"/>
    </row>
    <row r="8" spans="2:17" ht="21" customHeight="1" x14ac:dyDescent="0.25">
      <c r="B8" s="20" t="s">
        <v>15</v>
      </c>
      <c r="C8" s="20" t="s">
        <v>16</v>
      </c>
      <c r="D8" s="21" t="s">
        <v>17</v>
      </c>
      <c r="E8" s="22">
        <f>+ROUND('[1]Planilla ENRE Mañana'!E5,0)</f>
        <v>132</v>
      </c>
      <c r="F8" s="23">
        <f>+ROUND('[1]Planilla ENRE Mañana'!F5,0)</f>
        <v>0</v>
      </c>
      <c r="G8" s="24">
        <f>+ROUND('[1]Planilla ENRE Mañana'!G5,0)</f>
        <v>132</v>
      </c>
      <c r="H8" s="22">
        <f>+ROUND('[1]Planilla ENRE Mañana'!H5,0)</f>
        <v>9</v>
      </c>
      <c r="I8" s="23">
        <f>+ROUND('[1]Planilla ENRE Mañana'!I5,0)</f>
        <v>0</v>
      </c>
      <c r="J8" s="24">
        <f>+ROUND('[1]Planilla ENRE Mañana'!J5,0)</f>
        <v>9</v>
      </c>
      <c r="K8" s="22">
        <f>G8+J8</f>
        <v>141</v>
      </c>
      <c r="L8" s="25"/>
      <c r="M8" s="26"/>
      <c r="N8" s="14"/>
      <c r="O8" s="27" t="s">
        <v>18</v>
      </c>
    </row>
    <row r="9" spans="2:17" ht="21" customHeight="1" x14ac:dyDescent="0.25">
      <c r="B9" s="20"/>
      <c r="C9" s="20"/>
      <c r="D9" s="21" t="s">
        <v>19</v>
      </c>
      <c r="E9" s="24">
        <f>+ROUND('[1]Planilla ENRE Mañana'!E6,0)</f>
        <v>330</v>
      </c>
      <c r="F9" s="24">
        <f>+ROUND('[1]Planilla ENRE Mañana'!F6,0)</f>
        <v>162</v>
      </c>
      <c r="G9" s="24">
        <f>+ROUND('[1]Planilla ENRE Mañana'!G6,0)</f>
        <v>492</v>
      </c>
      <c r="H9" s="24">
        <f>+ROUND('[1]Planilla ENRE Mañana'!H6,0)</f>
        <v>23</v>
      </c>
      <c r="I9" s="24">
        <f>+ROUND('[1]Planilla ENRE Mañana'!I6,0)</f>
        <v>0</v>
      </c>
      <c r="J9" s="24">
        <f>+ROUND('[1]Planilla ENRE Mañana'!J6,0)</f>
        <v>23</v>
      </c>
      <c r="K9" s="28">
        <f t="shared" ref="K9:K15" si="0">G9+J9</f>
        <v>515</v>
      </c>
      <c r="L9" s="29"/>
      <c r="M9" s="30"/>
      <c r="N9" s="14"/>
      <c r="O9" s="27"/>
    </row>
    <row r="10" spans="2:17" ht="21" customHeight="1" x14ac:dyDescent="0.25">
      <c r="B10" s="20"/>
      <c r="C10" s="20" t="s">
        <v>20</v>
      </c>
      <c r="D10" s="21" t="s">
        <v>17</v>
      </c>
      <c r="E10" s="31">
        <f>+ROUND('[1]Planilla ENRE Mañana'!E7,0)</f>
        <v>40</v>
      </c>
      <c r="F10" s="23">
        <f>+ROUND('[1]Planilla ENRE Mañana'!F7,0)</f>
        <v>0</v>
      </c>
      <c r="G10" s="24">
        <f>+ROUND('[1]Planilla ENRE Mañana'!G7,0)</f>
        <v>40</v>
      </c>
      <c r="H10" s="22">
        <f>+ROUND('[1]Planilla ENRE Mañana'!H7,0)</f>
        <v>0</v>
      </c>
      <c r="I10" s="23">
        <f>+ROUND('[1]Planilla ENRE Mañana'!I7,0)</f>
        <v>0</v>
      </c>
      <c r="J10" s="24">
        <f>+ROUND('[1]Planilla ENRE Mañana'!J7,0)</f>
        <v>0</v>
      </c>
      <c r="K10" s="32">
        <f t="shared" si="0"/>
        <v>40</v>
      </c>
      <c r="L10" s="29"/>
      <c r="M10" s="30"/>
      <c r="N10" s="14"/>
      <c r="O10" s="27" t="s">
        <v>21</v>
      </c>
    </row>
    <row r="11" spans="2:17" ht="21" customHeight="1" x14ac:dyDescent="0.25">
      <c r="B11" s="20"/>
      <c r="C11" s="20"/>
      <c r="D11" s="21" t="s">
        <v>19</v>
      </c>
      <c r="E11" s="24">
        <f>+ROUND('[1]Planilla ENRE Mañana'!E8,0)</f>
        <v>100</v>
      </c>
      <c r="F11" s="24">
        <f>+ROUND('[1]Planilla ENRE Mañana'!F8,0)</f>
        <v>30</v>
      </c>
      <c r="G11" s="24">
        <f>+ROUND('[1]Planilla ENRE Mañana'!G8,0)</f>
        <v>130</v>
      </c>
      <c r="H11" s="24">
        <f>+ROUND('[1]Planilla ENRE Mañana'!H8,0)</f>
        <v>0</v>
      </c>
      <c r="I11" s="24">
        <f>+ROUND('[1]Planilla ENRE Mañana'!I8,0)</f>
        <v>0</v>
      </c>
      <c r="J11" s="24">
        <f>+ROUND('[1]Planilla ENRE Mañana'!J8,0)</f>
        <v>0</v>
      </c>
      <c r="K11" s="28">
        <f t="shared" si="0"/>
        <v>130</v>
      </c>
      <c r="L11" s="29"/>
      <c r="M11" s="30"/>
      <c r="N11" s="14"/>
      <c r="O11" s="27"/>
    </row>
    <row r="12" spans="2:17" ht="21" customHeight="1" x14ac:dyDescent="0.25">
      <c r="B12" s="20"/>
      <c r="C12" s="20" t="s">
        <v>22</v>
      </c>
      <c r="D12" s="21" t="s">
        <v>17</v>
      </c>
      <c r="E12" s="22">
        <f>+ROUND('[1]Planilla ENRE Mañana'!E9,0)</f>
        <v>9</v>
      </c>
      <c r="F12" s="23">
        <f>+ROUND('[1]Planilla ENRE Mañana'!F9,0)</f>
        <v>0</v>
      </c>
      <c r="G12" s="24">
        <f>+ROUND('[1]Planilla ENRE Mañana'!G9,0)</f>
        <v>9</v>
      </c>
      <c r="H12" s="22">
        <f>+ROUND('[1]Planilla ENRE Mañana'!H9,0)</f>
        <v>240</v>
      </c>
      <c r="I12" s="23">
        <f>+ROUND('[1]Planilla ENRE Mañana'!I9,0)</f>
        <v>0</v>
      </c>
      <c r="J12" s="24">
        <f>+ROUND('[1]Planilla ENRE Mañana'!J9,0)</f>
        <v>240</v>
      </c>
      <c r="K12" s="32">
        <f t="shared" si="0"/>
        <v>249</v>
      </c>
      <c r="L12" s="29"/>
      <c r="M12" s="30"/>
      <c r="N12" s="14"/>
      <c r="O12" s="27" t="s">
        <v>23</v>
      </c>
    </row>
    <row r="13" spans="2:17" ht="21" customHeight="1" x14ac:dyDescent="0.25">
      <c r="B13" s="20"/>
      <c r="C13" s="20"/>
      <c r="D13" s="21" t="s">
        <v>19</v>
      </c>
      <c r="E13" s="24">
        <f>+ROUND('[1]Planilla ENRE Mañana'!E10,0)</f>
        <v>23</v>
      </c>
      <c r="F13" s="24">
        <f>+ROUND('[1]Planilla ENRE Mañana'!F10,0)</f>
        <v>7</v>
      </c>
      <c r="G13" s="24">
        <f>+ROUND('[1]Planilla ENRE Mañana'!G10,0)</f>
        <v>29</v>
      </c>
      <c r="H13" s="24">
        <f>+ROUND('[1]Planilla ENRE Mañana'!H10,0)</f>
        <v>601</v>
      </c>
      <c r="I13" s="24">
        <f>+ROUND('[1]Planilla ENRE Mañana'!I10,0)</f>
        <v>35</v>
      </c>
      <c r="J13" s="24">
        <f>+ROUND('[1]Planilla ENRE Mañana'!J10,0)</f>
        <v>635</v>
      </c>
      <c r="K13" s="28">
        <f t="shared" si="0"/>
        <v>664</v>
      </c>
      <c r="L13" s="33"/>
      <c r="M13" s="30"/>
      <c r="N13" s="14"/>
      <c r="O13" s="27"/>
    </row>
    <row r="14" spans="2:17" ht="21" customHeight="1" x14ac:dyDescent="0.25">
      <c r="B14" s="20"/>
      <c r="C14" s="20" t="s">
        <v>14</v>
      </c>
      <c r="D14" s="21" t="s">
        <v>17</v>
      </c>
      <c r="E14" s="28">
        <f>+ROUND('[1]Planilla ENRE Mañana'!E11,0)</f>
        <v>181</v>
      </c>
      <c r="F14" s="34">
        <f>+ROUND('[1]Planilla ENRE Mañana'!F11,0)</f>
        <v>0</v>
      </c>
      <c r="G14" s="28">
        <f>+ROUND('[1]Planilla ENRE Mañana'!G11,0)</f>
        <v>181</v>
      </c>
      <c r="H14" s="28">
        <f>+ROUND('[1]Planilla ENRE Mañana'!H11,0)</f>
        <v>249</v>
      </c>
      <c r="I14" s="34">
        <f>+ROUND('[1]Planilla ENRE Mañana'!I11,0)</f>
        <v>0</v>
      </c>
      <c r="J14" s="28">
        <f>+ROUND('[1]Planilla ENRE Mañana'!J11,0)</f>
        <v>249</v>
      </c>
      <c r="K14" s="28">
        <f t="shared" si="0"/>
        <v>430</v>
      </c>
      <c r="L14" s="35">
        <f>+'[1]Planilla ENRE Mañana'!L11</f>
        <v>5</v>
      </c>
      <c r="M14" s="30"/>
      <c r="N14" s="14"/>
      <c r="O14" s="36" t="s">
        <v>24</v>
      </c>
    </row>
    <row r="15" spans="2:17" ht="21" customHeight="1" x14ac:dyDescent="0.25">
      <c r="B15" s="20"/>
      <c r="C15" s="20"/>
      <c r="D15" s="21" t="s">
        <v>19</v>
      </c>
      <c r="E15" s="28">
        <f>+ROUND('[1]Planilla ENRE Mañana'!E12,0)</f>
        <v>453</v>
      </c>
      <c r="F15" s="28">
        <f>+ROUND('[1]Planilla ENRE Mañana'!F12,0)</f>
        <v>198</v>
      </c>
      <c r="G15" s="28">
        <f>+ROUND('[1]Planilla ENRE Mañana'!G12,0)</f>
        <v>651</v>
      </c>
      <c r="H15" s="28">
        <f>+ROUND('[1]Planilla ENRE Mañana'!H12,0)</f>
        <v>623</v>
      </c>
      <c r="I15" s="28">
        <f>+ROUND('[1]Planilla ENRE Mañana'!I12,0)</f>
        <v>35</v>
      </c>
      <c r="J15" s="28">
        <f>+ROUND('[1]Planilla ENRE Mañana'!J12,0)</f>
        <v>658</v>
      </c>
      <c r="K15" s="37">
        <f t="shared" si="0"/>
        <v>1309</v>
      </c>
      <c r="L15" s="38">
        <f>+'[1]Planilla ENRE Mañana'!L12</f>
        <v>13</v>
      </c>
      <c r="M15" s="39"/>
      <c r="N15" s="14"/>
      <c r="O15" s="40"/>
      <c r="P15" s="41"/>
      <c r="Q15" s="41"/>
    </row>
    <row r="16" spans="2:17" ht="8.25" customHeight="1" x14ac:dyDescent="0.25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</row>
    <row r="17" spans="2:14" x14ac:dyDescent="0.25">
      <c r="B17" s="6" t="s">
        <v>25</v>
      </c>
      <c r="N17" s="14"/>
    </row>
    <row r="18" spans="2:14" ht="32.25" customHeight="1" x14ac:dyDescent="0.25">
      <c r="B18" s="8" t="s">
        <v>4</v>
      </c>
      <c r="C18" s="9"/>
      <c r="D18" s="10"/>
      <c r="E18" s="10" t="s">
        <v>5</v>
      </c>
      <c r="F18" s="11"/>
      <c r="G18" s="11"/>
      <c r="H18" s="11" t="s">
        <v>6</v>
      </c>
      <c r="I18" s="11"/>
      <c r="J18" s="11"/>
      <c r="K18" s="12" t="s">
        <v>7</v>
      </c>
      <c r="L18" s="13" t="s">
        <v>8</v>
      </c>
      <c r="M18" s="13" t="s">
        <v>9</v>
      </c>
      <c r="N18" s="14"/>
    </row>
    <row r="19" spans="2:14" x14ac:dyDescent="0.25">
      <c r="B19" s="16" t="s">
        <v>11</v>
      </c>
      <c r="C19" s="16"/>
      <c r="D19" s="16"/>
      <c r="E19" s="17" t="s">
        <v>12</v>
      </c>
      <c r="F19" s="17" t="s">
        <v>13</v>
      </c>
      <c r="G19" s="17" t="s">
        <v>14</v>
      </c>
      <c r="H19" s="17" t="s">
        <v>12</v>
      </c>
      <c r="I19" s="17" t="s">
        <v>13</v>
      </c>
      <c r="J19" s="17" t="s">
        <v>14</v>
      </c>
      <c r="K19" s="18"/>
      <c r="L19" s="19"/>
      <c r="M19" s="19"/>
      <c r="N19" s="14"/>
    </row>
    <row r="20" spans="2:14" ht="21" customHeight="1" x14ac:dyDescent="0.25">
      <c r="B20" s="20" t="s">
        <v>15</v>
      </c>
      <c r="C20" s="20" t="s">
        <v>16</v>
      </c>
      <c r="D20" s="21" t="s">
        <v>17</v>
      </c>
      <c r="E20" s="22">
        <f>+ROUND('[1]Planilla ENRE Tarde Noche'!E5,0)</f>
        <v>90</v>
      </c>
      <c r="F20" s="23">
        <f>+ROUND('[1]Planilla ENRE Tarde Noche'!F5,0)</f>
        <v>0</v>
      </c>
      <c r="G20" s="24">
        <f>+ROUND('[1]Planilla ENRE Tarde Noche'!G5,0)</f>
        <v>90</v>
      </c>
      <c r="H20" s="22">
        <f>+ROUND('[1]Planilla ENRE Tarde Noche'!H5,0)</f>
        <v>6</v>
      </c>
      <c r="I20" s="23">
        <f>+ROUND('[1]Planilla ENRE Tarde Noche'!I5,0)</f>
        <v>0</v>
      </c>
      <c r="J20" s="24">
        <f>+ROUND('[1]Planilla ENRE Tarde Noche'!J5,0)</f>
        <v>6</v>
      </c>
      <c r="K20" s="22">
        <f t="shared" ref="K20:K27" si="1">G20+J20</f>
        <v>96</v>
      </c>
      <c r="L20" s="25"/>
      <c r="M20" s="26"/>
      <c r="N20" s="14"/>
    </row>
    <row r="21" spans="2:14" ht="21" customHeight="1" x14ac:dyDescent="0.25">
      <c r="B21" s="20"/>
      <c r="C21" s="20"/>
      <c r="D21" s="21" t="s">
        <v>19</v>
      </c>
      <c r="E21" s="24">
        <f>+ROUND('[1]Planilla ENRE Tarde Noche'!E6,0)</f>
        <v>224</v>
      </c>
      <c r="F21" s="24">
        <f>+ROUND('[1]Planilla ENRE Tarde Noche'!F6,0)</f>
        <v>97</v>
      </c>
      <c r="G21" s="24">
        <f>+ROUND('[1]Planilla ENRE Tarde Noche'!G6,0)</f>
        <v>321</v>
      </c>
      <c r="H21" s="24">
        <f>+ROUND('[1]Planilla ENRE Tarde Noche'!H6,0)</f>
        <v>15</v>
      </c>
      <c r="I21" s="24">
        <f>+ROUND('[1]Planilla ENRE Tarde Noche'!I6,0)</f>
        <v>0</v>
      </c>
      <c r="J21" s="24">
        <f>+ROUND('[1]Planilla ENRE Tarde Noche'!J6,0)</f>
        <v>15</v>
      </c>
      <c r="K21" s="28">
        <f t="shared" si="1"/>
        <v>336</v>
      </c>
      <c r="L21" s="29"/>
      <c r="M21" s="30"/>
      <c r="N21" s="14"/>
    </row>
    <row r="22" spans="2:14" ht="21" customHeight="1" x14ac:dyDescent="0.25">
      <c r="B22" s="20"/>
      <c r="C22" s="20" t="s">
        <v>20</v>
      </c>
      <c r="D22" s="21" t="s">
        <v>17</v>
      </c>
      <c r="E22" s="31">
        <f>+ROUND('[1]Planilla ENRE Tarde Noche'!E7,0)</f>
        <v>27</v>
      </c>
      <c r="F22" s="23">
        <f>+ROUND('[1]Planilla ENRE Tarde Noche'!F7,0)</f>
        <v>0</v>
      </c>
      <c r="G22" s="24">
        <f>+ROUND('[1]Planilla ENRE Tarde Noche'!G7,0)</f>
        <v>27</v>
      </c>
      <c r="H22" s="22">
        <f>+ROUND('[1]Planilla ENRE Tarde Noche'!H7,0)</f>
        <v>0</v>
      </c>
      <c r="I22" s="23">
        <f>+ROUND('[1]Planilla ENRE Tarde Noche'!I7,0)</f>
        <v>0</v>
      </c>
      <c r="J22" s="24">
        <f>+ROUND('[1]Planilla ENRE Tarde Noche'!J7,0)</f>
        <v>0</v>
      </c>
      <c r="K22" s="32">
        <f t="shared" si="1"/>
        <v>27</v>
      </c>
      <c r="L22" s="29"/>
      <c r="M22" s="30"/>
      <c r="N22" s="14"/>
    </row>
    <row r="23" spans="2:14" ht="21" customHeight="1" x14ac:dyDescent="0.25">
      <c r="B23" s="20"/>
      <c r="C23" s="20"/>
      <c r="D23" s="21" t="s">
        <v>19</v>
      </c>
      <c r="E23" s="24">
        <f>+ROUND('[1]Planilla ENRE Tarde Noche'!E8,0)</f>
        <v>68</v>
      </c>
      <c r="F23" s="24">
        <f>+ROUND('[1]Planilla ENRE Tarde Noche'!F8,0)</f>
        <v>18</v>
      </c>
      <c r="G23" s="24">
        <f>+ROUND('[1]Planilla ENRE Tarde Noche'!G8,0)</f>
        <v>86</v>
      </c>
      <c r="H23" s="24">
        <f>+ROUND('[1]Planilla ENRE Tarde Noche'!H8,0)</f>
        <v>0</v>
      </c>
      <c r="I23" s="24">
        <f>+ROUND('[1]Planilla ENRE Tarde Noche'!I8,0)</f>
        <v>0</v>
      </c>
      <c r="J23" s="24">
        <f>+ROUND('[1]Planilla ENRE Tarde Noche'!J8,0)</f>
        <v>0</v>
      </c>
      <c r="K23" s="28">
        <f t="shared" si="1"/>
        <v>86</v>
      </c>
      <c r="L23" s="29"/>
      <c r="M23" s="30"/>
      <c r="N23" s="14"/>
    </row>
    <row r="24" spans="2:14" ht="21" customHeight="1" x14ac:dyDescent="0.25">
      <c r="B24" s="20"/>
      <c r="C24" s="20" t="s">
        <v>22</v>
      </c>
      <c r="D24" s="21" t="s">
        <v>17</v>
      </c>
      <c r="E24" s="22">
        <f>+ROUND('[1]Planilla ENRE Tarde Noche'!E9,0)</f>
        <v>6</v>
      </c>
      <c r="F24" s="23">
        <f>+ROUND('[1]Planilla ENRE Tarde Noche'!F9,0)</f>
        <v>0</v>
      </c>
      <c r="G24" s="24">
        <f>+ROUND('[1]Planilla ENRE Tarde Noche'!G9,0)</f>
        <v>6</v>
      </c>
      <c r="H24" s="22">
        <f>+ROUND('[1]Planilla ENRE Tarde Noche'!H9,0)</f>
        <v>163</v>
      </c>
      <c r="I24" s="23">
        <f>+ROUND('[1]Planilla ENRE Tarde Noche'!I9,0)</f>
        <v>0</v>
      </c>
      <c r="J24" s="24">
        <f>+ROUND('[1]Planilla ENRE Tarde Noche'!J9,0)</f>
        <v>163</v>
      </c>
      <c r="K24" s="32">
        <f t="shared" si="1"/>
        <v>169</v>
      </c>
      <c r="L24" s="29"/>
      <c r="M24" s="30"/>
      <c r="N24" s="14"/>
    </row>
    <row r="25" spans="2:14" ht="21" customHeight="1" x14ac:dyDescent="0.25">
      <c r="B25" s="20"/>
      <c r="C25" s="20"/>
      <c r="D25" s="21" t="s">
        <v>19</v>
      </c>
      <c r="E25" s="24">
        <f>+ROUND('[1]Planilla ENRE Tarde Noche'!E10,0)</f>
        <v>15</v>
      </c>
      <c r="F25" s="24">
        <f>+ROUND('[1]Planilla ENRE Tarde Noche'!F10,0)</f>
        <v>4</v>
      </c>
      <c r="G25" s="24">
        <f>+ROUND('[1]Planilla ENRE Tarde Noche'!G10,0)</f>
        <v>19</v>
      </c>
      <c r="H25" s="24">
        <f>+ROUND('[1]Planilla ENRE Tarde Noche'!H10,0)</f>
        <v>408</v>
      </c>
      <c r="I25" s="24">
        <f>+ROUND('[1]Planilla ENRE Tarde Noche'!I10,0)</f>
        <v>21</v>
      </c>
      <c r="J25" s="24">
        <f>+ROUND('[1]Planilla ENRE Tarde Noche'!J10,0)</f>
        <v>429</v>
      </c>
      <c r="K25" s="28">
        <f t="shared" si="1"/>
        <v>448</v>
      </c>
      <c r="L25" s="33"/>
      <c r="M25" s="30"/>
      <c r="N25" s="14"/>
    </row>
    <row r="26" spans="2:14" ht="21" customHeight="1" x14ac:dyDescent="0.25">
      <c r="B26" s="20"/>
      <c r="C26" s="20" t="s">
        <v>14</v>
      </c>
      <c r="D26" s="21" t="s">
        <v>17</v>
      </c>
      <c r="E26" s="28">
        <f>+ROUND('[1]Planilla ENRE Tarde Noche'!E11,0)</f>
        <v>123</v>
      </c>
      <c r="F26" s="34">
        <f>+ROUND('[1]Planilla ENRE Tarde Noche'!F11,0)</f>
        <v>0</v>
      </c>
      <c r="G26" s="28">
        <f>+ROUND('[1]Planilla ENRE Tarde Noche'!G11,0)</f>
        <v>123</v>
      </c>
      <c r="H26" s="28">
        <f>+ROUND('[1]Planilla ENRE Tarde Noche'!H11,0)</f>
        <v>169</v>
      </c>
      <c r="I26" s="34">
        <f>+ROUND('[1]Planilla ENRE Tarde Noche'!I11,0)</f>
        <v>0</v>
      </c>
      <c r="J26" s="28">
        <f>+ROUND('[1]Planilla ENRE Tarde Noche'!J11,0)</f>
        <v>169</v>
      </c>
      <c r="K26" s="28">
        <f t="shared" si="1"/>
        <v>292</v>
      </c>
      <c r="L26" s="35">
        <f>+'[1]Planilla ENRE Tarde Noche'!L11</f>
        <v>3</v>
      </c>
      <c r="M26" s="30"/>
      <c r="N26" s="14"/>
    </row>
    <row r="27" spans="2:14" ht="21" customHeight="1" x14ac:dyDescent="0.25">
      <c r="B27" s="20"/>
      <c r="C27" s="20"/>
      <c r="D27" s="21" t="s">
        <v>19</v>
      </c>
      <c r="E27" s="28">
        <f>+ROUND('[1]Planilla ENRE Tarde Noche'!E12,0)</f>
        <v>308</v>
      </c>
      <c r="F27" s="28">
        <f>+ROUND('[1]Planilla ENRE Tarde Noche'!F12,0)</f>
        <v>119</v>
      </c>
      <c r="G27" s="28">
        <f>+ROUND('[1]Planilla ENRE Tarde Noche'!G12,0)</f>
        <v>427</v>
      </c>
      <c r="H27" s="28">
        <f>+ROUND('[1]Planilla ENRE Tarde Noche'!H12,0)</f>
        <v>424</v>
      </c>
      <c r="I27" s="28">
        <f>+ROUND('[1]Planilla ENRE Tarde Noche'!I12,0)</f>
        <v>21</v>
      </c>
      <c r="J27" s="28">
        <f>+ROUND('[1]Planilla ENRE Tarde Noche'!J12,0)</f>
        <v>445</v>
      </c>
      <c r="K27" s="38">
        <f t="shared" si="1"/>
        <v>872</v>
      </c>
      <c r="L27" s="38">
        <f>+'[1]Planilla ENRE Tarde Noche'!L12</f>
        <v>8</v>
      </c>
      <c r="M27" s="39"/>
      <c r="N27" s="14"/>
    </row>
    <row r="28" spans="2:14" ht="8.25" customHeight="1" x14ac:dyDescent="0.25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</row>
    <row r="29" spans="2:14" x14ac:dyDescent="0.25">
      <c r="B29" s="6" t="s">
        <v>26</v>
      </c>
      <c r="N29" s="14"/>
    </row>
    <row r="30" spans="2:14" ht="32.25" customHeight="1" x14ac:dyDescent="0.25">
      <c r="B30" s="8" t="s">
        <v>4</v>
      </c>
      <c r="C30" s="9"/>
      <c r="D30" s="10"/>
      <c r="E30" s="10" t="s">
        <v>5</v>
      </c>
      <c r="F30" s="11"/>
      <c r="G30" s="11"/>
      <c r="H30" s="11" t="s">
        <v>6</v>
      </c>
      <c r="I30" s="11"/>
      <c r="J30" s="11"/>
      <c r="K30" s="12" t="s">
        <v>7</v>
      </c>
      <c r="L30" s="13" t="s">
        <v>8</v>
      </c>
      <c r="M30" s="13" t="s">
        <v>9</v>
      </c>
      <c r="N30" s="14"/>
    </row>
    <row r="31" spans="2:14" x14ac:dyDescent="0.25">
      <c r="B31" s="16" t="s">
        <v>11</v>
      </c>
      <c r="C31" s="16"/>
      <c r="D31" s="16"/>
      <c r="E31" s="17" t="s">
        <v>12</v>
      </c>
      <c r="F31" s="17" t="s">
        <v>13</v>
      </c>
      <c r="G31" s="17" t="s">
        <v>14</v>
      </c>
      <c r="H31" s="17" t="s">
        <v>12</v>
      </c>
      <c r="I31" s="17" t="s">
        <v>13</v>
      </c>
      <c r="J31" s="17" t="s">
        <v>14</v>
      </c>
      <c r="K31" s="18"/>
      <c r="L31" s="19"/>
      <c r="M31" s="19"/>
      <c r="N31" s="14"/>
    </row>
    <row r="32" spans="2:14" ht="21" customHeight="1" x14ac:dyDescent="0.25">
      <c r="B32" s="20" t="s">
        <v>15</v>
      </c>
      <c r="C32" s="20" t="s">
        <v>16</v>
      </c>
      <c r="D32" s="21" t="s">
        <v>17</v>
      </c>
      <c r="E32" s="22">
        <f>+ROUND('[1]Planilla ENRE Madrugada'!E5,0)</f>
        <v>38</v>
      </c>
      <c r="F32" s="23">
        <f>+ROUND('[1]Planilla ENRE Madrugada'!F5,0)</f>
        <v>0</v>
      </c>
      <c r="G32" s="24">
        <f>+ROUND('[1]Planilla ENRE Madrugada'!G5,0)</f>
        <v>38</v>
      </c>
      <c r="H32" s="22">
        <f>+ROUND('[1]Planilla ENRE Madrugada'!H5,0)</f>
        <v>3</v>
      </c>
      <c r="I32" s="23">
        <f>+ROUND('[1]Planilla ENRE Madrugada'!I5,0)</f>
        <v>0</v>
      </c>
      <c r="J32" s="24">
        <f>+ROUND('[1]Planilla ENRE Madrugada'!J5,0)</f>
        <v>3</v>
      </c>
      <c r="K32" s="22">
        <f t="shared" ref="K32:K39" si="2">G32+J32</f>
        <v>41</v>
      </c>
      <c r="L32" s="25"/>
      <c r="M32" s="26"/>
      <c r="N32" s="14"/>
    </row>
    <row r="33" spans="2:14" ht="21" customHeight="1" x14ac:dyDescent="0.25">
      <c r="B33" s="20"/>
      <c r="C33" s="20"/>
      <c r="D33" s="21" t="s">
        <v>19</v>
      </c>
      <c r="E33" s="24">
        <f>+ROUND('[1]Planilla ENRE Madrugada'!E6,0)</f>
        <v>96</v>
      </c>
      <c r="F33" s="24">
        <f>+ROUND('[1]Planilla ENRE Madrugada'!F6,0)</f>
        <v>58</v>
      </c>
      <c r="G33" s="24">
        <f>+ROUND('[1]Planilla ENRE Madrugada'!G6,0)</f>
        <v>154</v>
      </c>
      <c r="H33" s="24">
        <f>+ROUND('[1]Planilla ENRE Madrugada'!H6,0)</f>
        <v>7</v>
      </c>
      <c r="I33" s="24">
        <f>+ROUND('[1]Planilla ENRE Madrugada'!I6,0)</f>
        <v>0</v>
      </c>
      <c r="J33" s="24">
        <f>+ROUND('[1]Planilla ENRE Madrugada'!J6,0)</f>
        <v>7</v>
      </c>
      <c r="K33" s="28">
        <f t="shared" si="2"/>
        <v>161</v>
      </c>
      <c r="L33" s="29"/>
      <c r="M33" s="30"/>
      <c r="N33" s="14"/>
    </row>
    <row r="34" spans="2:14" ht="21" customHeight="1" x14ac:dyDescent="0.25">
      <c r="B34" s="20"/>
      <c r="C34" s="20" t="s">
        <v>20</v>
      </c>
      <c r="D34" s="21" t="s">
        <v>17</v>
      </c>
      <c r="E34" s="31">
        <f>+ROUND('[1]Planilla ENRE Madrugada'!E7,0)</f>
        <v>12</v>
      </c>
      <c r="F34" s="23">
        <f>+ROUND('[1]Planilla ENRE Madrugada'!F7,0)</f>
        <v>0</v>
      </c>
      <c r="G34" s="24">
        <f>+ROUND('[1]Planilla ENRE Madrugada'!G7,0)</f>
        <v>12</v>
      </c>
      <c r="H34" s="22">
        <f>+ROUND('[1]Planilla ENRE Madrugada'!H7,0)</f>
        <v>0</v>
      </c>
      <c r="I34" s="23">
        <f>+ROUND('[1]Planilla ENRE Madrugada'!I7,0)</f>
        <v>0</v>
      </c>
      <c r="J34" s="24">
        <f>+ROUND('[1]Planilla ENRE Madrugada'!J7,0)</f>
        <v>0</v>
      </c>
      <c r="K34" s="32">
        <f t="shared" si="2"/>
        <v>12</v>
      </c>
      <c r="L34" s="29"/>
      <c r="M34" s="30"/>
      <c r="N34" s="14"/>
    </row>
    <row r="35" spans="2:14" ht="21" customHeight="1" x14ac:dyDescent="0.25">
      <c r="B35" s="20"/>
      <c r="C35" s="20"/>
      <c r="D35" s="21" t="s">
        <v>19</v>
      </c>
      <c r="E35" s="24">
        <f>+ROUND('[1]Planilla ENRE Madrugada'!E8,0)</f>
        <v>29</v>
      </c>
      <c r="F35" s="24">
        <f>+ROUND('[1]Planilla ENRE Madrugada'!F8,0)</f>
        <v>11</v>
      </c>
      <c r="G35" s="24">
        <f>+ROUND('[1]Planilla ENRE Madrugada'!G8,0)</f>
        <v>40</v>
      </c>
      <c r="H35" s="24">
        <f>+ROUND('[1]Planilla ENRE Madrugada'!H8,0)</f>
        <v>0</v>
      </c>
      <c r="I35" s="24">
        <f>+ROUND('[1]Planilla ENRE Madrugada'!I8,0)</f>
        <v>0</v>
      </c>
      <c r="J35" s="24">
        <f>+ROUND('[1]Planilla ENRE Madrugada'!J8,0)</f>
        <v>0</v>
      </c>
      <c r="K35" s="28">
        <f t="shared" si="2"/>
        <v>40</v>
      </c>
      <c r="L35" s="29"/>
      <c r="M35" s="30"/>
      <c r="N35" s="14"/>
    </row>
    <row r="36" spans="2:14" ht="21" customHeight="1" x14ac:dyDescent="0.25">
      <c r="B36" s="20"/>
      <c r="C36" s="20" t="s">
        <v>22</v>
      </c>
      <c r="D36" s="21" t="s">
        <v>17</v>
      </c>
      <c r="E36" s="22">
        <f>+ROUND('[1]Planilla ENRE Madrugada'!E9,0)</f>
        <v>3</v>
      </c>
      <c r="F36" s="23">
        <f>+ROUND('[1]Planilla ENRE Madrugada'!F9,0)</f>
        <v>0</v>
      </c>
      <c r="G36" s="24">
        <f>+ROUND('[1]Planilla ENRE Madrugada'!G9,0)</f>
        <v>3</v>
      </c>
      <c r="H36" s="22">
        <f>+ROUND('[1]Planilla ENRE Madrugada'!H9,0)</f>
        <v>70</v>
      </c>
      <c r="I36" s="23">
        <f>+ROUND('[1]Planilla ENRE Madrugada'!I9,0)</f>
        <v>0</v>
      </c>
      <c r="J36" s="24">
        <f>+ROUND('[1]Planilla ENRE Madrugada'!J9,0)</f>
        <v>70</v>
      </c>
      <c r="K36" s="32">
        <f t="shared" si="2"/>
        <v>73</v>
      </c>
      <c r="L36" s="29"/>
      <c r="M36" s="30"/>
      <c r="N36" s="14"/>
    </row>
    <row r="37" spans="2:14" ht="21" customHeight="1" x14ac:dyDescent="0.25">
      <c r="B37" s="20"/>
      <c r="C37" s="20"/>
      <c r="D37" s="21" t="s">
        <v>19</v>
      </c>
      <c r="E37" s="24">
        <f>+ROUND('[1]Planilla ENRE Madrugada'!E10,0)</f>
        <v>7</v>
      </c>
      <c r="F37" s="24">
        <f>+ROUND('[1]Planilla ENRE Madrugada'!F10,0)</f>
        <v>2</v>
      </c>
      <c r="G37" s="24">
        <f>+ROUND('[1]Planilla ENRE Madrugada'!G10,0)</f>
        <v>9</v>
      </c>
      <c r="H37" s="24">
        <f>+ROUND('[1]Planilla ENRE Madrugada'!H10,0)</f>
        <v>174</v>
      </c>
      <c r="I37" s="24">
        <f>+ROUND('[1]Planilla ENRE Madrugada'!I10,0)</f>
        <v>13</v>
      </c>
      <c r="J37" s="24">
        <f>+ROUND('[1]Planilla ENRE Madrugada'!J10,0)</f>
        <v>187</v>
      </c>
      <c r="K37" s="28">
        <f t="shared" si="2"/>
        <v>196</v>
      </c>
      <c r="L37" s="33"/>
      <c r="M37" s="30"/>
      <c r="N37" s="14"/>
    </row>
    <row r="38" spans="2:14" ht="21" customHeight="1" x14ac:dyDescent="0.25">
      <c r="B38" s="20"/>
      <c r="C38" s="20" t="s">
        <v>14</v>
      </c>
      <c r="D38" s="21" t="s">
        <v>17</v>
      </c>
      <c r="E38" s="28">
        <f>+ROUND('[1]Planilla ENRE Madrugada'!E11,0)</f>
        <v>52</v>
      </c>
      <c r="F38" s="34">
        <f>+ROUND('[1]Planilla ENRE Madrugada'!F11,0)</f>
        <v>0</v>
      </c>
      <c r="G38" s="28">
        <f>+ROUND('[1]Planilla ENRE Madrugada'!G11,0)</f>
        <v>52</v>
      </c>
      <c r="H38" s="28">
        <f>+ROUND('[1]Planilla ENRE Madrugada'!H11,0)</f>
        <v>72</v>
      </c>
      <c r="I38" s="34">
        <f>+ROUND('[1]Planilla ENRE Madrugada'!I11,0)</f>
        <v>0</v>
      </c>
      <c r="J38" s="28">
        <f>+ROUND('[1]Planilla ENRE Madrugada'!J11,0)</f>
        <v>72</v>
      </c>
      <c r="K38" s="28">
        <f t="shared" si="2"/>
        <v>124</v>
      </c>
      <c r="L38" s="35">
        <f>+'[1]Planilla ENRE Madrugada'!L11</f>
        <v>1</v>
      </c>
      <c r="M38" s="30"/>
      <c r="N38" s="14"/>
    </row>
    <row r="39" spans="2:14" ht="21" customHeight="1" x14ac:dyDescent="0.25">
      <c r="B39" s="20"/>
      <c r="C39" s="20"/>
      <c r="D39" s="21" t="s">
        <v>19</v>
      </c>
      <c r="E39" s="28">
        <f>+ROUND('[1]Planilla ENRE Madrugada'!E12,0)</f>
        <v>131</v>
      </c>
      <c r="F39" s="28">
        <f>+ROUND('[1]Planilla ENRE Madrugada'!F12,0)</f>
        <v>71</v>
      </c>
      <c r="G39" s="28">
        <f>+ROUND('[1]Planilla ENRE Madrugada'!G12,0)</f>
        <v>203</v>
      </c>
      <c r="H39" s="28">
        <f>+ROUND('[1]Planilla ENRE Madrugada'!H12,0)</f>
        <v>181</v>
      </c>
      <c r="I39" s="28">
        <f>+ROUND('[1]Planilla ENRE Madrugada'!I12,0)</f>
        <v>13</v>
      </c>
      <c r="J39" s="28">
        <f>+ROUND('[1]Planilla ENRE Madrugada'!J12,0)</f>
        <v>193</v>
      </c>
      <c r="K39" s="38">
        <f t="shared" si="2"/>
        <v>396</v>
      </c>
      <c r="L39" s="38">
        <f>+'[1]Planilla ENRE Madrugada'!L12</f>
        <v>3</v>
      </c>
      <c r="M39" s="39"/>
      <c r="N39" s="14"/>
    </row>
    <row r="40" spans="2:14" ht="8.25" customHeight="1" x14ac:dyDescent="0.25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</row>
    <row r="41" spans="2:14" x14ac:dyDescent="0.25">
      <c r="B41" s="6" t="s">
        <v>7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</row>
    <row r="42" spans="2:14" ht="32.25" customHeight="1" x14ac:dyDescent="0.25">
      <c r="B42" s="8" t="s">
        <v>4</v>
      </c>
      <c r="C42" s="9"/>
      <c r="D42" s="10"/>
      <c r="E42" s="10" t="s">
        <v>5</v>
      </c>
      <c r="F42" s="11"/>
      <c r="G42" s="11"/>
      <c r="H42" s="11" t="s">
        <v>6</v>
      </c>
      <c r="I42" s="11"/>
      <c r="J42" s="11"/>
      <c r="K42" s="12" t="s">
        <v>7</v>
      </c>
      <c r="L42" s="13" t="s">
        <v>8</v>
      </c>
      <c r="M42" s="13" t="s">
        <v>9</v>
      </c>
      <c r="N42" s="14"/>
    </row>
    <row r="43" spans="2:14" ht="15" customHeight="1" x14ac:dyDescent="0.25">
      <c r="B43" s="16" t="s">
        <v>11</v>
      </c>
      <c r="C43" s="16"/>
      <c r="D43" s="16"/>
      <c r="E43" s="17" t="s">
        <v>12</v>
      </c>
      <c r="F43" s="17" t="s">
        <v>13</v>
      </c>
      <c r="G43" s="17" t="s">
        <v>14</v>
      </c>
      <c r="H43" s="17" t="s">
        <v>12</v>
      </c>
      <c r="I43" s="17" t="s">
        <v>13</v>
      </c>
      <c r="J43" s="17" t="s">
        <v>14</v>
      </c>
      <c r="K43" s="18"/>
      <c r="L43" s="19"/>
      <c r="M43" s="19"/>
      <c r="N43" s="14"/>
    </row>
    <row r="44" spans="2:14" ht="21" customHeight="1" x14ac:dyDescent="0.25">
      <c r="B44" s="20" t="s">
        <v>15</v>
      </c>
      <c r="C44" s="20" t="s">
        <v>16</v>
      </c>
      <c r="D44" s="21" t="s">
        <v>17</v>
      </c>
      <c r="E44" s="22">
        <f>+E8+E20+E32</f>
        <v>260</v>
      </c>
      <c r="F44" s="23">
        <f t="shared" ref="F44:J44" si="3">+F8+F20+F32</f>
        <v>0</v>
      </c>
      <c r="G44" s="24">
        <f t="shared" si="3"/>
        <v>260</v>
      </c>
      <c r="H44" s="22">
        <f t="shared" si="3"/>
        <v>18</v>
      </c>
      <c r="I44" s="23">
        <f t="shared" si="3"/>
        <v>0</v>
      </c>
      <c r="J44" s="24">
        <f t="shared" si="3"/>
        <v>18</v>
      </c>
      <c r="K44" s="22">
        <f t="shared" ref="K44:K51" si="4">G44+J44</f>
        <v>278</v>
      </c>
      <c r="L44" s="25"/>
      <c r="M44" s="26"/>
      <c r="N44" s="14"/>
    </row>
    <row r="45" spans="2:14" ht="21" customHeight="1" x14ac:dyDescent="0.25">
      <c r="B45" s="20"/>
      <c r="C45" s="20"/>
      <c r="D45" s="21" t="s">
        <v>19</v>
      </c>
      <c r="E45" s="22">
        <f t="shared" ref="E45:J51" si="5">+E9+E21+E33</f>
        <v>650</v>
      </c>
      <c r="F45" s="24">
        <f t="shared" si="5"/>
        <v>317</v>
      </c>
      <c r="G45" s="24">
        <f t="shared" si="5"/>
        <v>967</v>
      </c>
      <c r="H45" s="24">
        <f t="shared" si="5"/>
        <v>45</v>
      </c>
      <c r="I45" s="24">
        <f t="shared" si="5"/>
        <v>0</v>
      </c>
      <c r="J45" s="24">
        <f t="shared" si="5"/>
        <v>45</v>
      </c>
      <c r="K45" s="28">
        <f t="shared" si="4"/>
        <v>1012</v>
      </c>
      <c r="L45" s="29"/>
      <c r="M45" s="30"/>
      <c r="N45" s="14"/>
    </row>
    <row r="46" spans="2:14" ht="21" customHeight="1" x14ac:dyDescent="0.25">
      <c r="B46" s="20"/>
      <c r="C46" s="20" t="s">
        <v>20</v>
      </c>
      <c r="D46" s="21" t="s">
        <v>17</v>
      </c>
      <c r="E46" s="22">
        <f t="shared" si="5"/>
        <v>79</v>
      </c>
      <c r="F46" s="23">
        <f t="shared" si="5"/>
        <v>0</v>
      </c>
      <c r="G46" s="24">
        <f t="shared" si="5"/>
        <v>79</v>
      </c>
      <c r="H46" s="22">
        <f t="shared" si="5"/>
        <v>0</v>
      </c>
      <c r="I46" s="23">
        <f t="shared" si="5"/>
        <v>0</v>
      </c>
      <c r="J46" s="24">
        <f t="shared" si="5"/>
        <v>0</v>
      </c>
      <c r="K46" s="32">
        <f t="shared" si="4"/>
        <v>79</v>
      </c>
      <c r="L46" s="29"/>
      <c r="M46" s="30"/>
    </row>
    <row r="47" spans="2:14" ht="21" customHeight="1" x14ac:dyDescent="0.25">
      <c r="B47" s="20"/>
      <c r="C47" s="20"/>
      <c r="D47" s="21" t="s">
        <v>19</v>
      </c>
      <c r="E47" s="22">
        <f t="shared" si="5"/>
        <v>197</v>
      </c>
      <c r="F47" s="24">
        <f t="shared" si="5"/>
        <v>59</v>
      </c>
      <c r="G47" s="24">
        <f t="shared" si="5"/>
        <v>256</v>
      </c>
      <c r="H47" s="24">
        <f t="shared" si="5"/>
        <v>0</v>
      </c>
      <c r="I47" s="24">
        <f t="shared" si="5"/>
        <v>0</v>
      </c>
      <c r="J47" s="24">
        <f t="shared" si="5"/>
        <v>0</v>
      </c>
      <c r="K47" s="28">
        <f t="shared" si="4"/>
        <v>256</v>
      </c>
      <c r="L47" s="29"/>
      <c r="M47" s="30"/>
    </row>
    <row r="48" spans="2:14" ht="21" customHeight="1" x14ac:dyDescent="0.25">
      <c r="B48" s="20"/>
      <c r="C48" s="20" t="s">
        <v>22</v>
      </c>
      <c r="D48" s="21" t="s">
        <v>17</v>
      </c>
      <c r="E48" s="22">
        <f t="shared" si="5"/>
        <v>18</v>
      </c>
      <c r="F48" s="23">
        <f t="shared" si="5"/>
        <v>0</v>
      </c>
      <c r="G48" s="24">
        <f t="shared" si="5"/>
        <v>18</v>
      </c>
      <c r="H48" s="22">
        <f t="shared" si="5"/>
        <v>473</v>
      </c>
      <c r="I48" s="23">
        <f t="shared" si="5"/>
        <v>0</v>
      </c>
      <c r="J48" s="24">
        <f t="shared" si="5"/>
        <v>473</v>
      </c>
      <c r="K48" s="32">
        <f t="shared" si="4"/>
        <v>491</v>
      </c>
      <c r="L48" s="29"/>
      <c r="M48" s="30"/>
    </row>
    <row r="49" spans="2:13" ht="21" customHeight="1" x14ac:dyDescent="0.25">
      <c r="B49" s="20"/>
      <c r="C49" s="20"/>
      <c r="D49" s="21" t="s">
        <v>19</v>
      </c>
      <c r="E49" s="22">
        <f t="shared" si="5"/>
        <v>45</v>
      </c>
      <c r="F49" s="24">
        <f t="shared" si="5"/>
        <v>13</v>
      </c>
      <c r="G49" s="24">
        <f t="shared" si="5"/>
        <v>57</v>
      </c>
      <c r="H49" s="24">
        <f t="shared" si="5"/>
        <v>1183</v>
      </c>
      <c r="I49" s="24">
        <f t="shared" si="5"/>
        <v>69</v>
      </c>
      <c r="J49" s="24">
        <f t="shared" si="5"/>
        <v>1251</v>
      </c>
      <c r="K49" s="28">
        <f t="shared" si="4"/>
        <v>1308</v>
      </c>
      <c r="L49" s="33"/>
      <c r="M49" s="30"/>
    </row>
    <row r="50" spans="2:13" ht="21" customHeight="1" x14ac:dyDescent="0.25">
      <c r="B50" s="20"/>
      <c r="C50" s="20" t="s">
        <v>14</v>
      </c>
      <c r="D50" s="21" t="s">
        <v>17</v>
      </c>
      <c r="E50" s="22">
        <f t="shared" si="5"/>
        <v>356</v>
      </c>
      <c r="F50" s="34">
        <f t="shared" si="5"/>
        <v>0</v>
      </c>
      <c r="G50" s="28">
        <f t="shared" si="5"/>
        <v>356</v>
      </c>
      <c r="H50" s="28">
        <f t="shared" si="5"/>
        <v>490</v>
      </c>
      <c r="I50" s="34">
        <f t="shared" si="5"/>
        <v>0</v>
      </c>
      <c r="J50" s="28">
        <f t="shared" si="5"/>
        <v>490</v>
      </c>
      <c r="K50" s="28">
        <f t="shared" si="4"/>
        <v>846</v>
      </c>
      <c r="L50" s="35">
        <f t="shared" ref="L50:L51" si="6">+L14+L26+L38</f>
        <v>9</v>
      </c>
      <c r="M50" s="30"/>
    </row>
    <row r="51" spans="2:13" ht="21" customHeight="1" x14ac:dyDescent="0.25">
      <c r="B51" s="20"/>
      <c r="C51" s="20"/>
      <c r="D51" s="21" t="s">
        <v>19</v>
      </c>
      <c r="E51" s="22">
        <f t="shared" si="5"/>
        <v>892</v>
      </c>
      <c r="F51" s="28">
        <f t="shared" si="5"/>
        <v>388</v>
      </c>
      <c r="G51" s="28">
        <f t="shared" si="5"/>
        <v>1281</v>
      </c>
      <c r="H51" s="28">
        <f t="shared" si="5"/>
        <v>1228</v>
      </c>
      <c r="I51" s="28">
        <f t="shared" si="5"/>
        <v>69</v>
      </c>
      <c r="J51" s="28">
        <f t="shared" si="5"/>
        <v>1296</v>
      </c>
      <c r="K51" s="38">
        <f t="shared" si="4"/>
        <v>2577</v>
      </c>
      <c r="L51" s="38">
        <f t="shared" si="6"/>
        <v>24</v>
      </c>
      <c r="M51" s="39"/>
    </row>
  </sheetData>
  <mergeCells count="55">
    <mergeCell ref="B44:B51"/>
    <mergeCell ref="C44:C45"/>
    <mergeCell ref="M44:M51"/>
    <mergeCell ref="C46:C47"/>
    <mergeCell ref="C48:C49"/>
    <mergeCell ref="C50:C51"/>
    <mergeCell ref="B42:D42"/>
    <mergeCell ref="E42:G42"/>
    <mergeCell ref="H42:J42"/>
    <mergeCell ref="K42:K43"/>
    <mergeCell ref="L42:L43"/>
    <mergeCell ref="M42:M43"/>
    <mergeCell ref="B43:D43"/>
    <mergeCell ref="B32:B39"/>
    <mergeCell ref="C32:C33"/>
    <mergeCell ref="M32:M39"/>
    <mergeCell ref="C34:C35"/>
    <mergeCell ref="C36:C37"/>
    <mergeCell ref="C38:C39"/>
    <mergeCell ref="B30:D30"/>
    <mergeCell ref="E30:G30"/>
    <mergeCell ref="H30:J30"/>
    <mergeCell ref="K30:K31"/>
    <mergeCell ref="L30:L31"/>
    <mergeCell ref="M30:M31"/>
    <mergeCell ref="B31:D31"/>
    <mergeCell ref="B20:B27"/>
    <mergeCell ref="C20:C21"/>
    <mergeCell ref="M20:M27"/>
    <mergeCell ref="C22:C23"/>
    <mergeCell ref="C24:C25"/>
    <mergeCell ref="C26:C27"/>
    <mergeCell ref="B18:D18"/>
    <mergeCell ref="E18:G18"/>
    <mergeCell ref="H18:J18"/>
    <mergeCell ref="K18:K19"/>
    <mergeCell ref="L18:L19"/>
    <mergeCell ref="M18:M19"/>
    <mergeCell ref="B19:D19"/>
    <mergeCell ref="B8:B15"/>
    <mergeCell ref="C8:C9"/>
    <mergeCell ref="M8:M15"/>
    <mergeCell ref="O8:O9"/>
    <mergeCell ref="C10:C11"/>
    <mergeCell ref="O10:O11"/>
    <mergeCell ref="C12:C13"/>
    <mergeCell ref="O12:O13"/>
    <mergeCell ref="C14:C15"/>
    <mergeCell ref="B6:D6"/>
    <mergeCell ref="E6:G6"/>
    <mergeCell ref="H6:J6"/>
    <mergeCell ref="K6:K7"/>
    <mergeCell ref="L6:L7"/>
    <mergeCell ref="M6:M7"/>
    <mergeCell ref="B7:D7"/>
  </mergeCells>
  <printOptions horizontalCentered="1"/>
  <pageMargins left="0.39370078740157483" right="0.39370078740157483" top="0.39370078740157483" bottom="0.39370078740157483" header="0" footer="0"/>
  <pageSetup paperSize="9" scale="5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Informe ENRE</vt:lpstr>
      <vt:lpstr>'Informe ENRE'!Área_de_impresión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Ailen BULACIO</dc:creator>
  <cp:lastModifiedBy>Ailen BULACIO</cp:lastModifiedBy>
  <dcterms:created xsi:type="dcterms:W3CDTF">2016-09-28T16:48:53Z</dcterms:created>
  <dcterms:modified xsi:type="dcterms:W3CDTF">2016-09-28T16:49:12Z</dcterms:modified>
</cp:coreProperties>
</file>