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hdshin_ucsd_edu/Documents/Teaching/MGTA 456 2021/"/>
    </mc:Choice>
  </mc:AlternateContent>
  <xr:revisionPtr revIDLastSave="0" documentId="14_{CFFC2674-021D-4880-9D05-42275362AB3D}" xr6:coauthVersionLast="47" xr6:coauthVersionMax="47" xr10:uidLastSave="{00000000-0000-0000-0000-000000000000}"/>
  <bookViews>
    <workbookView xWindow="19080" yWindow="0" windowWidth="19320" windowHeight="21000" activeTab="3"/>
  </bookViews>
  <sheets>
    <sheet name="Sample final coffee demand" sheetId="1" r:id="rId1"/>
    <sheet name="partA" sheetId="2" r:id="rId2"/>
    <sheet name="partB" sheetId="3" r:id="rId3"/>
    <sheet name="partC" sheetId="4" r:id="rId4"/>
  </sheets>
  <calcPr calcId="0"/>
</workbook>
</file>

<file path=xl/calcChain.xml><?xml version="1.0" encoding="utf-8"?>
<calcChain xmlns="http://schemas.openxmlformats.org/spreadsheetml/2006/main">
  <c r="F59" i="4" l="1"/>
  <c r="F57" i="4"/>
  <c r="E54" i="4"/>
  <c r="F54" i="4" s="1"/>
  <c r="E53" i="4"/>
  <c r="F53" i="4" s="1"/>
  <c r="E52" i="4"/>
  <c r="F52" i="4" s="1"/>
  <c r="F51" i="4"/>
  <c r="E51" i="4"/>
  <c r="E50" i="4"/>
  <c r="F50" i="4" s="1"/>
  <c r="E49" i="4"/>
  <c r="F49" i="4" s="1"/>
  <c r="E48" i="4"/>
  <c r="F48" i="4" s="1"/>
  <c r="E47" i="4"/>
  <c r="F47" i="4" s="1"/>
  <c r="F46" i="4"/>
  <c r="E46" i="4"/>
  <c r="E45" i="4"/>
  <c r="F45" i="4" s="1"/>
  <c r="E44" i="4"/>
  <c r="F44" i="4" s="1"/>
  <c r="E43" i="4"/>
  <c r="F43" i="4" s="1"/>
  <c r="E42" i="4"/>
  <c r="F42" i="4" s="1"/>
  <c r="F41" i="4"/>
  <c r="E41" i="4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F56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35" i="3"/>
  <c r="F24" i="2"/>
</calcChain>
</file>

<file path=xl/sharedStrings.xml><?xml version="1.0" encoding="utf-8"?>
<sst xmlns="http://schemas.openxmlformats.org/spreadsheetml/2006/main" count="48" uniqueCount="38">
  <si>
    <t>day</t>
  </si>
  <si>
    <t>demand (pounds of coffee)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</si>
  <si>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</si>
  <si>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</si>
  <si>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</si>
  <si>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</si>
  <si>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</si>
  <si>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</si>
  <si>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</si>
  <si>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</si>
  <si>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</si>
  <si>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</si>
  <si>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</si>
  <si>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</si>
  <si>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</si>
  <si>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</si>
  <si>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</si>
  <si>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</si>
  <si>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</si>
  <si>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</si>
  <si>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</si>
  <si>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</si>
  <si>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</si>
  <si>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</si>
  <si>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</si>
  <si>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</si>
  <si>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</si>
  <si>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</si>
  <si>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</si>
  <si>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</si>
  <si>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</si>
  <si>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Answer</t>
  </si>
  <si>
    <t>Regression: estimate coefficients using day 1 -- day 30</t>
  </si>
  <si>
    <t>Estimate Forecasting Errors using day 31 -- day 50</t>
  </si>
  <si>
    <t>Forecast</t>
  </si>
  <si>
    <t>F. Error</t>
  </si>
  <si>
    <t>Answer:</t>
  </si>
  <si>
    <t>60th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</si>
</sst>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'Sample final coffee demand'!$A$2:$A$31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'Sample final coffee demand'!$B$2:$B$31</c:f>
              <c:numCache>
                <c:formatCode>General</c:formatCode>
                <c:ptCount val="30"/>
                <c:pt idx="0">
                  <c:v>114</c:v>
                </c:pt>
                <c:pt idx="1">
                  <c:v>152</c:v>
                </c:pt>
                <c:pt idx="2">
                  <c:v>138</c:v>
                </c:pt>
                <c:pt idx="3">
                  <c:v>163</c:v>
                </c:pt>
                <c:pt idx="4">
                  <c:v>214</c:v>
                </c:pt>
                <c:pt idx="5">
                  <c:v>228</c:v>
                </c:pt>
                <c:pt idx="6">
                  <c:v>250</c:v>
                </c:pt>
                <c:pt idx="7">
                  <c:v>246</c:v>
                </c:pt>
                <c:pt idx="8">
                  <c:v>309</c:v>
                </c:pt>
                <c:pt idx="9">
                  <c:v>306</c:v>
                </c:pt>
                <c:pt idx="10">
                  <c:v>295</c:v>
                </c:pt>
                <c:pt idx="11">
                  <c:v>366</c:v>
                </c:pt>
                <c:pt idx="12">
                  <c:v>323</c:v>
                </c:pt>
                <c:pt idx="13">
                  <c:v>455</c:v>
                </c:pt>
                <c:pt idx="14">
                  <c:v>435</c:v>
                </c:pt>
                <c:pt idx="15">
                  <c:v>433</c:v>
                </c:pt>
                <c:pt idx="16">
                  <c:v>401</c:v>
                </c:pt>
                <c:pt idx="17">
                  <c:v>518</c:v>
                </c:pt>
                <c:pt idx="18">
                  <c:v>512</c:v>
                </c:pt>
                <c:pt idx="19">
                  <c:v>497</c:v>
                </c:pt>
                <c:pt idx="20">
                  <c:v>535</c:v>
                </c:pt>
                <c:pt idx="21">
                  <c:v>527</c:v>
                </c:pt>
                <c:pt idx="22">
                  <c:v>562</c:v>
                </c:pt>
                <c:pt idx="23">
                  <c:v>560</c:v>
                </c:pt>
                <c:pt idx="24">
                  <c:v>653</c:v>
                </c:pt>
                <c:pt idx="25">
                  <c:v>579</c:v>
                </c:pt>
                <c:pt idx="26">
                  <c:v>658</c:v>
                </c:pt>
                <c:pt idx="27">
                  <c:v>678</c:v>
                </c:pt>
                <c:pt idx="28">
                  <c:v>668</c:v>
                </c:pt>
                <c:pt idx="29">
                  <c:v>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6-4B88-9DE3-6A7582FAF49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'Sample final coffee demand'!$A$2:$A$31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partA!$B$25:$B$54</c:f>
              <c:numCache>
                <c:formatCode>General</c:formatCode>
                <c:ptCount val="30"/>
                <c:pt idx="0">
                  <c:v>127.12043010752703</c:v>
                </c:pt>
                <c:pt idx="1">
                  <c:v>146.90063032999643</c:v>
                </c:pt>
                <c:pt idx="2">
                  <c:v>166.68083055246581</c:v>
                </c:pt>
                <c:pt idx="3">
                  <c:v>186.46103077493524</c:v>
                </c:pt>
                <c:pt idx="4">
                  <c:v>206.24123099740461</c:v>
                </c:pt>
                <c:pt idx="5">
                  <c:v>226.02143121987402</c:v>
                </c:pt>
                <c:pt idx="6">
                  <c:v>245.80163144234342</c:v>
                </c:pt>
                <c:pt idx="7">
                  <c:v>265.58183166481285</c:v>
                </c:pt>
                <c:pt idx="8">
                  <c:v>285.36203188728223</c:v>
                </c:pt>
                <c:pt idx="9">
                  <c:v>305.1422321097516</c:v>
                </c:pt>
                <c:pt idx="10">
                  <c:v>324.92243233222104</c:v>
                </c:pt>
                <c:pt idx="11">
                  <c:v>344.70263255469041</c:v>
                </c:pt>
                <c:pt idx="12">
                  <c:v>364.48283277715984</c:v>
                </c:pt>
                <c:pt idx="13">
                  <c:v>384.26303299962922</c:v>
                </c:pt>
                <c:pt idx="14">
                  <c:v>404.04323322209865</c:v>
                </c:pt>
                <c:pt idx="15">
                  <c:v>423.82343344456802</c:v>
                </c:pt>
                <c:pt idx="16">
                  <c:v>443.6036336670374</c:v>
                </c:pt>
                <c:pt idx="17">
                  <c:v>463.38383388950683</c:v>
                </c:pt>
                <c:pt idx="18">
                  <c:v>483.16403411197621</c:v>
                </c:pt>
                <c:pt idx="19">
                  <c:v>502.94423433444564</c:v>
                </c:pt>
                <c:pt idx="20">
                  <c:v>522.72443455691496</c:v>
                </c:pt>
                <c:pt idx="21">
                  <c:v>542.50463477938445</c:v>
                </c:pt>
                <c:pt idx="22">
                  <c:v>562.28483500185382</c:v>
                </c:pt>
                <c:pt idx="23">
                  <c:v>582.0650352243232</c:v>
                </c:pt>
                <c:pt idx="24">
                  <c:v>601.84523544679269</c:v>
                </c:pt>
                <c:pt idx="25">
                  <c:v>621.62543566926206</c:v>
                </c:pt>
                <c:pt idx="26">
                  <c:v>641.40563589173144</c:v>
                </c:pt>
                <c:pt idx="27">
                  <c:v>661.18583611420081</c:v>
                </c:pt>
                <c:pt idx="28">
                  <c:v>680.96603633667019</c:v>
                </c:pt>
                <c:pt idx="29">
                  <c:v>700.74623655913967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6-4B88-9DE3-6A7582FA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771023"/>
        <c:axId val="2003829519"/>
      </c:scatterChart>
      <c:valAx>
        <c:axId val="148277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3829519"/>
        <c:crosses val="autoZero"/>
        <c:crossBetween val="midCat"/>
      </c:valAx>
      <c:valAx>
        <c:axId val="2003829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771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30A53-3A73-9ABF-6FD7-CD16415F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F40" sqref="F4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114</v>
      </c>
    </row>
    <row r="3" spans="1:2" x14ac:dyDescent="0.25">
      <c r="A3">
        <v>2</v>
      </c>
      <c r="B3">
        <v>152</v>
      </c>
    </row>
    <row r="4" spans="1:2" x14ac:dyDescent="0.25">
      <c r="A4">
        <v>3</v>
      </c>
      <c r="B4">
        <v>138</v>
      </c>
    </row>
    <row r="5" spans="1:2" x14ac:dyDescent="0.25">
      <c r="A5">
        <v>4</v>
      </c>
      <c r="B5">
        <v>163</v>
      </c>
    </row>
    <row r="6" spans="1:2" x14ac:dyDescent="0.25">
      <c r="A6">
        <v>5</v>
      </c>
      <c r="B6">
        <v>214</v>
      </c>
    </row>
    <row r="7" spans="1:2" x14ac:dyDescent="0.25">
      <c r="A7">
        <v>6</v>
      </c>
      <c r="B7">
        <v>228</v>
      </c>
    </row>
    <row r="8" spans="1:2" x14ac:dyDescent="0.25">
      <c r="A8">
        <v>7</v>
      </c>
      <c r="B8">
        <v>250</v>
      </c>
    </row>
    <row r="9" spans="1:2" x14ac:dyDescent="0.25">
      <c r="A9">
        <v>8</v>
      </c>
      <c r="B9">
        <v>246</v>
      </c>
    </row>
    <row r="10" spans="1:2" x14ac:dyDescent="0.25">
      <c r="A10">
        <v>9</v>
      </c>
      <c r="B10">
        <v>309</v>
      </c>
    </row>
    <row r="11" spans="1:2" x14ac:dyDescent="0.25">
      <c r="A11">
        <v>10</v>
      </c>
      <c r="B11">
        <v>306</v>
      </c>
    </row>
    <row r="12" spans="1:2" x14ac:dyDescent="0.25">
      <c r="A12">
        <v>11</v>
      </c>
      <c r="B12">
        <v>295</v>
      </c>
    </row>
    <row r="13" spans="1:2" x14ac:dyDescent="0.25">
      <c r="A13">
        <v>12</v>
      </c>
      <c r="B13">
        <v>366</v>
      </c>
    </row>
    <row r="14" spans="1:2" x14ac:dyDescent="0.25">
      <c r="A14">
        <v>13</v>
      </c>
      <c r="B14">
        <v>323</v>
      </c>
    </row>
    <row r="15" spans="1:2" x14ac:dyDescent="0.25">
      <c r="A15">
        <v>14</v>
      </c>
      <c r="B15">
        <v>455</v>
      </c>
    </row>
    <row r="16" spans="1:2" x14ac:dyDescent="0.25">
      <c r="A16">
        <v>15</v>
      </c>
      <c r="B16">
        <v>435</v>
      </c>
    </row>
    <row r="17" spans="1:2" x14ac:dyDescent="0.25">
      <c r="A17">
        <v>16</v>
      </c>
      <c r="B17">
        <v>433</v>
      </c>
    </row>
    <row r="18" spans="1:2" x14ac:dyDescent="0.25">
      <c r="A18">
        <v>17</v>
      </c>
      <c r="B18">
        <v>401</v>
      </c>
    </row>
    <row r="19" spans="1:2" x14ac:dyDescent="0.25">
      <c r="A19">
        <v>18</v>
      </c>
      <c r="B19">
        <v>518</v>
      </c>
    </row>
    <row r="20" spans="1:2" x14ac:dyDescent="0.25">
      <c r="A20">
        <v>19</v>
      </c>
      <c r="B20">
        <v>512</v>
      </c>
    </row>
    <row r="21" spans="1:2" x14ac:dyDescent="0.25">
      <c r="A21">
        <v>20</v>
      </c>
      <c r="B21">
        <v>497</v>
      </c>
    </row>
    <row r="22" spans="1:2" x14ac:dyDescent="0.25">
      <c r="A22">
        <v>21</v>
      </c>
      <c r="B22">
        <v>535</v>
      </c>
    </row>
    <row r="23" spans="1:2" x14ac:dyDescent="0.25">
      <c r="A23">
        <v>22</v>
      </c>
      <c r="B23">
        <v>527</v>
      </c>
    </row>
    <row r="24" spans="1:2" x14ac:dyDescent="0.25">
      <c r="A24">
        <v>23</v>
      </c>
      <c r="B24">
        <v>562</v>
      </c>
    </row>
    <row r="25" spans="1:2" x14ac:dyDescent="0.25">
      <c r="A25">
        <v>24</v>
      </c>
      <c r="B25">
        <v>560</v>
      </c>
    </row>
    <row r="26" spans="1:2" x14ac:dyDescent="0.25">
      <c r="A26">
        <v>25</v>
      </c>
      <c r="B26">
        <v>653</v>
      </c>
    </row>
    <row r="27" spans="1:2" x14ac:dyDescent="0.25">
      <c r="A27">
        <v>26</v>
      </c>
      <c r="B27">
        <v>579</v>
      </c>
    </row>
    <row r="28" spans="1:2" x14ac:dyDescent="0.25">
      <c r="A28">
        <v>27</v>
      </c>
      <c r="B28">
        <v>658</v>
      </c>
    </row>
    <row r="29" spans="1:2" x14ac:dyDescent="0.25">
      <c r="A29">
        <v>28</v>
      </c>
      <c r="B29">
        <v>678</v>
      </c>
    </row>
    <row r="30" spans="1:2" x14ac:dyDescent="0.25">
      <c r="A30">
        <v>29</v>
      </c>
      <c r="B30">
        <v>668</v>
      </c>
    </row>
    <row r="31" spans="1:2" x14ac:dyDescent="0.25">
      <c r="A31">
        <v>30</v>
      </c>
      <c r="B31">
        <v>643</v>
      </c>
    </row>
    <row r="32" spans="1:2" x14ac:dyDescent="0.25">
      <c r="A32">
        <v>31</v>
      </c>
      <c r="B32">
        <v>722</v>
      </c>
    </row>
    <row r="33" spans="1:2" x14ac:dyDescent="0.25">
      <c r="A33">
        <v>32</v>
      </c>
      <c r="B33">
        <v>806</v>
      </c>
    </row>
    <row r="34" spans="1:2" x14ac:dyDescent="0.25">
      <c r="A34">
        <v>33</v>
      </c>
      <c r="B34">
        <v>759</v>
      </c>
    </row>
    <row r="35" spans="1:2" x14ac:dyDescent="0.25">
      <c r="A35">
        <v>34</v>
      </c>
      <c r="B35">
        <v>793</v>
      </c>
    </row>
    <row r="36" spans="1:2" x14ac:dyDescent="0.25">
      <c r="A36">
        <v>35</v>
      </c>
      <c r="B36">
        <v>739</v>
      </c>
    </row>
    <row r="37" spans="1:2" x14ac:dyDescent="0.25">
      <c r="A37">
        <v>36</v>
      </c>
      <c r="B37">
        <v>806</v>
      </c>
    </row>
    <row r="38" spans="1:2" x14ac:dyDescent="0.25">
      <c r="A38">
        <v>37</v>
      </c>
      <c r="B38">
        <v>874</v>
      </c>
    </row>
    <row r="39" spans="1:2" x14ac:dyDescent="0.25">
      <c r="A39">
        <v>38</v>
      </c>
      <c r="B39">
        <v>853</v>
      </c>
    </row>
    <row r="40" spans="1:2" x14ac:dyDescent="0.25">
      <c r="A40">
        <v>39</v>
      </c>
      <c r="B40">
        <v>879</v>
      </c>
    </row>
    <row r="41" spans="1:2" x14ac:dyDescent="0.25">
      <c r="A41">
        <v>40</v>
      </c>
      <c r="B41">
        <v>867</v>
      </c>
    </row>
    <row r="42" spans="1:2" x14ac:dyDescent="0.25">
      <c r="A42">
        <v>41</v>
      </c>
      <c r="B42">
        <v>959</v>
      </c>
    </row>
    <row r="43" spans="1:2" x14ac:dyDescent="0.25">
      <c r="A43">
        <v>42</v>
      </c>
      <c r="B43">
        <v>948</v>
      </c>
    </row>
    <row r="44" spans="1:2" x14ac:dyDescent="0.25">
      <c r="A44">
        <v>43</v>
      </c>
      <c r="B44">
        <v>983</v>
      </c>
    </row>
    <row r="45" spans="1:2" x14ac:dyDescent="0.25">
      <c r="A45">
        <v>44</v>
      </c>
      <c r="B45">
        <v>940</v>
      </c>
    </row>
    <row r="46" spans="1:2" x14ac:dyDescent="0.25">
      <c r="A46">
        <v>45</v>
      </c>
      <c r="B46">
        <v>981</v>
      </c>
    </row>
    <row r="47" spans="1:2" x14ac:dyDescent="0.25">
      <c r="A47">
        <v>46</v>
      </c>
      <c r="B47">
        <v>1034</v>
      </c>
    </row>
    <row r="48" spans="1:2" x14ac:dyDescent="0.25">
      <c r="A48">
        <v>47</v>
      </c>
      <c r="B48">
        <v>1061</v>
      </c>
    </row>
    <row r="49" spans="1:2" x14ac:dyDescent="0.25">
      <c r="A49">
        <v>48</v>
      </c>
      <c r="B49">
        <v>1045</v>
      </c>
    </row>
    <row r="50" spans="1:2" x14ac:dyDescent="0.25">
      <c r="A50">
        <v>49</v>
      </c>
      <c r="B50">
        <v>1087</v>
      </c>
    </row>
    <row r="51" spans="1:2" x14ac:dyDescent="0.25">
      <c r="A51">
        <v>50</v>
      </c>
      <c r="B51">
        <v>1091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F25" sqref="F25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0.98512871806366831</v>
      </c>
    </row>
    <row r="5" spans="1:9" x14ac:dyDescent="0.25">
      <c r="A5" s="1" t="s">
        <v>5</v>
      </c>
      <c r="B5" s="1">
        <v>0.97047859115376656</v>
      </c>
    </row>
    <row r="6" spans="1:9" x14ac:dyDescent="0.25">
      <c r="A6" s="1" t="s">
        <v>6</v>
      </c>
      <c r="B6" s="1">
        <v>0.96942425512354391</v>
      </c>
    </row>
    <row r="7" spans="1:9" x14ac:dyDescent="0.25">
      <c r="A7" s="1" t="s">
        <v>7</v>
      </c>
      <c r="B7" s="1">
        <v>30.908439425738084</v>
      </c>
    </row>
    <row r="8" spans="1:9" ht="15.75" thickBot="1" x14ac:dyDescent="0.3">
      <c r="A8" s="2" t="s">
        <v>8</v>
      </c>
      <c r="B8" s="2">
        <v>30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879348.58109010023</v>
      </c>
      <c r="D12" s="1">
        <v>879348.58109010023</v>
      </c>
      <c r="E12" s="1">
        <v>920.46421950395711</v>
      </c>
      <c r="F12" s="1">
        <v>5.7872338758344478E-23</v>
      </c>
    </row>
    <row r="13" spans="1:9" x14ac:dyDescent="0.25">
      <c r="A13" s="1" t="s">
        <v>11</v>
      </c>
      <c r="B13" s="1">
        <v>28</v>
      </c>
      <c r="C13" s="1">
        <v>26749.285576566574</v>
      </c>
      <c r="D13" s="1">
        <v>955.33162773452045</v>
      </c>
      <c r="E13" s="1"/>
      <c r="F13" s="1"/>
    </row>
    <row r="14" spans="1:9" ht="15.75" thickBot="1" x14ac:dyDescent="0.3">
      <c r="A14" s="2" t="s">
        <v>12</v>
      </c>
      <c r="B14" s="2">
        <v>29</v>
      </c>
      <c r="C14" s="2">
        <v>906097.86666666681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107.34022988505762</v>
      </c>
      <c r="C17" s="1">
        <v>11.574370149125988</v>
      </c>
      <c r="D17" s="1">
        <v>9.273958626004644</v>
      </c>
      <c r="E17" s="1">
        <v>4.9464286816928152E-10</v>
      </c>
      <c r="F17" s="1">
        <v>83.631207409806265</v>
      </c>
      <c r="G17" s="1">
        <v>131.049252360309</v>
      </c>
      <c r="H17" s="1">
        <v>83.631207409806265</v>
      </c>
      <c r="I17" s="1">
        <v>131.049252360309</v>
      </c>
    </row>
    <row r="18" spans="1:9" ht="15.75" thickBot="1" x14ac:dyDescent="0.3">
      <c r="A18" s="2" t="s">
        <v>26</v>
      </c>
      <c r="B18" s="2">
        <v>19.7802002224694</v>
      </c>
      <c r="C18" s="2">
        <v>0.65196942261447988</v>
      </c>
      <c r="D18" s="2">
        <v>30.339153243028321</v>
      </c>
      <c r="E18" s="2">
        <v>5.7872338758345289E-23</v>
      </c>
      <c r="F18" s="2">
        <v>18.444701400953779</v>
      </c>
      <c r="G18" s="2">
        <v>21.115699043985021</v>
      </c>
      <c r="H18" s="2">
        <v>18.444701400953779</v>
      </c>
      <c r="I18" s="2">
        <v>21.115699043985021</v>
      </c>
    </row>
    <row r="22" spans="1:9" x14ac:dyDescent="0.25">
      <c r="A22" t="s">
        <v>27</v>
      </c>
    </row>
    <row r="23" spans="1:9" ht="15.75" thickBot="1" x14ac:dyDescent="0.3"/>
    <row r="24" spans="1:9" x14ac:dyDescent="0.25">
      <c r="A24" s="3" t="s">
        <v>28</v>
      </c>
      <c r="B24" s="3" t="s">
        <v>29</v>
      </c>
      <c r="C24" s="3" t="s">
        <v>30</v>
      </c>
      <c r="E24" s="5" t="s">
        <v>31</v>
      </c>
      <c r="F24">
        <f>B17+B18*70</f>
        <v>1491.9542454579157</v>
      </c>
    </row>
    <row r="25" spans="1:9" x14ac:dyDescent="0.25">
      <c r="A25" s="1">
        <v>1</v>
      </c>
      <c r="B25" s="1">
        <v>127.12043010752703</v>
      </c>
      <c r="C25" s="1">
        <v>-13.120430107527028</v>
      </c>
    </row>
    <row r="26" spans="1:9" x14ac:dyDescent="0.25">
      <c r="A26" s="1">
        <v>2</v>
      </c>
      <c r="B26" s="1">
        <v>146.90063032999643</v>
      </c>
      <c r="C26" s="1">
        <v>5.0993696700035684</v>
      </c>
    </row>
    <row r="27" spans="1:9" x14ac:dyDescent="0.25">
      <c r="A27" s="1">
        <v>3</v>
      </c>
      <c r="B27" s="1">
        <v>166.68083055246581</v>
      </c>
      <c r="C27" s="1">
        <v>-28.680830552465807</v>
      </c>
    </row>
    <row r="28" spans="1:9" x14ac:dyDescent="0.25">
      <c r="A28" s="1">
        <v>4</v>
      </c>
      <c r="B28" s="1">
        <v>186.46103077493524</v>
      </c>
      <c r="C28" s="1">
        <v>-23.461030774935239</v>
      </c>
    </row>
    <row r="29" spans="1:9" x14ac:dyDescent="0.25">
      <c r="A29" s="1">
        <v>5</v>
      </c>
      <c r="B29" s="1">
        <v>206.24123099740461</v>
      </c>
      <c r="C29" s="1">
        <v>7.7587690025953862</v>
      </c>
    </row>
    <row r="30" spans="1:9" x14ac:dyDescent="0.25">
      <c r="A30" s="1">
        <v>6</v>
      </c>
      <c r="B30" s="1">
        <v>226.02143121987402</v>
      </c>
      <c r="C30" s="1">
        <v>1.9785687801259826</v>
      </c>
    </row>
    <row r="31" spans="1:9" x14ac:dyDescent="0.25">
      <c r="A31" s="1">
        <v>7</v>
      </c>
      <c r="B31" s="1">
        <v>245.80163144234342</v>
      </c>
      <c r="C31" s="1">
        <v>4.198368557656579</v>
      </c>
    </row>
    <row r="32" spans="1:9" x14ac:dyDescent="0.25">
      <c r="A32" s="1">
        <v>8</v>
      </c>
      <c r="B32" s="1">
        <v>265.58183166481285</v>
      </c>
      <c r="C32" s="1">
        <v>-19.581831664812853</v>
      </c>
    </row>
    <row r="33" spans="1:3" x14ac:dyDescent="0.25">
      <c r="A33" s="1">
        <v>9</v>
      </c>
      <c r="B33" s="1">
        <v>285.36203188728223</v>
      </c>
      <c r="C33" s="1">
        <v>23.637968112717772</v>
      </c>
    </row>
    <row r="34" spans="1:3" x14ac:dyDescent="0.25">
      <c r="A34" s="1">
        <v>10</v>
      </c>
      <c r="B34" s="1">
        <v>305.1422321097516</v>
      </c>
      <c r="C34" s="1">
        <v>0.85776789024839672</v>
      </c>
    </row>
    <row r="35" spans="1:3" x14ac:dyDescent="0.25">
      <c r="A35" s="1">
        <v>11</v>
      </c>
      <c r="B35" s="1">
        <v>324.92243233222104</v>
      </c>
      <c r="C35" s="1">
        <v>-29.922432332221035</v>
      </c>
    </row>
    <row r="36" spans="1:3" x14ac:dyDescent="0.25">
      <c r="A36" s="1">
        <v>12</v>
      </c>
      <c r="B36" s="1">
        <v>344.70263255469041</v>
      </c>
      <c r="C36" s="1">
        <v>21.29736744530959</v>
      </c>
    </row>
    <row r="37" spans="1:3" x14ac:dyDescent="0.25">
      <c r="A37" s="1">
        <v>13</v>
      </c>
      <c r="B37" s="1">
        <v>364.48283277715984</v>
      </c>
      <c r="C37" s="1">
        <v>-41.482832777159842</v>
      </c>
    </row>
    <row r="38" spans="1:3" x14ac:dyDescent="0.25">
      <c r="A38" s="1">
        <v>14</v>
      </c>
      <c r="B38" s="1">
        <v>384.26303299962922</v>
      </c>
      <c r="C38" s="1">
        <v>70.736967000370782</v>
      </c>
    </row>
    <row r="39" spans="1:3" x14ac:dyDescent="0.25">
      <c r="A39" s="1">
        <v>15</v>
      </c>
      <c r="B39" s="1">
        <v>404.04323322209865</v>
      </c>
      <c r="C39" s="1">
        <v>30.95676677790135</v>
      </c>
    </row>
    <row r="40" spans="1:3" x14ac:dyDescent="0.25">
      <c r="A40" s="1">
        <v>16</v>
      </c>
      <c r="B40" s="1">
        <v>423.82343344456802</v>
      </c>
      <c r="C40" s="1">
        <v>9.1765665554319753</v>
      </c>
    </row>
    <row r="41" spans="1:3" x14ac:dyDescent="0.25">
      <c r="A41" s="1">
        <v>17</v>
      </c>
      <c r="B41" s="1">
        <v>443.6036336670374</v>
      </c>
      <c r="C41" s="1">
        <v>-42.6036336670374</v>
      </c>
    </row>
    <row r="42" spans="1:3" x14ac:dyDescent="0.25">
      <c r="A42" s="1">
        <v>18</v>
      </c>
      <c r="B42" s="1">
        <v>463.38383388950683</v>
      </c>
      <c r="C42" s="1">
        <v>54.616166110493168</v>
      </c>
    </row>
    <row r="43" spans="1:3" x14ac:dyDescent="0.25">
      <c r="A43" s="1">
        <v>19</v>
      </c>
      <c r="B43" s="1">
        <v>483.16403411197621</v>
      </c>
      <c r="C43" s="1">
        <v>28.835965888023793</v>
      </c>
    </row>
    <row r="44" spans="1:3" x14ac:dyDescent="0.25">
      <c r="A44" s="1">
        <v>20</v>
      </c>
      <c r="B44" s="1">
        <v>502.94423433444564</v>
      </c>
      <c r="C44" s="1">
        <v>-5.944234334445639</v>
      </c>
    </row>
    <row r="45" spans="1:3" x14ac:dyDescent="0.25">
      <c r="A45" s="1">
        <v>21</v>
      </c>
      <c r="B45" s="1">
        <v>522.72443455691496</v>
      </c>
      <c r="C45" s="1">
        <v>12.275565443085043</v>
      </c>
    </row>
    <row r="46" spans="1:3" x14ac:dyDescent="0.25">
      <c r="A46" s="1">
        <v>22</v>
      </c>
      <c r="B46" s="1">
        <v>542.50463477938445</v>
      </c>
      <c r="C46" s="1">
        <v>-15.504634779384446</v>
      </c>
    </row>
    <row r="47" spans="1:3" x14ac:dyDescent="0.25">
      <c r="A47" s="1">
        <v>23</v>
      </c>
      <c r="B47" s="1">
        <v>562.28483500185382</v>
      </c>
      <c r="C47" s="1">
        <v>-0.28483500185382127</v>
      </c>
    </row>
    <row r="48" spans="1:3" x14ac:dyDescent="0.25">
      <c r="A48" s="1">
        <v>24</v>
      </c>
      <c r="B48" s="1">
        <v>582.0650352243232</v>
      </c>
      <c r="C48" s="1">
        <v>-22.065035224323196</v>
      </c>
    </row>
    <row r="49" spans="1:3" x14ac:dyDescent="0.25">
      <c r="A49" s="1">
        <v>25</v>
      </c>
      <c r="B49" s="1">
        <v>601.84523544679269</v>
      </c>
      <c r="C49" s="1">
        <v>51.154764553207315</v>
      </c>
    </row>
    <row r="50" spans="1:3" x14ac:dyDescent="0.25">
      <c r="A50" s="1">
        <v>26</v>
      </c>
      <c r="B50" s="1">
        <v>621.62543566926206</v>
      </c>
      <c r="C50" s="1">
        <v>-42.62543566926206</v>
      </c>
    </row>
    <row r="51" spans="1:3" x14ac:dyDescent="0.25">
      <c r="A51" s="1">
        <v>27</v>
      </c>
      <c r="B51" s="1">
        <v>641.40563589173144</v>
      </c>
      <c r="C51" s="1">
        <v>16.594364108268564</v>
      </c>
    </row>
    <row r="52" spans="1:3" x14ac:dyDescent="0.25">
      <c r="A52" s="1">
        <v>28</v>
      </c>
      <c r="B52" s="1">
        <v>661.18583611420081</v>
      </c>
      <c r="C52" s="1">
        <v>16.814163885799189</v>
      </c>
    </row>
    <row r="53" spans="1:3" x14ac:dyDescent="0.25">
      <c r="A53" s="1">
        <v>29</v>
      </c>
      <c r="B53" s="1">
        <v>680.96603633667019</v>
      </c>
      <c r="C53" s="1">
        <v>-12.966036336670186</v>
      </c>
    </row>
    <row r="54" spans="1:3" ht="15.75" thickBot="1" x14ac:dyDescent="0.3">
      <c r="A54" s="2">
        <v>30</v>
      </c>
      <c r="B54" s="2">
        <v>700.74623655913967</v>
      </c>
      <c r="C54" s="2">
        <v>-57.746236559139675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/>
  </sheetViews>
  <sheetFormatPr defaultRowHeight="15" x14ac:dyDescent="0.25"/>
  <sheetData>
    <row r="1" spans="1:6" x14ac:dyDescent="0.25">
      <c r="A1" t="s">
        <v>32</v>
      </c>
    </row>
    <row r="2" spans="1:6" x14ac:dyDescent="0.25">
      <c r="A2" t="s">
        <v>33</v>
      </c>
    </row>
    <row r="4" spans="1:6" x14ac:dyDescent="0.25">
      <c r="A4" t="s">
        <v>0</v>
      </c>
      <c r="B4" t="s">
        <v>1</v>
      </c>
      <c r="E4" t="s">
        <v>34</v>
      </c>
      <c r="F4" t="s">
        <v>35</v>
      </c>
    </row>
    <row r="5" spans="1:6" x14ac:dyDescent="0.25">
      <c r="A5">
        <v>1</v>
      </c>
      <c r="B5">
        <v>114</v>
      </c>
    </row>
    <row r="6" spans="1:6" x14ac:dyDescent="0.25">
      <c r="A6">
        <v>2</v>
      </c>
      <c r="B6">
        <v>152</v>
      </c>
    </row>
    <row r="7" spans="1:6" x14ac:dyDescent="0.25">
      <c r="A7">
        <v>3</v>
      </c>
      <c r="B7">
        <v>138</v>
      </c>
    </row>
    <row r="8" spans="1:6" x14ac:dyDescent="0.25">
      <c r="A8">
        <v>4</v>
      </c>
      <c r="B8">
        <v>163</v>
      </c>
    </row>
    <row r="9" spans="1:6" x14ac:dyDescent="0.25">
      <c r="A9">
        <v>5</v>
      </c>
      <c r="B9">
        <v>214</v>
      </c>
    </row>
    <row r="10" spans="1:6" x14ac:dyDescent="0.25">
      <c r="A10">
        <v>6</v>
      </c>
      <c r="B10">
        <v>228</v>
      </c>
    </row>
    <row r="11" spans="1:6" x14ac:dyDescent="0.25">
      <c r="A11">
        <v>7</v>
      </c>
      <c r="B11">
        <v>250</v>
      </c>
    </row>
    <row r="12" spans="1:6" x14ac:dyDescent="0.25">
      <c r="A12">
        <v>8</v>
      </c>
      <c r="B12">
        <v>246</v>
      </c>
    </row>
    <row r="13" spans="1:6" x14ac:dyDescent="0.25">
      <c r="A13">
        <v>9</v>
      </c>
      <c r="B13">
        <v>309</v>
      </c>
    </row>
    <row r="14" spans="1:6" x14ac:dyDescent="0.25">
      <c r="A14">
        <v>10</v>
      </c>
      <c r="B14">
        <v>306</v>
      </c>
    </row>
    <row r="15" spans="1:6" x14ac:dyDescent="0.25">
      <c r="A15">
        <v>11</v>
      </c>
      <c r="B15">
        <v>295</v>
      </c>
    </row>
    <row r="16" spans="1:6" x14ac:dyDescent="0.25">
      <c r="A16">
        <v>12</v>
      </c>
      <c r="B16">
        <v>366</v>
      </c>
    </row>
    <row r="17" spans="1:2" x14ac:dyDescent="0.25">
      <c r="A17">
        <v>13</v>
      </c>
      <c r="B17">
        <v>323</v>
      </c>
    </row>
    <row r="18" spans="1:2" x14ac:dyDescent="0.25">
      <c r="A18">
        <v>14</v>
      </c>
      <c r="B18">
        <v>455</v>
      </c>
    </row>
    <row r="19" spans="1:2" x14ac:dyDescent="0.25">
      <c r="A19">
        <v>15</v>
      </c>
      <c r="B19">
        <v>435</v>
      </c>
    </row>
    <row r="20" spans="1:2" x14ac:dyDescent="0.25">
      <c r="A20">
        <v>16</v>
      </c>
      <c r="B20">
        <v>433</v>
      </c>
    </row>
    <row r="21" spans="1:2" x14ac:dyDescent="0.25">
      <c r="A21">
        <v>17</v>
      </c>
      <c r="B21">
        <v>401</v>
      </c>
    </row>
    <row r="22" spans="1:2" x14ac:dyDescent="0.25">
      <c r="A22">
        <v>18</v>
      </c>
      <c r="B22">
        <v>518</v>
      </c>
    </row>
    <row r="23" spans="1:2" x14ac:dyDescent="0.25">
      <c r="A23">
        <v>19</v>
      </c>
      <c r="B23">
        <v>512</v>
      </c>
    </row>
    <row r="24" spans="1:2" x14ac:dyDescent="0.25">
      <c r="A24">
        <v>20</v>
      </c>
      <c r="B24">
        <v>497</v>
      </c>
    </row>
    <row r="25" spans="1:2" x14ac:dyDescent="0.25">
      <c r="A25">
        <v>21</v>
      </c>
      <c r="B25">
        <v>535</v>
      </c>
    </row>
    <row r="26" spans="1:2" x14ac:dyDescent="0.25">
      <c r="A26">
        <v>22</v>
      </c>
      <c r="B26">
        <v>527</v>
      </c>
    </row>
    <row r="27" spans="1:2" x14ac:dyDescent="0.25">
      <c r="A27">
        <v>23</v>
      </c>
      <c r="B27">
        <v>562</v>
      </c>
    </row>
    <row r="28" spans="1:2" x14ac:dyDescent="0.25">
      <c r="A28">
        <v>24</v>
      </c>
      <c r="B28">
        <v>560</v>
      </c>
    </row>
    <row r="29" spans="1:2" x14ac:dyDescent="0.25">
      <c r="A29">
        <v>25</v>
      </c>
      <c r="B29">
        <v>653</v>
      </c>
    </row>
    <row r="30" spans="1:2" x14ac:dyDescent="0.25">
      <c r="A30">
        <v>26</v>
      </c>
      <c r="B30">
        <v>579</v>
      </c>
    </row>
    <row r="31" spans="1:2" x14ac:dyDescent="0.25">
      <c r="A31">
        <v>27</v>
      </c>
      <c r="B31">
        <v>658</v>
      </c>
    </row>
    <row r="32" spans="1:2" x14ac:dyDescent="0.25">
      <c r="A32">
        <v>28</v>
      </c>
      <c r="B32">
        <v>678</v>
      </c>
    </row>
    <row r="33" spans="1:6" x14ac:dyDescent="0.25">
      <c r="A33">
        <v>29</v>
      </c>
      <c r="B33">
        <v>668</v>
      </c>
    </row>
    <row r="34" spans="1:6" x14ac:dyDescent="0.25">
      <c r="A34">
        <v>30</v>
      </c>
      <c r="B34">
        <v>643</v>
      </c>
    </row>
    <row r="35" spans="1:6" x14ac:dyDescent="0.25">
      <c r="A35">
        <v>31</v>
      </c>
      <c r="B35">
        <v>722</v>
      </c>
      <c r="E35">
        <f>partA!$B$17+partA!$B$18*partB!A35</f>
        <v>720.52643678160905</v>
      </c>
      <c r="F35">
        <f>B35-E35</f>
        <v>1.4735632183909502</v>
      </c>
    </row>
    <row r="36" spans="1:6" x14ac:dyDescent="0.25">
      <c r="A36">
        <v>32</v>
      </c>
      <c r="B36">
        <v>806</v>
      </c>
      <c r="E36">
        <f>partA!$B$17+partA!$B$18*partB!A36</f>
        <v>740.30663700407842</v>
      </c>
      <c r="F36">
        <f t="shared" ref="F36:F54" si="0">B36-E36</f>
        <v>65.693362995921575</v>
      </c>
    </row>
    <row r="37" spans="1:6" x14ac:dyDescent="0.25">
      <c r="A37">
        <v>33</v>
      </c>
      <c r="B37">
        <v>759</v>
      </c>
      <c r="E37">
        <f>partA!$B$17+partA!$B$18*partB!A37</f>
        <v>760.0868372265478</v>
      </c>
      <c r="F37">
        <f t="shared" si="0"/>
        <v>-1.0868372265478001</v>
      </c>
    </row>
    <row r="38" spans="1:6" x14ac:dyDescent="0.25">
      <c r="A38">
        <v>34</v>
      </c>
      <c r="B38">
        <v>793</v>
      </c>
      <c r="E38">
        <f>partA!$B$17+partA!$B$18*partB!A38</f>
        <v>779.86703744901718</v>
      </c>
      <c r="F38">
        <f t="shared" si="0"/>
        <v>13.132962550982825</v>
      </c>
    </row>
    <row r="39" spans="1:6" x14ac:dyDescent="0.25">
      <c r="A39">
        <v>35</v>
      </c>
      <c r="B39">
        <v>739</v>
      </c>
      <c r="E39">
        <f>partA!$B$17+partA!$B$18*partB!A39</f>
        <v>799.64723767148666</v>
      </c>
      <c r="F39">
        <f t="shared" si="0"/>
        <v>-60.647237671486664</v>
      </c>
    </row>
    <row r="40" spans="1:6" x14ac:dyDescent="0.25">
      <c r="A40">
        <v>36</v>
      </c>
      <c r="B40">
        <v>806</v>
      </c>
      <c r="E40">
        <f>partA!$B$17+partA!$B$18*partB!A40</f>
        <v>819.42743789395604</v>
      </c>
      <c r="F40">
        <f t="shared" si="0"/>
        <v>-13.427437893956039</v>
      </c>
    </row>
    <row r="41" spans="1:6" x14ac:dyDescent="0.25">
      <c r="A41">
        <v>37</v>
      </c>
      <c r="B41">
        <v>874</v>
      </c>
      <c r="E41">
        <f>partA!$B$17+partA!$B$18*partB!A41</f>
        <v>839.20763811642541</v>
      </c>
      <c r="F41">
        <f t="shared" si="0"/>
        <v>34.792361883574586</v>
      </c>
    </row>
    <row r="42" spans="1:6" x14ac:dyDescent="0.25">
      <c r="A42">
        <v>38</v>
      </c>
      <c r="B42">
        <v>853</v>
      </c>
      <c r="E42">
        <f>partA!$B$17+partA!$B$18*partB!A42</f>
        <v>858.98783833889479</v>
      </c>
      <c r="F42">
        <f t="shared" si="0"/>
        <v>-5.9878383388947896</v>
      </c>
    </row>
    <row r="43" spans="1:6" x14ac:dyDescent="0.25">
      <c r="A43">
        <v>39</v>
      </c>
      <c r="B43">
        <v>879</v>
      </c>
      <c r="E43">
        <f>partA!$B$17+partA!$B$18*partB!A43</f>
        <v>878.76803856136428</v>
      </c>
      <c r="F43">
        <f t="shared" si="0"/>
        <v>0.23196143863572161</v>
      </c>
    </row>
    <row r="44" spans="1:6" x14ac:dyDescent="0.25">
      <c r="A44">
        <v>40</v>
      </c>
      <c r="B44">
        <v>867</v>
      </c>
      <c r="E44">
        <f>partA!$B$17+partA!$B$18*partB!A44</f>
        <v>898.54823878383365</v>
      </c>
      <c r="F44">
        <f t="shared" si="0"/>
        <v>-31.548238783833654</v>
      </c>
    </row>
    <row r="45" spans="1:6" x14ac:dyDescent="0.25">
      <c r="A45">
        <v>41</v>
      </c>
      <c r="B45">
        <v>959</v>
      </c>
      <c r="E45">
        <f>partA!$B$17+partA!$B$18*partB!A45</f>
        <v>918.32843900630303</v>
      </c>
      <c r="F45">
        <f t="shared" si="0"/>
        <v>40.671560993696971</v>
      </c>
    </row>
    <row r="46" spans="1:6" x14ac:dyDescent="0.25">
      <c r="A46">
        <v>42</v>
      </c>
      <c r="B46">
        <v>948</v>
      </c>
      <c r="E46">
        <f>partA!$B$17+partA!$B$18*partB!A46</f>
        <v>938.1086392287724</v>
      </c>
      <c r="F46">
        <f t="shared" si="0"/>
        <v>9.8913607712275962</v>
      </c>
    </row>
    <row r="47" spans="1:6" x14ac:dyDescent="0.25">
      <c r="A47">
        <v>43</v>
      </c>
      <c r="B47">
        <v>983</v>
      </c>
      <c r="E47">
        <f>partA!$B$17+partA!$B$18*partB!A47</f>
        <v>957.88883945124178</v>
      </c>
      <c r="F47">
        <f t="shared" si="0"/>
        <v>25.111160548758221</v>
      </c>
    </row>
    <row r="48" spans="1:6" x14ac:dyDescent="0.25">
      <c r="A48">
        <v>44</v>
      </c>
      <c r="B48">
        <v>940</v>
      </c>
      <c r="E48">
        <f>partA!$B$17+partA!$B$18*partB!A48</f>
        <v>977.66903967371127</v>
      </c>
      <c r="F48">
        <f t="shared" si="0"/>
        <v>-37.669039673711268</v>
      </c>
    </row>
    <row r="49" spans="1:6" x14ac:dyDescent="0.25">
      <c r="A49">
        <v>45</v>
      </c>
      <c r="B49">
        <v>981</v>
      </c>
      <c r="E49">
        <f>partA!$B$17+partA!$B$18*partB!A49</f>
        <v>997.44923989618064</v>
      </c>
      <c r="F49">
        <f t="shared" si="0"/>
        <v>-16.449239896180643</v>
      </c>
    </row>
    <row r="50" spans="1:6" x14ac:dyDescent="0.25">
      <c r="A50">
        <v>46</v>
      </c>
      <c r="B50">
        <v>1034</v>
      </c>
      <c r="E50">
        <f>partA!$B$17+partA!$B$18*partB!A50</f>
        <v>1017.22944011865</v>
      </c>
      <c r="F50">
        <f t="shared" si="0"/>
        <v>16.770559881349982</v>
      </c>
    </row>
    <row r="51" spans="1:6" x14ac:dyDescent="0.25">
      <c r="A51">
        <v>47</v>
      </c>
      <c r="B51">
        <v>1061</v>
      </c>
      <c r="E51">
        <f>partA!$B$17+partA!$B$18*partB!A51</f>
        <v>1037.0096403411194</v>
      </c>
      <c r="F51">
        <f t="shared" si="0"/>
        <v>23.990359658880607</v>
      </c>
    </row>
    <row r="52" spans="1:6" x14ac:dyDescent="0.25">
      <c r="A52">
        <v>48</v>
      </c>
      <c r="B52">
        <v>1045</v>
      </c>
      <c r="E52">
        <f>partA!$B$17+partA!$B$18*partB!A52</f>
        <v>1056.7898405635888</v>
      </c>
      <c r="F52">
        <f t="shared" si="0"/>
        <v>-11.789840563588768</v>
      </c>
    </row>
    <row r="53" spans="1:6" x14ac:dyDescent="0.25">
      <c r="A53">
        <v>49</v>
      </c>
      <c r="B53">
        <v>1087</v>
      </c>
      <c r="E53">
        <f>partA!$B$17+partA!$B$18*partB!A53</f>
        <v>1076.5700407860581</v>
      </c>
      <c r="F53">
        <f t="shared" si="0"/>
        <v>10.429959213941856</v>
      </c>
    </row>
    <row r="54" spans="1:6" x14ac:dyDescent="0.25">
      <c r="A54">
        <v>50</v>
      </c>
      <c r="B54">
        <v>1091</v>
      </c>
      <c r="E54">
        <f>partA!$B$17+partA!$B$18*partB!A54</f>
        <v>1096.3502410085275</v>
      </c>
      <c r="F54">
        <f t="shared" si="0"/>
        <v>-5.3502410085275187</v>
      </c>
    </row>
    <row r="56" spans="1:6" x14ac:dyDescent="0.25">
      <c r="E56" t="s">
        <v>36</v>
      </c>
      <c r="F56">
        <f>PERCENTRANK(F35:F54,30)</f>
        <v>0.86799999999999999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7" workbookViewId="0">
      <selection activeCell="F59" sqref="F59"/>
    </sheetView>
  </sheetViews>
  <sheetFormatPr defaultRowHeight="15" x14ac:dyDescent="0.25"/>
  <sheetData>
    <row r="1" spans="1:6" x14ac:dyDescent="0.25">
      <c r="A1" t="s">
        <v>32</v>
      </c>
    </row>
    <row r="2" spans="1:6" x14ac:dyDescent="0.25">
      <c r="A2" t="s">
        <v>33</v>
      </c>
    </row>
    <row r="4" spans="1:6" x14ac:dyDescent="0.25">
      <c r="A4" t="s">
        <v>0</v>
      </c>
      <c r="B4" t="s">
        <v>1</v>
      </c>
      <c r="E4" t="s">
        <v>34</v>
      </c>
      <c r="F4" t="s">
        <v>35</v>
      </c>
    </row>
    <row r="5" spans="1:6" x14ac:dyDescent="0.25">
      <c r="A5">
        <v>1</v>
      </c>
      <c r="B5">
        <v>114</v>
      </c>
    </row>
    <row r="6" spans="1:6" x14ac:dyDescent="0.25">
      <c r="A6">
        <v>2</v>
      </c>
      <c r="B6">
        <v>152</v>
      </c>
    </row>
    <row r="7" spans="1:6" x14ac:dyDescent="0.25">
      <c r="A7">
        <v>3</v>
      </c>
      <c r="B7">
        <v>138</v>
      </c>
    </row>
    <row r="8" spans="1:6" x14ac:dyDescent="0.25">
      <c r="A8">
        <v>4</v>
      </c>
      <c r="B8">
        <v>163</v>
      </c>
    </row>
    <row r="9" spans="1:6" x14ac:dyDescent="0.25">
      <c r="A9">
        <v>5</v>
      </c>
      <c r="B9">
        <v>214</v>
      </c>
    </row>
    <row r="10" spans="1:6" x14ac:dyDescent="0.25">
      <c r="A10">
        <v>6</v>
      </c>
      <c r="B10">
        <v>228</v>
      </c>
    </row>
    <row r="11" spans="1:6" x14ac:dyDescent="0.25">
      <c r="A11">
        <v>7</v>
      </c>
      <c r="B11">
        <v>250</v>
      </c>
    </row>
    <row r="12" spans="1:6" x14ac:dyDescent="0.25">
      <c r="A12">
        <v>8</v>
      </c>
      <c r="B12">
        <v>246</v>
      </c>
    </row>
    <row r="13" spans="1:6" x14ac:dyDescent="0.25">
      <c r="A13">
        <v>9</v>
      </c>
      <c r="B13">
        <v>309</v>
      </c>
    </row>
    <row r="14" spans="1:6" x14ac:dyDescent="0.25">
      <c r="A14">
        <v>10</v>
      </c>
      <c r="B14">
        <v>306</v>
      </c>
    </row>
    <row r="15" spans="1:6" x14ac:dyDescent="0.25">
      <c r="A15">
        <v>11</v>
      </c>
      <c r="B15">
        <v>295</v>
      </c>
    </row>
    <row r="16" spans="1:6" x14ac:dyDescent="0.25">
      <c r="A16">
        <v>12</v>
      </c>
      <c r="B16">
        <v>366</v>
      </c>
    </row>
    <row r="17" spans="1:2" x14ac:dyDescent="0.25">
      <c r="A17">
        <v>13</v>
      </c>
      <c r="B17">
        <v>323</v>
      </c>
    </row>
    <row r="18" spans="1:2" x14ac:dyDescent="0.25">
      <c r="A18">
        <v>14</v>
      </c>
      <c r="B18">
        <v>455</v>
      </c>
    </row>
    <row r="19" spans="1:2" x14ac:dyDescent="0.25">
      <c r="A19">
        <v>15</v>
      </c>
      <c r="B19">
        <v>435</v>
      </c>
    </row>
    <row r="20" spans="1:2" x14ac:dyDescent="0.25">
      <c r="A20">
        <v>16</v>
      </c>
      <c r="B20">
        <v>433</v>
      </c>
    </row>
    <row r="21" spans="1:2" x14ac:dyDescent="0.25">
      <c r="A21">
        <v>17</v>
      </c>
      <c r="B21">
        <v>401</v>
      </c>
    </row>
    <row r="22" spans="1:2" x14ac:dyDescent="0.25">
      <c r="A22">
        <v>18</v>
      </c>
      <c r="B22">
        <v>518</v>
      </c>
    </row>
    <row r="23" spans="1:2" x14ac:dyDescent="0.25">
      <c r="A23">
        <v>19</v>
      </c>
      <c r="B23">
        <v>512</v>
      </c>
    </row>
    <row r="24" spans="1:2" x14ac:dyDescent="0.25">
      <c r="A24">
        <v>20</v>
      </c>
      <c r="B24">
        <v>497</v>
      </c>
    </row>
    <row r="25" spans="1:2" x14ac:dyDescent="0.25">
      <c r="A25">
        <v>21</v>
      </c>
      <c r="B25">
        <v>535</v>
      </c>
    </row>
    <row r="26" spans="1:2" x14ac:dyDescent="0.25">
      <c r="A26">
        <v>22</v>
      </c>
      <c r="B26">
        <v>527</v>
      </c>
    </row>
    <row r="27" spans="1:2" x14ac:dyDescent="0.25">
      <c r="A27">
        <v>23</v>
      </c>
      <c r="B27">
        <v>562</v>
      </c>
    </row>
    <row r="28" spans="1:2" x14ac:dyDescent="0.25">
      <c r="A28">
        <v>24</v>
      </c>
      <c r="B28">
        <v>560</v>
      </c>
    </row>
    <row r="29" spans="1:2" x14ac:dyDescent="0.25">
      <c r="A29">
        <v>25</v>
      </c>
      <c r="B29">
        <v>653</v>
      </c>
    </row>
    <row r="30" spans="1:2" x14ac:dyDescent="0.25">
      <c r="A30">
        <v>26</v>
      </c>
      <c r="B30">
        <v>579</v>
      </c>
    </row>
    <row r="31" spans="1:2" x14ac:dyDescent="0.25">
      <c r="A31">
        <v>27</v>
      </c>
      <c r="B31">
        <v>658</v>
      </c>
    </row>
    <row r="32" spans="1:2" x14ac:dyDescent="0.25">
      <c r="A32">
        <v>28</v>
      </c>
      <c r="B32">
        <v>678</v>
      </c>
    </row>
    <row r="33" spans="1:6" x14ac:dyDescent="0.25">
      <c r="A33">
        <v>29</v>
      </c>
      <c r="B33">
        <v>668</v>
      </c>
    </row>
    <row r="34" spans="1:6" x14ac:dyDescent="0.25">
      <c r="A34">
        <v>30</v>
      </c>
      <c r="B34">
        <v>643</v>
      </c>
    </row>
    <row r="35" spans="1:6" x14ac:dyDescent="0.25">
      <c r="A35">
        <v>31</v>
      </c>
      <c r="B35">
        <v>722</v>
      </c>
      <c r="E35">
        <f>partA!$B$17+partA!$B$18*partC!A35</f>
        <v>720.52643678160905</v>
      </c>
      <c r="F35">
        <f>B35-E35</f>
        <v>1.4735632183909502</v>
      </c>
    </row>
    <row r="36" spans="1:6" x14ac:dyDescent="0.25">
      <c r="A36">
        <v>32</v>
      </c>
      <c r="B36">
        <v>806</v>
      </c>
      <c r="E36">
        <f>partA!$B$17+partA!$B$18*partC!A36</f>
        <v>740.30663700407842</v>
      </c>
      <c r="F36">
        <f t="shared" ref="F36:F54" si="0">B36-E36</f>
        <v>65.693362995921575</v>
      </c>
    </row>
    <row r="37" spans="1:6" x14ac:dyDescent="0.25">
      <c r="A37">
        <v>33</v>
      </c>
      <c r="B37">
        <v>759</v>
      </c>
      <c r="E37">
        <f>partA!$B$17+partA!$B$18*partC!A37</f>
        <v>760.0868372265478</v>
      </c>
      <c r="F37">
        <f t="shared" si="0"/>
        <v>-1.0868372265478001</v>
      </c>
    </row>
    <row r="38" spans="1:6" x14ac:dyDescent="0.25">
      <c r="A38">
        <v>34</v>
      </c>
      <c r="B38">
        <v>793</v>
      </c>
      <c r="E38">
        <f>partA!$B$17+partA!$B$18*partC!A38</f>
        <v>779.86703744901718</v>
      </c>
      <c r="F38">
        <f t="shared" si="0"/>
        <v>13.132962550982825</v>
      </c>
    </row>
    <row r="39" spans="1:6" x14ac:dyDescent="0.25">
      <c r="A39">
        <v>35</v>
      </c>
      <c r="B39">
        <v>739</v>
      </c>
      <c r="E39">
        <f>partA!$B$17+partA!$B$18*partC!A39</f>
        <v>799.64723767148666</v>
      </c>
      <c r="F39">
        <f t="shared" si="0"/>
        <v>-60.647237671486664</v>
      </c>
    </row>
    <row r="40" spans="1:6" x14ac:dyDescent="0.25">
      <c r="A40">
        <v>36</v>
      </c>
      <c r="B40">
        <v>806</v>
      </c>
      <c r="E40">
        <f>partA!$B$17+partA!$B$18*partC!A40</f>
        <v>819.42743789395604</v>
      </c>
      <c r="F40">
        <f t="shared" si="0"/>
        <v>-13.427437893956039</v>
      </c>
    </row>
    <row r="41" spans="1:6" x14ac:dyDescent="0.25">
      <c r="A41">
        <v>37</v>
      </c>
      <c r="B41">
        <v>874</v>
      </c>
      <c r="E41">
        <f>partA!$B$17+partA!$B$18*partC!A41</f>
        <v>839.20763811642541</v>
      </c>
      <c r="F41">
        <f t="shared" si="0"/>
        <v>34.792361883574586</v>
      </c>
    </row>
    <row r="42" spans="1:6" x14ac:dyDescent="0.25">
      <c r="A42">
        <v>38</v>
      </c>
      <c r="B42">
        <v>853</v>
      </c>
      <c r="E42">
        <f>partA!$B$17+partA!$B$18*partC!A42</f>
        <v>858.98783833889479</v>
      </c>
      <c r="F42">
        <f t="shared" si="0"/>
        <v>-5.9878383388947896</v>
      </c>
    </row>
    <row r="43" spans="1:6" x14ac:dyDescent="0.25">
      <c r="A43">
        <v>39</v>
      </c>
      <c r="B43">
        <v>879</v>
      </c>
      <c r="E43">
        <f>partA!$B$17+partA!$B$18*partC!A43</f>
        <v>878.76803856136428</v>
      </c>
      <c r="F43">
        <f t="shared" si="0"/>
        <v>0.23196143863572161</v>
      </c>
    </row>
    <row r="44" spans="1:6" x14ac:dyDescent="0.25">
      <c r="A44">
        <v>40</v>
      </c>
      <c r="B44">
        <v>867</v>
      </c>
      <c r="E44">
        <f>partA!$B$17+partA!$B$18*partC!A44</f>
        <v>898.54823878383365</v>
      </c>
      <c r="F44">
        <f t="shared" si="0"/>
        <v>-31.548238783833654</v>
      </c>
    </row>
    <row r="45" spans="1:6" x14ac:dyDescent="0.25">
      <c r="A45">
        <v>41</v>
      </c>
      <c r="B45">
        <v>959</v>
      </c>
      <c r="E45">
        <f>partA!$B$17+partA!$B$18*partC!A45</f>
        <v>918.32843900630303</v>
      </c>
      <c r="F45">
        <f t="shared" si="0"/>
        <v>40.671560993696971</v>
      </c>
    </row>
    <row r="46" spans="1:6" x14ac:dyDescent="0.25">
      <c r="A46">
        <v>42</v>
      </c>
      <c r="B46">
        <v>948</v>
      </c>
      <c r="E46">
        <f>partA!$B$17+partA!$B$18*partC!A46</f>
        <v>938.1086392287724</v>
      </c>
      <c r="F46">
        <f t="shared" si="0"/>
        <v>9.8913607712275962</v>
      </c>
    </row>
    <row r="47" spans="1:6" x14ac:dyDescent="0.25">
      <c r="A47">
        <v>43</v>
      </c>
      <c r="B47">
        <v>983</v>
      </c>
      <c r="E47">
        <f>partA!$B$17+partA!$B$18*partC!A47</f>
        <v>957.88883945124178</v>
      </c>
      <c r="F47">
        <f t="shared" si="0"/>
        <v>25.111160548758221</v>
      </c>
    </row>
    <row r="48" spans="1:6" x14ac:dyDescent="0.25">
      <c r="A48">
        <v>44</v>
      </c>
      <c r="B48">
        <v>940</v>
      </c>
      <c r="E48">
        <f>partA!$B$17+partA!$B$18*partC!A48</f>
        <v>977.66903967371127</v>
      </c>
      <c r="F48">
        <f t="shared" si="0"/>
        <v>-37.669039673711268</v>
      </c>
    </row>
    <row r="49" spans="1:6" x14ac:dyDescent="0.25">
      <c r="A49">
        <v>45</v>
      </c>
      <c r="B49">
        <v>981</v>
      </c>
      <c r="E49">
        <f>partA!$B$17+partA!$B$18*partC!A49</f>
        <v>997.44923989618064</v>
      </c>
      <c r="F49">
        <f t="shared" si="0"/>
        <v>-16.449239896180643</v>
      </c>
    </row>
    <row r="50" spans="1:6" x14ac:dyDescent="0.25">
      <c r="A50">
        <v>46</v>
      </c>
      <c r="B50">
        <v>1034</v>
      </c>
      <c r="E50">
        <f>partA!$B$17+partA!$B$18*partC!A50</f>
        <v>1017.22944011865</v>
      </c>
      <c r="F50">
        <f t="shared" si="0"/>
        <v>16.770559881349982</v>
      </c>
    </row>
    <row r="51" spans="1:6" x14ac:dyDescent="0.25">
      <c r="A51">
        <v>47</v>
      </c>
      <c r="B51">
        <v>1061</v>
      </c>
      <c r="E51">
        <f>partA!$B$17+partA!$B$18*partC!A51</f>
        <v>1037.0096403411194</v>
      </c>
      <c r="F51">
        <f t="shared" si="0"/>
        <v>23.990359658880607</v>
      </c>
    </row>
    <row r="52" spans="1:6" x14ac:dyDescent="0.25">
      <c r="A52">
        <v>48</v>
      </c>
      <c r="B52">
        <v>1045</v>
      </c>
      <c r="E52">
        <f>partA!$B$17+partA!$B$18*partC!A52</f>
        <v>1056.7898405635888</v>
      </c>
      <c r="F52">
        <f t="shared" si="0"/>
        <v>-11.789840563588768</v>
      </c>
    </row>
    <row r="53" spans="1:6" x14ac:dyDescent="0.25">
      <c r="A53">
        <v>49</v>
      </c>
      <c r="B53">
        <v>1087</v>
      </c>
      <c r="E53">
        <f>partA!$B$17+partA!$B$18*partC!A53</f>
        <v>1076.5700407860581</v>
      </c>
      <c r="F53">
        <f t="shared" si="0"/>
        <v>10.429959213941856</v>
      </c>
    </row>
    <row r="54" spans="1:6" x14ac:dyDescent="0.25">
      <c r="A54">
        <v>50</v>
      </c>
      <c r="B54">
        <v>1091</v>
      </c>
      <c r="E54">
        <f>partA!$B$17+partA!$B$18*partC!A54</f>
        <v>1096.3502410085275</v>
      </c>
      <c r="F54">
        <f t="shared" si="0"/>
        <v>-5.3502410085275187</v>
      </c>
    </row>
    <row r="56" spans="1:6" x14ac:dyDescent="0.25">
      <c r="E56" t="s">
        <v>37</v>
      </c>
    </row>
    <row r="57" spans="1:6" x14ac:dyDescent="0.25">
      <c r="F57">
        <f>PERCENTILE(F35:F54,0.6)</f>
        <v>10.106800148313301</v>
      </c>
    </row>
    <row r="59" spans="1:6" x14ac:dyDescent="0.25">
      <c r="E59" t="s">
        <v>31</v>
      </c>
      <c r="F59">
        <f>partA!F24+partC!F57</f>
        <v>1502.0610456062291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final coffee demand</vt:lpstr>
      <vt:lpstr>partA</vt:lpstr>
      <vt:lpstr>partB</vt:lpstr>
      <vt:lpstr>partC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Hyoduk</dc:creator>
  <cp:lastModifiedBy>Shin, Hyoduk</cp:lastModifiedBy>
  <dcterms:created xsi:type="dcterms:W3CDTF">2023-03-04T06:03:33Z</dcterms:created>
  <dcterms:modified xsi:type="dcterms:W3CDTF">2023-03-04T06:08:35Z</dcterms:modified>
</cp:coreProperties>
</file>