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MRAVI\Desktop\Trimester 3\Financial Analytics\"/>
    </mc:Choice>
  </mc:AlternateContent>
  <xr:revisionPtr revIDLastSave="0" documentId="10_ncr:100000_{A488AABF-8B65-4A8B-9E00-6B62EBEE79F0}" xr6:coauthVersionLast="31" xr6:coauthVersionMax="31" xr10:uidLastSave="{00000000-0000-0000-0000-000000000000}"/>
  <bookViews>
    <workbookView xWindow="0" yWindow="0" windowWidth="15345" windowHeight="4485" activeTab="1" xr2:uid="{00000000-000D-0000-FFFF-FFFF00000000}"/>
  </bookViews>
  <sheets>
    <sheet name="Copyright" sheetId="3" r:id="rId1"/>
    <sheet name="Data" sheetId="2"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Data!$A$3:$AB$3</definedName>
    <definedName name="Pal_Workbook_GUID" hidden="1">"7N55H5GBVETPI47PF3TUPSUC"</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79017"/>
</workbook>
</file>

<file path=xl/calcChain.xml><?xml version="1.0" encoding="utf-8"?>
<calcChain xmlns="http://schemas.openxmlformats.org/spreadsheetml/2006/main">
  <c r="Z30" i="2" l="1"/>
  <c r="AA30" i="2"/>
  <c r="AB30" i="2"/>
  <c r="Z23" i="2"/>
  <c r="AA23" i="2"/>
  <c r="AB23" i="2"/>
  <c r="Z13" i="2"/>
  <c r="Z8" i="2"/>
  <c r="AA13" i="2"/>
  <c r="AA8" i="2"/>
  <c r="AB13" i="2"/>
  <c r="AB8" i="2"/>
  <c r="U30" i="2"/>
  <c r="V30" i="2"/>
  <c r="W30" i="2"/>
  <c r="X30" i="2"/>
  <c r="Y30" i="2"/>
  <c r="U23" i="2"/>
  <c r="V23" i="2"/>
  <c r="W23" i="2"/>
  <c r="X23" i="2"/>
  <c r="Y23" i="2"/>
  <c r="U13" i="2"/>
  <c r="V13" i="2"/>
  <c r="W13" i="2"/>
  <c r="X13" i="2"/>
  <c r="Y13" i="2"/>
  <c r="Y8" i="2"/>
  <c r="W8" i="2"/>
  <c r="W15" i="2" s="1"/>
  <c r="X8" i="2"/>
  <c r="X15" i="2" s="1"/>
  <c r="X25" i="2" s="1"/>
  <c r="E8" i="2"/>
  <c r="E13" i="2"/>
  <c r="E23" i="2"/>
  <c r="E30" i="2"/>
  <c r="F8" i="2"/>
  <c r="F13" i="2"/>
  <c r="F23" i="2"/>
  <c r="F30" i="2"/>
  <c r="G8" i="2"/>
  <c r="G13" i="2"/>
  <c r="G23" i="2"/>
  <c r="G30" i="2"/>
  <c r="H8" i="2"/>
  <c r="H13" i="2"/>
  <c r="H23" i="2"/>
  <c r="H30" i="2"/>
  <c r="I8" i="2"/>
  <c r="I13" i="2"/>
  <c r="I23" i="2"/>
  <c r="I30" i="2"/>
  <c r="J8" i="2"/>
  <c r="J13" i="2"/>
  <c r="J23" i="2"/>
  <c r="J30" i="2"/>
  <c r="K8" i="2"/>
  <c r="K13" i="2"/>
  <c r="K23" i="2"/>
  <c r="K30" i="2"/>
  <c r="L8" i="2"/>
  <c r="L13" i="2"/>
  <c r="L23" i="2"/>
  <c r="L30" i="2"/>
  <c r="M8" i="2"/>
  <c r="M13" i="2"/>
  <c r="M23" i="2"/>
  <c r="M30" i="2"/>
  <c r="N8" i="2"/>
  <c r="N13" i="2"/>
  <c r="N23" i="2"/>
  <c r="N30" i="2"/>
  <c r="O8" i="2"/>
  <c r="O13" i="2"/>
  <c r="O23" i="2"/>
  <c r="O30" i="2"/>
  <c r="P8" i="2"/>
  <c r="P13" i="2"/>
  <c r="P23" i="2"/>
  <c r="P30" i="2"/>
  <c r="Q8" i="2"/>
  <c r="Q13" i="2"/>
  <c r="Q15" i="2" s="1"/>
  <c r="Q23" i="2"/>
  <c r="Q30" i="2"/>
  <c r="R8" i="2"/>
  <c r="R13" i="2"/>
  <c r="R23" i="2"/>
  <c r="R30" i="2"/>
  <c r="S8" i="2"/>
  <c r="S13" i="2"/>
  <c r="S23" i="2"/>
  <c r="S30" i="2"/>
  <c r="T8" i="2"/>
  <c r="T13" i="2"/>
  <c r="T23" i="2"/>
  <c r="T30" i="2"/>
  <c r="U8" i="2"/>
  <c r="V8" i="2"/>
  <c r="D30" i="2"/>
  <c r="C30" i="2"/>
  <c r="D23" i="2"/>
  <c r="C23" i="2"/>
  <c r="D13" i="2"/>
  <c r="C13" i="2"/>
  <c r="D8" i="2"/>
  <c r="C8" i="2"/>
  <c r="P15" i="2" l="1"/>
  <c r="I15" i="2"/>
  <c r="I25" i="2" s="1"/>
  <c r="I32" i="2" s="1"/>
  <c r="I36" i="2" s="1"/>
  <c r="H15" i="2"/>
  <c r="H25" i="2" s="1"/>
  <c r="H32" i="2" s="1"/>
  <c r="H36" i="2" s="1"/>
  <c r="AA15" i="2"/>
  <c r="AA25" i="2" s="1"/>
  <c r="AA32" i="2" s="1"/>
  <c r="AA36" i="2" s="1"/>
  <c r="V15" i="2"/>
  <c r="V25" i="2" s="1"/>
  <c r="V32" i="2" s="1"/>
  <c r="V36" i="2" s="1"/>
  <c r="W25" i="2"/>
  <c r="W32" i="2" s="1"/>
  <c r="W36" i="2" s="1"/>
  <c r="U15" i="2"/>
  <c r="U25" i="2" s="1"/>
  <c r="U32" i="2" s="1"/>
  <c r="U36" i="2" s="1"/>
  <c r="Y15" i="2"/>
  <c r="Y25" i="2" s="1"/>
  <c r="Y32" i="2" s="1"/>
  <c r="Y36" i="2" s="1"/>
  <c r="AB15" i="2"/>
  <c r="AB25" i="2" s="1"/>
  <c r="AB32" i="2" s="1"/>
  <c r="AB36" i="2" s="1"/>
  <c r="Z15" i="2"/>
  <c r="Z25" i="2" s="1"/>
  <c r="Z32" i="2" s="1"/>
  <c r="Z36" i="2" s="1"/>
  <c r="Q25" i="2"/>
  <c r="Q32" i="2" s="1"/>
  <c r="Q36" i="2" s="1"/>
  <c r="T15" i="2"/>
  <c r="T25" i="2" s="1"/>
  <c r="T32" i="2" s="1"/>
  <c r="T36" i="2" s="1"/>
  <c r="P25" i="2"/>
  <c r="P32" i="2" s="1"/>
  <c r="P36" i="2" s="1"/>
  <c r="C15" i="2"/>
  <c r="M15" i="2"/>
  <c r="M25" i="2" s="1"/>
  <c r="M32" i="2" s="1"/>
  <c r="M36" i="2" s="1"/>
  <c r="L15" i="2"/>
  <c r="L25" i="2" s="1"/>
  <c r="L32" i="2" s="1"/>
  <c r="L36" i="2" s="1"/>
  <c r="S15" i="2"/>
  <c r="S25" i="2" s="1"/>
  <c r="S32" i="2" s="1"/>
  <c r="S36" i="2" s="1"/>
  <c r="R15" i="2"/>
  <c r="R25" i="2" s="1"/>
  <c r="R32" i="2" s="1"/>
  <c r="R36" i="2" s="1"/>
  <c r="J15" i="2"/>
  <c r="J25" i="2" s="1"/>
  <c r="J32" i="2" s="1"/>
  <c r="J36" i="2" s="1"/>
  <c r="X32" i="2"/>
  <c r="X36" i="2" s="1"/>
  <c r="D15" i="2"/>
  <c r="D25" i="2" s="1"/>
  <c r="D32" i="2" s="1"/>
  <c r="D36" i="2" s="1"/>
  <c r="O15" i="2"/>
  <c r="O25" i="2" s="1"/>
  <c r="O32" i="2" s="1"/>
  <c r="O36" i="2" s="1"/>
  <c r="N15" i="2"/>
  <c r="N25" i="2" s="1"/>
  <c r="N32" i="2" s="1"/>
  <c r="N36" i="2" s="1"/>
  <c r="G15" i="2"/>
  <c r="G25" i="2" s="1"/>
  <c r="G32" i="2" s="1"/>
  <c r="G36" i="2" s="1"/>
  <c r="F15" i="2"/>
  <c r="F25" i="2" s="1"/>
  <c r="F32" i="2" s="1"/>
  <c r="F36" i="2" s="1"/>
  <c r="E15" i="2"/>
  <c r="E25" i="2" s="1"/>
  <c r="E32" i="2" s="1"/>
  <c r="E36" i="2" s="1"/>
  <c r="K15" i="2"/>
  <c r="K25" i="2" s="1"/>
  <c r="K32" i="2" s="1"/>
  <c r="K36" i="2" s="1"/>
  <c r="C25" i="2" l="1"/>
  <c r="C32" i="2" l="1"/>
  <c r="C36" i="2" l="1"/>
</calcChain>
</file>

<file path=xl/sharedStrings.xml><?xml version="1.0" encoding="utf-8"?>
<sst xmlns="http://schemas.openxmlformats.org/spreadsheetml/2006/main" count="61" uniqueCount="34">
  <si>
    <t>Qtr Ending</t>
  </si>
  <si>
    <t>NET SALES:</t>
  </si>
  <si>
    <t>Product</t>
  </si>
  <si>
    <t>Service</t>
  </si>
  <si>
    <t>COST OF SALES:</t>
  </si>
  <si>
    <t>OPERATING EXPENSES:</t>
  </si>
  <si>
    <t>Interest income</t>
  </si>
  <si>
    <t>Interest expense</t>
  </si>
  <si>
    <t xml:space="preserve">Other income, net </t>
  </si>
  <si>
    <t>GROSS MARGIN</t>
  </si>
  <si>
    <t>OPERATING INCOME</t>
  </si>
  <si>
    <t>INCOME BEFORE PROVISION FOR INCOME TAXES</t>
  </si>
  <si>
    <t>Provision for income taxes</t>
  </si>
  <si>
    <t>NET INCOME</t>
  </si>
  <si>
    <t xml:space="preserve"> $-   </t>
  </si>
  <si>
    <t>Product Number:</t>
  </si>
  <si>
    <t>Title:</t>
  </si>
  <si>
    <t>Prepared by:</t>
  </si>
  <si>
    <t>Last Revised:</t>
  </si>
  <si>
    <t>No part of this file may be reproduced, stored in a retrieval system, posted to the Internet, or transmitted in any form or by any means without the permission of Richard Ivey School of Business Foundation.  To order copies or request permission to reproduce materials, contact Ivey Publishing, Ivey Business School, Western University, London, Ontario, Canada, N6G 0N1; (t) 519.661.3208; (e) cases@ivey.ca; www.iveycases.com.</t>
  </si>
  <si>
    <t>7B16E022</t>
  </si>
  <si>
    <t>Estimating Cisco's Future Cash Flows - Student Spreadsheet</t>
  </si>
  <si>
    <t>Estimating Cisco's Future Cash Flows (9B16E022)</t>
  </si>
  <si>
    <t>Hubert Pun; Salar Ghamat</t>
  </si>
  <si>
    <t>© 2016 Richard Ivey School of Business Foundation</t>
  </si>
  <si>
    <t>Total net sales</t>
  </si>
  <si>
    <t>Total cost of sales</t>
  </si>
  <si>
    <t>Research and development</t>
  </si>
  <si>
    <t>Sales and marketing</t>
  </si>
  <si>
    <t>General and administrative</t>
  </si>
  <si>
    <t>Amortization of purchased intangible assets</t>
  </si>
  <si>
    <t>Restructuring and other charges</t>
  </si>
  <si>
    <t>Total operating expenses</t>
  </si>
  <si>
    <t>Interest and other income,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</si>
</sst>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1" formatCode="_(* #,##0_);_(* \(#,##0\);_(* &quot;-&quot;_);_(@_)"/>
    <numFmt numFmtId="44" formatCode="_(&quot;$&quot;* #,##0.00_);_(&quot;$&quot;* \(#,##0.00\);_(&quot;$&quot;* &quot;-&quot;??_);_(@_)"/>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 mmmm\ dd&quot;, &quot;yyyy"/>
  </numFmts>
  <fonts count="11"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indexed="8"/>
      <name val="Arial"/>
      <family val="2"/>
    </font>
    <font>
      <sz val="10"/>
      <color rgb="FFFF0000"/>
      <name val="Arial"/>
      <family val="2"/>
    </font>
    <font>
      <b/>
      <sz val="10"/>
      <color theme="1"/>
      <name val="Arial"/>
      <family val="2"/>
    </font>
    <font>
      <sz val="10"/>
      <color theme="1"/>
      <name val="Arial"/>
      <family val="2"/>
    </font>
    <font>
      <sz val="11"/>
      <color theme="1"/>
      <name val="Calibri"/>
      <family val="2"/>
    </font>
    <font>
      <i/>
      <sz val="11"/>
      <color theme="1"/>
      <name val="Calibri"/>
      <family val="2"/>
      <scheme val="minor"/>
    </font>
    <font>
      <sz val="11"/>
      <color indexed="8"/>
      <name val="Calibri"/>
      <family val="2"/>
      <scheme val="minor"/>
    </font>
  </fonts>
  <fills count="2">
    <fill>
      <patternFill patternType="none"/>
    </fill>
    <fill>
      <patternFill patternType="gray125"/>
    </fill>
  </fills>
  <borders count="6">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bottom style="double">
        <color indexed="64"/>
      </bottom>
      <diagonal/>
    </border>
  </borders>
  <cellStyleXfs count="7">
    <xf numFmtId="0" fontId="0" fillId="0" borderId="0"/>
    <xf numFmtId="165" fontId="1" fillId="0" borderId="0" applyFont="0" applyFill="0" applyBorder="0" applyAlignment="0" applyProtection="0"/>
    <xf numFmtId="164" fontId="1"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0" fontId="2" fillId="0" borderId="0" xfId="3" applyFont="1"/>
    <xf numFmtId="0" fontId="2" fillId="0" borderId="0" xfId="3" applyFont="1" applyAlignment="1">
      <alignment horizontal="left"/>
    </xf>
    <xf numFmtId="0" fontId="2" fillId="0" borderId="0" xfId="3" applyFont="1" applyFill="1" applyAlignment="1">
      <alignment horizontal="left"/>
    </xf>
    <xf numFmtId="0" fontId="2" fillId="0" borderId="0" xfId="3" applyFont="1" applyBorder="1" applyAlignment="1">
      <alignment horizontal="left"/>
    </xf>
    <xf numFmtId="0" fontId="2" fillId="0" borderId="2" xfId="3" applyFont="1" applyBorder="1" applyAlignment="1">
      <alignment horizontal="left"/>
    </xf>
    <xf numFmtId="0" fontId="2" fillId="0" borderId="0" xfId="3" applyFont="1" applyFill="1"/>
    <xf numFmtId="0" fontId="3" fillId="0" borderId="0" xfId="3" applyFont="1"/>
    <xf numFmtId="0" fontId="2" fillId="0" borderId="1" xfId="3" applyFont="1" applyBorder="1" applyAlignment="1">
      <alignment horizontal="center"/>
    </xf>
    <xf numFmtId="6" fontId="2" fillId="0" borderId="1" xfId="5" applyNumberFormat="1" applyFont="1" applyFill="1" applyBorder="1" applyAlignment="1">
      <alignment horizontal="right"/>
    </xf>
    <xf numFmtId="41" fontId="2" fillId="0" borderId="1" xfId="5" applyNumberFormat="1" applyFont="1" applyFill="1" applyBorder="1" applyAlignment="1">
      <alignment horizontal="right"/>
    </xf>
    <xf numFmtId="41" fontId="2" fillId="0" borderId="1" xfId="4" applyNumberFormat="1" applyFont="1" applyFill="1" applyBorder="1" applyAlignment="1">
      <alignment horizontal="right"/>
    </xf>
    <xf numFmtId="41" fontId="4" fillId="0" borderId="1" xfId="5" applyNumberFormat="1" applyFont="1" applyFill="1" applyBorder="1" applyAlignment="1">
      <alignment horizontal="right"/>
    </xf>
    <xf numFmtId="6" fontId="4" fillId="0" borderId="1" xfId="5" applyNumberFormat="1" applyFont="1" applyFill="1" applyBorder="1" applyAlignment="1">
      <alignment horizontal="right"/>
    </xf>
    <xf numFmtId="14" fontId="3" fillId="0" borderId="4" xfId="3" applyNumberFormat="1" applyFont="1" applyBorder="1" applyAlignment="1">
      <alignment horizontal="center"/>
    </xf>
    <xf numFmtId="166" fontId="5" fillId="0" borderId="1" xfId="2" applyNumberFormat="1" applyFont="1" applyFill="1" applyBorder="1" applyAlignment="1">
      <alignment horizontal="right"/>
    </xf>
    <xf numFmtId="166" fontId="2" fillId="0" borderId="3" xfId="2" applyNumberFormat="1" applyFont="1" applyFill="1" applyBorder="1" applyAlignment="1">
      <alignment horizontal="right"/>
    </xf>
    <xf numFmtId="166" fontId="2" fillId="0" borderId="1" xfId="2" applyNumberFormat="1" applyFont="1" applyFill="1" applyBorder="1" applyAlignment="1">
      <alignment horizontal="right"/>
    </xf>
    <xf numFmtId="166" fontId="5" fillId="0" borderId="4" xfId="2" applyNumberFormat="1" applyFont="1" applyFill="1" applyBorder="1" applyAlignment="1">
      <alignment horizontal="right"/>
    </xf>
    <xf numFmtId="166" fontId="4" fillId="0" borderId="1" xfId="2" applyNumberFormat="1" applyFont="1" applyFill="1" applyBorder="1" applyAlignment="1">
      <alignment horizontal="right"/>
    </xf>
    <xf numFmtId="166" fontId="4" fillId="0" borderId="5" xfId="2" applyNumberFormat="1" applyFont="1" applyFill="1" applyBorder="1" applyAlignment="1">
      <alignment horizontal="right"/>
    </xf>
    <xf numFmtId="0" fontId="6" fillId="0" borderId="0" xfId="0" applyFont="1"/>
    <xf numFmtId="0" fontId="7" fillId="0" borderId="0" xfId="0" applyFont="1"/>
    <xf numFmtId="165" fontId="7" fillId="0" borderId="0" xfId="1" applyFont="1"/>
    <xf numFmtId="0" fontId="0" fillId="0" borderId="0" xfId="0" applyBorder="1"/>
    <xf numFmtId="0" fontId="0" fillId="0" borderId="0" xfId="0" applyBorder="1" applyAlignment="1">
      <alignment horizontal="left" vertical="top"/>
    </xf>
    <xf numFmtId="0" fontId="8" fillId="0" borderId="0" xfId="0" applyFont="1" applyBorder="1"/>
    <xf numFmtId="0" fontId="0" fillId="0" borderId="0" xfId="0" applyFill="1" applyBorder="1" applyAlignment="1">
      <alignment vertical="top" wrapText="1"/>
    </xf>
    <xf numFmtId="0" fontId="10" fillId="0" borderId="0" xfId="0" applyFont="1" applyAlignment="1">
      <alignment vertical="top"/>
    </xf>
    <xf numFmtId="167" fontId="10" fillId="0" borderId="0" xfId="0" applyNumberFormat="1" applyFont="1" applyAlignment="1">
      <alignment horizontal="left" vertical="top"/>
    </xf>
    <xf numFmtId="0" fontId="0" fillId="0" borderId="0" xfId="0" applyBorder="1" applyAlignment="1"/>
    <xf numFmtId="0" fontId="0" fillId="0" borderId="0" xfId="0" applyAlignment="1"/>
    <xf numFmtId="0" fontId="9" fillId="0" borderId="0" xfId="0" applyFont="1" applyFill="1" applyBorder="1" applyAlignment="1">
      <alignment vertical="top" wrapText="1"/>
    </xf>
    <xf numFmtId="0" fontId="9" fillId="0" borderId="0" xfId="0" applyFont="1" applyAlignment="1">
      <alignment vertical="top" wrapText="1"/>
    </xf>
    <xf numFmtId="0" fontId="8" fillId="0" borderId="0" xfId="0" applyFont="1" applyFill="1" applyBorder="1" applyAlignment="1"/>
    <xf numFmtId="0" fontId="0" fillId="0" borderId="0" xfId="0" applyFill="1" applyAlignment="1"/>
  </cellXfs>
  <cellStyles count="7">
    <cellStyle name="Comma" xfId="1" builtinId="3"/>
    <cellStyle name="Comma 2" xfId="4" xr:uid="{00000000-0005-0000-0000-000001000000}"/>
    <cellStyle name="Currency" xfId="2" builtinId="4"/>
    <cellStyle name="Currency 2" xfId="5" xr:uid="{00000000-0005-0000-0000-000003000000}"/>
    <cellStyle name="Normal" xfId="0" builtinId="0"/>
    <cellStyle name="Normal 2" xfId="3" xr:uid="{00000000-0005-0000-0000-000005000000}"/>
    <cellStyle name="Percent 2" xfId="6" xr:uid="{00000000-0005-0000-0000-000006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a:extLst>
            <a:ext uri="{FF2B5EF4-FFF2-40B4-BE49-F238E27FC236}">
              <a16:creationId xmlns:a16="http://schemas.microsoft.com/office/drawing/2014/main" id="{00000000-0008-0000-0000-000002000000}"/>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76225"/>
          <a:ext cx="47597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showGridLines="0" workbookViewId="0">
      <selection activeCell="B4" sqref="B4"/>
    </sheetView>
  </sheetViews>
  <sheetFormatPr defaultColWidth="9.140625" defaultRowHeight="15" x14ac:dyDescent="0.25"/>
  <cols>
    <col min="1" max="1" width="20" style="24" customWidth="1"/>
    <col min="2" max="2" width="58.7109375" style="24" customWidth="1"/>
    <col min="3" max="16384" width="9.140625" style="24"/>
  </cols>
  <sheetData>
    <row r="1" spans="1:7" ht="106.5" customHeight="1" x14ac:dyDescent="0.25">
      <c r="A1" s="30"/>
      <c r="B1" s="31"/>
    </row>
    <row r="3" spans="1:7" x14ac:dyDescent="0.25">
      <c r="A3" s="25" t="s">
        <v>15</v>
      </c>
      <c r="B3" s="28" t="s">
        <v>20</v>
      </c>
    </row>
    <row r="4" spans="1:7" x14ac:dyDescent="0.25">
      <c r="A4" s="25" t="s">
        <v>16</v>
      </c>
      <c r="B4" s="28" t="s">
        <v>21</v>
      </c>
    </row>
    <row r="5" spans="1:7" x14ac:dyDescent="0.25">
      <c r="A5" s="25"/>
      <c r="B5" s="28" t="s">
        <v>22</v>
      </c>
    </row>
    <row r="6" spans="1:7" x14ac:dyDescent="0.25">
      <c r="A6" s="25" t="s">
        <v>17</v>
      </c>
      <c r="B6" s="28" t="s">
        <v>23</v>
      </c>
    </row>
    <row r="8" spans="1:7" x14ac:dyDescent="0.25">
      <c r="A8" s="26" t="s">
        <v>18</v>
      </c>
      <c r="B8" s="29">
        <v>42557</v>
      </c>
    </row>
    <row r="10" spans="1:7" ht="104.25" customHeight="1" x14ac:dyDescent="0.25">
      <c r="A10" s="32" t="s">
        <v>19</v>
      </c>
      <c r="B10" s="33"/>
      <c r="C10" s="27"/>
      <c r="D10" s="27"/>
      <c r="E10" s="27"/>
      <c r="F10" s="27"/>
      <c r="G10" s="27"/>
    </row>
    <row r="11" spans="1:7" x14ac:dyDescent="0.25">
      <c r="A11" s="26"/>
    </row>
    <row r="12" spans="1:7" x14ac:dyDescent="0.25">
      <c r="A12" s="34" t="s">
        <v>24</v>
      </c>
      <c r="B12" s="35"/>
    </row>
  </sheetData>
  <sheetProtection algorithmName="SHA-512" hashValue="QngaYMo7lrgm6YFhR0Xwb1PT/yzMj/Q7uuUc2QJt51rofG/LwK9fXHqkY83c8HGZuX1uifnsf6D9IwIkosXOwg==" saltValue="5YhFFJA3PM8YHJrmobYXHg==" spinCount="100000" sheet="1" objects="1" scenarios="1"/>
  <mergeCells count="3">
    <mergeCell ref="A1:B1"/>
    <mergeCell ref="A10:B10"/>
    <mergeCell ref="A12:B12"/>
  </mergeCells>
  <conditionalFormatting sqref="B3">
    <cfRule type="duplicateValues" dxfId="0" priority="1" stopIfTrue="1"/>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B41"/>
  <sheetViews>
    <sheetView tabSelected="1" zoomScale="75" zoomScaleNormal="75" workbookViewId="0">
      <pane xSplit="2" topLeftCell="C1" activePane="topRight" state="frozen"/>
      <selection pane="topRight" activeCell="A3" sqref="A3"/>
    </sheetView>
  </sheetViews>
  <sheetFormatPr defaultColWidth="8.85546875" defaultRowHeight="12.75" x14ac:dyDescent="0.2"/>
  <cols>
    <col min="1" max="1" width="47.42578125" style="22" bestFit="1" customWidth="1"/>
    <col min="2" max="2" width="34" style="22" customWidth="1"/>
    <col min="3" max="3" width="14.85546875" style="22" bestFit="1" customWidth="1"/>
    <col min="4" max="6" width="13.28515625" style="22" bestFit="1" customWidth="1"/>
    <col min="7" max="7" width="14.42578125" style="22" bestFit="1" customWidth="1"/>
    <col min="8" max="8" width="13" style="22" bestFit="1" customWidth="1"/>
    <col min="9" max="10" width="13.28515625" style="22" bestFit="1" customWidth="1"/>
    <col min="11" max="13" width="13.28515625" style="22" customWidth="1"/>
    <col min="14" max="14" width="14" style="22" bestFit="1" customWidth="1"/>
    <col min="15" max="28" width="14" style="22" customWidth="1"/>
    <col min="29" max="16384" width="8.85546875" style="22"/>
  </cols>
  <sheetData>
    <row r="2" spans="1:28" x14ac:dyDescent="0.2">
      <c r="A2" s="7"/>
      <c r="B2" s="7"/>
      <c r="C2" s="21" t="s">
        <v>0</v>
      </c>
      <c r="D2" s="21" t="s">
        <v>0</v>
      </c>
      <c r="E2" s="21" t="s">
        <v>0</v>
      </c>
      <c r="F2" s="21" t="s">
        <v>0</v>
      </c>
      <c r="G2" s="21" t="s">
        <v>0</v>
      </c>
      <c r="H2" s="21" t="s">
        <v>0</v>
      </c>
      <c r="I2" s="21" t="s">
        <v>0</v>
      </c>
      <c r="J2" s="21" t="s">
        <v>0</v>
      </c>
      <c r="K2" s="21" t="s">
        <v>0</v>
      </c>
      <c r="L2" s="21" t="s">
        <v>0</v>
      </c>
      <c r="M2" s="21" t="s">
        <v>0</v>
      </c>
      <c r="N2" s="21" t="s">
        <v>0</v>
      </c>
      <c r="O2" s="21" t="s">
        <v>0</v>
      </c>
      <c r="P2" s="21" t="s">
        <v>0</v>
      </c>
      <c r="Q2" s="21" t="s">
        <v>0</v>
      </c>
      <c r="R2" s="21" t="s">
        <v>0</v>
      </c>
      <c r="S2" s="21" t="s">
        <v>0</v>
      </c>
      <c r="T2" s="21" t="s">
        <v>0</v>
      </c>
      <c r="U2" s="21" t="s">
        <v>0</v>
      </c>
      <c r="V2" s="21" t="s">
        <v>0</v>
      </c>
      <c r="W2" s="21" t="s">
        <v>0</v>
      </c>
      <c r="X2" s="21" t="s">
        <v>0</v>
      </c>
      <c r="Y2" s="21" t="s">
        <v>0</v>
      </c>
      <c r="Z2" s="21" t="s">
        <v>0</v>
      </c>
      <c r="AA2" s="21" t="s">
        <v>0</v>
      </c>
      <c r="AB2" s="21" t="s">
        <v>0</v>
      </c>
    </row>
    <row r="3" spans="1:28" x14ac:dyDescent="0.2">
      <c r="A3" s="7"/>
      <c r="B3" s="7"/>
      <c r="C3" s="14">
        <v>40110</v>
      </c>
      <c r="D3" s="14">
        <v>40201</v>
      </c>
      <c r="E3" s="14">
        <v>40299</v>
      </c>
      <c r="F3" s="14">
        <v>40390</v>
      </c>
      <c r="G3" s="14">
        <v>40481</v>
      </c>
      <c r="H3" s="14">
        <v>40572</v>
      </c>
      <c r="I3" s="14">
        <v>40663</v>
      </c>
      <c r="J3" s="14">
        <v>40754</v>
      </c>
      <c r="K3" s="14">
        <v>40845</v>
      </c>
      <c r="L3" s="14">
        <v>40936</v>
      </c>
      <c r="M3" s="14">
        <v>41027</v>
      </c>
      <c r="N3" s="14">
        <v>41118</v>
      </c>
      <c r="O3" s="14">
        <v>41209</v>
      </c>
      <c r="P3" s="14">
        <v>41300</v>
      </c>
      <c r="Q3" s="14">
        <v>41391</v>
      </c>
      <c r="R3" s="14">
        <v>41482</v>
      </c>
      <c r="S3" s="14">
        <v>41573</v>
      </c>
      <c r="T3" s="14">
        <v>41664</v>
      </c>
      <c r="U3" s="14">
        <v>41755</v>
      </c>
      <c r="V3" s="14">
        <v>41846</v>
      </c>
      <c r="W3" s="14">
        <v>41937</v>
      </c>
      <c r="X3" s="14">
        <v>42028</v>
      </c>
      <c r="Y3" s="14">
        <v>42119</v>
      </c>
      <c r="Z3" s="14">
        <v>42210</v>
      </c>
      <c r="AA3" s="14">
        <v>42301</v>
      </c>
      <c r="AB3" s="14">
        <v>42392</v>
      </c>
    </row>
    <row r="4" spans="1:28" x14ac:dyDescent="0.2">
      <c r="A4" s="1"/>
      <c r="B4" s="1"/>
      <c r="C4" s="8"/>
      <c r="D4" s="8"/>
      <c r="E4" s="8"/>
      <c r="F4" s="8"/>
      <c r="G4" s="8"/>
      <c r="H4" s="8"/>
      <c r="I4" s="8"/>
      <c r="J4" s="8"/>
      <c r="K4" s="8"/>
      <c r="L4" s="8"/>
      <c r="M4" s="8"/>
      <c r="N4" s="8"/>
      <c r="O4" s="8"/>
      <c r="P4" s="8"/>
      <c r="Q4" s="8"/>
      <c r="R4" s="8"/>
      <c r="S4" s="8"/>
      <c r="T4" s="8"/>
      <c r="U4" s="8"/>
      <c r="V4" s="8"/>
      <c r="W4" s="8"/>
      <c r="X4" s="8"/>
      <c r="Y4" s="8"/>
      <c r="Z4" s="8"/>
      <c r="AA4" s="8"/>
      <c r="AB4" s="8"/>
    </row>
    <row r="5" spans="1:28" x14ac:dyDescent="0.2">
      <c r="A5" s="2" t="s">
        <v>1</v>
      </c>
      <c r="B5" s="1"/>
      <c r="C5" s="9"/>
      <c r="D5" s="9"/>
      <c r="E5" s="9"/>
      <c r="F5" s="9"/>
      <c r="G5" s="9"/>
      <c r="H5" s="9"/>
      <c r="I5" s="9"/>
      <c r="J5" s="9"/>
      <c r="K5" s="9"/>
      <c r="L5" s="9"/>
      <c r="M5" s="9"/>
      <c r="N5" s="9"/>
      <c r="O5" s="9"/>
      <c r="P5" s="9"/>
      <c r="Q5" s="9"/>
      <c r="R5" s="9"/>
      <c r="S5" s="9"/>
      <c r="T5" s="9"/>
      <c r="U5" s="9"/>
      <c r="V5" s="9"/>
      <c r="W5" s="9"/>
      <c r="X5" s="9"/>
      <c r="Y5" s="9"/>
      <c r="Z5" s="9"/>
      <c r="AA5" s="9"/>
      <c r="AB5" s="9"/>
    </row>
    <row r="6" spans="1:28" x14ac:dyDescent="0.2">
      <c r="A6" s="1"/>
      <c r="B6" s="1" t="s">
        <v>2</v>
      </c>
      <c r="C6" s="15">
        <v>7200</v>
      </c>
      <c r="D6" s="15">
        <v>7976</v>
      </c>
      <c r="E6" s="15">
        <v>8436</v>
      </c>
      <c r="F6" s="15">
        <v>8808</v>
      </c>
      <c r="G6" s="15">
        <v>8700</v>
      </c>
      <c r="H6" s="15">
        <v>8236</v>
      </c>
      <c r="I6" s="15">
        <v>8669</v>
      </c>
      <c r="J6" s="15">
        <v>8921</v>
      </c>
      <c r="K6" s="15">
        <v>8952</v>
      </c>
      <c r="L6" s="15">
        <v>9118</v>
      </c>
      <c r="M6" s="15">
        <v>9106</v>
      </c>
      <c r="N6" s="15">
        <v>9150</v>
      </c>
      <c r="O6" s="15">
        <v>9297</v>
      </c>
      <c r="P6" s="15">
        <v>9437</v>
      </c>
      <c r="Q6" s="15">
        <v>9559</v>
      </c>
      <c r="R6" s="15">
        <v>9736</v>
      </c>
      <c r="S6" s="15">
        <v>9397</v>
      </c>
      <c r="T6" s="15">
        <v>8423</v>
      </c>
      <c r="U6" s="15">
        <v>8820</v>
      </c>
      <c r="V6" s="15">
        <v>9532</v>
      </c>
      <c r="W6" s="15">
        <v>9435</v>
      </c>
      <c r="X6" s="15">
        <v>9078</v>
      </c>
      <c r="Y6" s="15">
        <v>9326</v>
      </c>
      <c r="Z6" s="15">
        <v>9911</v>
      </c>
      <c r="AA6" s="15">
        <v>9844</v>
      </c>
      <c r="AB6" s="15">
        <v>8983</v>
      </c>
    </row>
    <row r="7" spans="1:28" x14ac:dyDescent="0.2">
      <c r="A7" s="1"/>
      <c r="B7" s="1" t="s">
        <v>3</v>
      </c>
      <c r="C7" s="15">
        <v>1821</v>
      </c>
      <c r="D7" s="15">
        <v>1839</v>
      </c>
      <c r="E7" s="15">
        <v>1932</v>
      </c>
      <c r="F7" s="15">
        <v>2028</v>
      </c>
      <c r="G7" s="15">
        <v>2050</v>
      </c>
      <c r="H7" s="15">
        <v>2171</v>
      </c>
      <c r="I7" s="15">
        <v>2197</v>
      </c>
      <c r="J7" s="15">
        <v>2274</v>
      </c>
      <c r="K7" s="15">
        <v>2304</v>
      </c>
      <c r="L7" s="15">
        <v>2409</v>
      </c>
      <c r="M7" s="15">
        <v>2482</v>
      </c>
      <c r="N7" s="15">
        <v>2540</v>
      </c>
      <c r="O7" s="15">
        <v>2579</v>
      </c>
      <c r="P7" s="15">
        <v>2661</v>
      </c>
      <c r="Q7" s="15">
        <v>2657</v>
      </c>
      <c r="R7" s="15">
        <v>2681</v>
      </c>
      <c r="S7" s="15">
        <v>2688</v>
      </c>
      <c r="T7" s="15">
        <v>2732</v>
      </c>
      <c r="U7" s="15">
        <v>2725</v>
      </c>
      <c r="V7" s="15">
        <v>2825</v>
      </c>
      <c r="W7" s="15">
        <v>2810</v>
      </c>
      <c r="X7" s="15">
        <v>2858</v>
      </c>
      <c r="Y7" s="15">
        <v>2811</v>
      </c>
      <c r="Z7" s="15">
        <v>2932</v>
      </c>
      <c r="AA7" s="15">
        <v>2838</v>
      </c>
      <c r="AB7" s="15">
        <v>2944</v>
      </c>
    </row>
    <row r="8" spans="1:28" x14ac:dyDescent="0.2">
      <c r="A8" s="1"/>
      <c r="B8" s="1" t="s">
        <v>25</v>
      </c>
      <c r="C8" s="16">
        <f t="shared" ref="C8" si="0">C6+C7</f>
        <v>9021</v>
      </c>
      <c r="D8" s="16">
        <f t="shared" ref="D8:AB8" si="1">D6+D7</f>
        <v>9815</v>
      </c>
      <c r="E8" s="16">
        <f t="shared" si="1"/>
        <v>10368</v>
      </c>
      <c r="F8" s="16">
        <f t="shared" si="1"/>
        <v>10836</v>
      </c>
      <c r="G8" s="16">
        <f t="shared" si="1"/>
        <v>10750</v>
      </c>
      <c r="H8" s="16">
        <f t="shared" si="1"/>
        <v>10407</v>
      </c>
      <c r="I8" s="16">
        <f t="shared" si="1"/>
        <v>10866</v>
      </c>
      <c r="J8" s="16">
        <f t="shared" si="1"/>
        <v>11195</v>
      </c>
      <c r="K8" s="16">
        <f t="shared" si="1"/>
        <v>11256</v>
      </c>
      <c r="L8" s="16">
        <f t="shared" si="1"/>
        <v>11527</v>
      </c>
      <c r="M8" s="16">
        <f t="shared" si="1"/>
        <v>11588</v>
      </c>
      <c r="N8" s="16">
        <f t="shared" si="1"/>
        <v>11690</v>
      </c>
      <c r="O8" s="16">
        <f t="shared" si="1"/>
        <v>11876</v>
      </c>
      <c r="P8" s="16">
        <f t="shared" si="1"/>
        <v>12098</v>
      </c>
      <c r="Q8" s="16">
        <f t="shared" si="1"/>
        <v>12216</v>
      </c>
      <c r="R8" s="16">
        <f t="shared" si="1"/>
        <v>12417</v>
      </c>
      <c r="S8" s="16">
        <f t="shared" si="1"/>
        <v>12085</v>
      </c>
      <c r="T8" s="16">
        <f t="shared" si="1"/>
        <v>11155</v>
      </c>
      <c r="U8" s="16">
        <f t="shared" si="1"/>
        <v>11545</v>
      </c>
      <c r="V8" s="16">
        <f t="shared" si="1"/>
        <v>12357</v>
      </c>
      <c r="W8" s="16">
        <f t="shared" si="1"/>
        <v>12245</v>
      </c>
      <c r="X8" s="16">
        <f t="shared" si="1"/>
        <v>11936</v>
      </c>
      <c r="Y8" s="16">
        <f t="shared" si="1"/>
        <v>12137</v>
      </c>
      <c r="Z8" s="16">
        <f t="shared" si="1"/>
        <v>12843</v>
      </c>
      <c r="AA8" s="16">
        <f t="shared" si="1"/>
        <v>12682</v>
      </c>
      <c r="AB8" s="16">
        <f t="shared" si="1"/>
        <v>11927</v>
      </c>
    </row>
    <row r="9" spans="1:28" x14ac:dyDescent="0.2">
      <c r="A9" s="1"/>
      <c r="B9" s="1"/>
      <c r="C9" s="10"/>
      <c r="D9" s="10"/>
      <c r="E9" s="10"/>
      <c r="F9" s="10"/>
      <c r="G9" s="10"/>
      <c r="H9" s="10"/>
      <c r="I9" s="10"/>
      <c r="J9" s="10"/>
      <c r="K9" s="10"/>
      <c r="L9" s="10"/>
      <c r="M9" s="10"/>
      <c r="N9" s="10"/>
      <c r="O9" s="10"/>
      <c r="P9" s="10"/>
      <c r="Q9" s="10"/>
      <c r="R9" s="10"/>
      <c r="S9" s="10"/>
      <c r="T9" s="10"/>
      <c r="U9" s="10"/>
      <c r="V9" s="10"/>
      <c r="W9" s="10"/>
      <c r="X9" s="10"/>
      <c r="Y9" s="10"/>
      <c r="Z9" s="10"/>
      <c r="AA9" s="10"/>
      <c r="AB9" s="10"/>
    </row>
    <row r="10" spans="1:28" x14ac:dyDescent="0.2">
      <c r="A10" s="2" t="s">
        <v>4</v>
      </c>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row>
    <row r="11" spans="1:28" x14ac:dyDescent="0.2">
      <c r="A11" s="1"/>
      <c r="B11" s="1" t="s">
        <v>2</v>
      </c>
      <c r="C11" s="15">
        <v>2486</v>
      </c>
      <c r="D11" s="15">
        <v>2815</v>
      </c>
      <c r="E11" s="15">
        <v>3010</v>
      </c>
      <c r="F11" s="15">
        <v>3309</v>
      </c>
      <c r="G11" s="15">
        <v>3249</v>
      </c>
      <c r="H11" s="15">
        <v>3382</v>
      </c>
      <c r="I11" s="15">
        <v>3437</v>
      </c>
      <c r="J11" s="15">
        <v>3579</v>
      </c>
      <c r="K11" s="15">
        <v>3563</v>
      </c>
      <c r="L11" s="15">
        <v>3650</v>
      </c>
      <c r="M11" s="15">
        <v>3563</v>
      </c>
      <c r="N11" s="15">
        <v>3729</v>
      </c>
      <c r="O11" s="15">
        <v>3748</v>
      </c>
      <c r="P11" s="15">
        <v>3857</v>
      </c>
      <c r="Q11" s="15">
        <v>3782</v>
      </c>
      <c r="R11" s="15">
        <v>4154</v>
      </c>
      <c r="S11" s="15">
        <v>3747</v>
      </c>
      <c r="T11" s="15">
        <v>4323</v>
      </c>
      <c r="U11" s="15">
        <v>3595</v>
      </c>
      <c r="V11" s="15">
        <v>3976</v>
      </c>
      <c r="W11" s="15">
        <v>3919</v>
      </c>
      <c r="X11" s="15">
        <v>3806</v>
      </c>
      <c r="Y11" s="15">
        <v>3584</v>
      </c>
      <c r="Z11" s="15">
        <v>4068</v>
      </c>
      <c r="AA11" s="15">
        <v>3853</v>
      </c>
      <c r="AB11" s="15">
        <v>3480</v>
      </c>
    </row>
    <row r="12" spans="1:28" x14ac:dyDescent="0.2">
      <c r="A12" s="1"/>
      <c r="B12" s="1" t="s">
        <v>3</v>
      </c>
      <c r="C12" s="15">
        <v>647</v>
      </c>
      <c r="D12" s="15">
        <v>668</v>
      </c>
      <c r="E12" s="15">
        <v>728</v>
      </c>
      <c r="F12" s="15">
        <v>734</v>
      </c>
      <c r="G12" s="15">
        <v>746</v>
      </c>
      <c r="H12" s="15">
        <v>764</v>
      </c>
      <c r="I12" s="15">
        <v>770</v>
      </c>
      <c r="J12" s="15">
        <v>755</v>
      </c>
      <c r="K12" s="15">
        <v>803</v>
      </c>
      <c r="L12" s="15">
        <v>812</v>
      </c>
      <c r="M12" s="15">
        <v>856</v>
      </c>
      <c r="N12" s="15">
        <v>876</v>
      </c>
      <c r="O12" s="15">
        <v>889</v>
      </c>
      <c r="P12" s="15">
        <v>898</v>
      </c>
      <c r="Q12" s="15">
        <v>923</v>
      </c>
      <c r="R12" s="15">
        <v>916</v>
      </c>
      <c r="S12" s="15">
        <v>931</v>
      </c>
      <c r="T12" s="15">
        <v>881</v>
      </c>
      <c r="U12" s="15">
        <v>944</v>
      </c>
      <c r="V12" s="15">
        <v>976</v>
      </c>
      <c r="W12" s="15">
        <v>993</v>
      </c>
      <c r="X12" s="15">
        <v>1040</v>
      </c>
      <c r="Y12" s="15">
        <v>1028</v>
      </c>
      <c r="Z12" s="15">
        <v>1042</v>
      </c>
      <c r="AA12" s="15">
        <v>997</v>
      </c>
      <c r="AB12" s="15">
        <v>1015</v>
      </c>
    </row>
    <row r="13" spans="1:28" x14ac:dyDescent="0.2">
      <c r="A13" s="1"/>
      <c r="B13" s="1" t="s">
        <v>26</v>
      </c>
      <c r="C13" s="16">
        <f>C11+C12</f>
        <v>3133</v>
      </c>
      <c r="D13" s="16">
        <f t="shared" ref="D13:T13" si="2">D11+D12</f>
        <v>3483</v>
      </c>
      <c r="E13" s="16">
        <f t="shared" si="2"/>
        <v>3738</v>
      </c>
      <c r="F13" s="16">
        <f t="shared" si="2"/>
        <v>4043</v>
      </c>
      <c r="G13" s="16">
        <f t="shared" si="2"/>
        <v>3995</v>
      </c>
      <c r="H13" s="16">
        <f t="shared" si="2"/>
        <v>4146</v>
      </c>
      <c r="I13" s="16">
        <f t="shared" si="2"/>
        <v>4207</v>
      </c>
      <c r="J13" s="16">
        <f t="shared" si="2"/>
        <v>4334</v>
      </c>
      <c r="K13" s="16">
        <f t="shared" si="2"/>
        <v>4366</v>
      </c>
      <c r="L13" s="16">
        <f t="shared" si="2"/>
        <v>4462</v>
      </c>
      <c r="M13" s="16">
        <f t="shared" si="2"/>
        <v>4419</v>
      </c>
      <c r="N13" s="16">
        <f t="shared" si="2"/>
        <v>4605</v>
      </c>
      <c r="O13" s="16">
        <f t="shared" si="2"/>
        <v>4637</v>
      </c>
      <c r="P13" s="16">
        <f t="shared" si="2"/>
        <v>4755</v>
      </c>
      <c r="Q13" s="16">
        <f t="shared" si="2"/>
        <v>4705</v>
      </c>
      <c r="R13" s="16">
        <f t="shared" si="2"/>
        <v>5070</v>
      </c>
      <c r="S13" s="16">
        <f t="shared" si="2"/>
        <v>4678</v>
      </c>
      <c r="T13" s="16">
        <f t="shared" si="2"/>
        <v>5204</v>
      </c>
      <c r="U13" s="16">
        <f t="shared" ref="U13:Y13" si="3">U11+U12</f>
        <v>4539</v>
      </c>
      <c r="V13" s="16">
        <f t="shared" si="3"/>
        <v>4952</v>
      </c>
      <c r="W13" s="16">
        <f t="shared" si="3"/>
        <v>4912</v>
      </c>
      <c r="X13" s="16">
        <f t="shared" si="3"/>
        <v>4846</v>
      </c>
      <c r="Y13" s="16">
        <f t="shared" si="3"/>
        <v>4612</v>
      </c>
      <c r="Z13" s="16">
        <f t="shared" ref="Z13:AB13" si="4">Z11+Z12</f>
        <v>5110</v>
      </c>
      <c r="AA13" s="16">
        <f t="shared" si="4"/>
        <v>4850</v>
      </c>
      <c r="AB13" s="16">
        <f t="shared" si="4"/>
        <v>4495</v>
      </c>
    </row>
    <row r="14" spans="1:28" x14ac:dyDescent="0.2">
      <c r="A14" s="1"/>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row>
    <row r="15" spans="1:28" x14ac:dyDescent="0.2">
      <c r="A15" s="2" t="s">
        <v>9</v>
      </c>
      <c r="B15" s="1"/>
      <c r="C15" s="17">
        <f>C8-C13</f>
        <v>5888</v>
      </c>
      <c r="D15" s="17">
        <f t="shared" ref="D15:T15" si="5">D8-D13</f>
        <v>6332</v>
      </c>
      <c r="E15" s="17">
        <f t="shared" si="5"/>
        <v>6630</v>
      </c>
      <c r="F15" s="17">
        <f t="shared" si="5"/>
        <v>6793</v>
      </c>
      <c r="G15" s="17">
        <f t="shared" si="5"/>
        <v>6755</v>
      </c>
      <c r="H15" s="17">
        <f t="shared" si="5"/>
        <v>6261</v>
      </c>
      <c r="I15" s="17">
        <f t="shared" si="5"/>
        <v>6659</v>
      </c>
      <c r="J15" s="17">
        <f t="shared" si="5"/>
        <v>6861</v>
      </c>
      <c r="K15" s="17">
        <f t="shared" si="5"/>
        <v>6890</v>
      </c>
      <c r="L15" s="17">
        <f t="shared" si="5"/>
        <v>7065</v>
      </c>
      <c r="M15" s="17">
        <f t="shared" si="5"/>
        <v>7169</v>
      </c>
      <c r="N15" s="17">
        <f t="shared" si="5"/>
        <v>7085</v>
      </c>
      <c r="O15" s="17">
        <f t="shared" si="5"/>
        <v>7239</v>
      </c>
      <c r="P15" s="17">
        <f t="shared" si="5"/>
        <v>7343</v>
      </c>
      <c r="Q15" s="17">
        <f t="shared" si="5"/>
        <v>7511</v>
      </c>
      <c r="R15" s="17">
        <f t="shared" si="5"/>
        <v>7347</v>
      </c>
      <c r="S15" s="17">
        <f t="shared" si="5"/>
        <v>7407</v>
      </c>
      <c r="T15" s="17">
        <f t="shared" si="5"/>
        <v>5951</v>
      </c>
      <c r="U15" s="17">
        <f t="shared" ref="U15:Y15" si="6">U8-U13</f>
        <v>7006</v>
      </c>
      <c r="V15" s="17">
        <f t="shared" si="6"/>
        <v>7405</v>
      </c>
      <c r="W15" s="17">
        <f t="shared" si="6"/>
        <v>7333</v>
      </c>
      <c r="X15" s="17">
        <f t="shared" si="6"/>
        <v>7090</v>
      </c>
      <c r="Y15" s="17">
        <f t="shared" si="6"/>
        <v>7525</v>
      </c>
      <c r="Z15" s="17">
        <f t="shared" ref="Z15:AB15" si="7">Z8-Z13</f>
        <v>7733</v>
      </c>
      <c r="AA15" s="17">
        <f t="shared" si="7"/>
        <v>7832</v>
      </c>
      <c r="AB15" s="17">
        <f t="shared" si="7"/>
        <v>7432</v>
      </c>
    </row>
    <row r="16" spans="1:28" x14ac:dyDescent="0.2">
      <c r="A16" s="1"/>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row>
    <row r="17" spans="1:28" x14ac:dyDescent="0.2">
      <c r="A17" s="2" t="s">
        <v>5</v>
      </c>
      <c r="B17" s="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
      <c r="A18" s="1"/>
      <c r="B18" s="2" t="s">
        <v>27</v>
      </c>
      <c r="C18" s="15">
        <v>1224</v>
      </c>
      <c r="D18" s="15">
        <v>1247</v>
      </c>
      <c r="E18" s="15">
        <v>1411</v>
      </c>
      <c r="F18" s="15">
        <v>1391</v>
      </c>
      <c r="G18" s="15">
        <v>1431</v>
      </c>
      <c r="H18" s="15">
        <v>1478</v>
      </c>
      <c r="I18" s="15">
        <v>1430</v>
      </c>
      <c r="J18" s="15">
        <v>1484</v>
      </c>
      <c r="K18" s="15">
        <v>1375</v>
      </c>
      <c r="L18" s="15">
        <v>1339</v>
      </c>
      <c r="M18" s="15">
        <v>1358</v>
      </c>
      <c r="N18" s="15">
        <v>1416</v>
      </c>
      <c r="O18" s="15">
        <v>1431</v>
      </c>
      <c r="P18" s="15">
        <v>1452</v>
      </c>
      <c r="Q18" s="15">
        <v>1542</v>
      </c>
      <c r="R18" s="15">
        <v>1517</v>
      </c>
      <c r="S18" s="15">
        <v>1724</v>
      </c>
      <c r="T18" s="15">
        <v>1412</v>
      </c>
      <c r="U18" s="15">
        <v>1565</v>
      </c>
      <c r="V18" s="15">
        <v>1593</v>
      </c>
      <c r="W18" s="15">
        <v>1583</v>
      </c>
      <c r="X18" s="15">
        <v>1529</v>
      </c>
      <c r="Y18" s="15">
        <v>1547</v>
      </c>
      <c r="Z18" s="15">
        <v>1548</v>
      </c>
      <c r="AA18" s="15">
        <v>1560</v>
      </c>
      <c r="AB18" s="15">
        <v>1509</v>
      </c>
    </row>
    <row r="19" spans="1:28" x14ac:dyDescent="0.2">
      <c r="A19" s="1"/>
      <c r="B19" s="2" t="s">
        <v>28</v>
      </c>
      <c r="C19" s="15">
        <v>2010</v>
      </c>
      <c r="D19" s="15">
        <v>2126</v>
      </c>
      <c r="E19" s="15">
        <v>2278</v>
      </c>
      <c r="F19" s="15">
        <v>2368</v>
      </c>
      <c r="G19" s="15">
        <v>2402</v>
      </c>
      <c r="H19" s="15">
        <v>2444</v>
      </c>
      <c r="I19" s="15">
        <v>2446</v>
      </c>
      <c r="J19" s="15">
        <v>2520</v>
      </c>
      <c r="K19" s="15">
        <v>2452</v>
      </c>
      <c r="L19" s="15">
        <v>2395</v>
      </c>
      <c r="M19" s="15">
        <v>2383</v>
      </c>
      <c r="N19" s="15">
        <v>2417</v>
      </c>
      <c r="O19" s="15">
        <v>2416</v>
      </c>
      <c r="P19" s="15">
        <v>2387</v>
      </c>
      <c r="Q19" s="15">
        <v>2375</v>
      </c>
      <c r="R19" s="15">
        <v>2360</v>
      </c>
      <c r="S19" s="15">
        <v>2411</v>
      </c>
      <c r="T19" s="15">
        <v>2277</v>
      </c>
      <c r="U19" s="15">
        <v>2342</v>
      </c>
      <c r="V19" s="15">
        <v>2473</v>
      </c>
      <c r="W19" s="15">
        <v>2515</v>
      </c>
      <c r="X19" s="15">
        <v>2308</v>
      </c>
      <c r="Y19" s="15">
        <v>2449</v>
      </c>
      <c r="Z19" s="15">
        <v>2549</v>
      </c>
      <c r="AA19" s="15">
        <v>2443</v>
      </c>
      <c r="AB19" s="15">
        <v>2286</v>
      </c>
    </row>
    <row r="20" spans="1:28" x14ac:dyDescent="0.2">
      <c r="A20" s="1"/>
      <c r="B20" s="2" t="s">
        <v>29</v>
      </c>
      <c r="C20" s="15">
        <v>425</v>
      </c>
      <c r="D20" s="15">
        <v>451</v>
      </c>
      <c r="E20" s="15">
        <v>479</v>
      </c>
      <c r="F20" s="15">
        <v>578</v>
      </c>
      <c r="G20" s="15">
        <v>458</v>
      </c>
      <c r="H20" s="15">
        <v>452</v>
      </c>
      <c r="I20" s="15">
        <v>466</v>
      </c>
      <c r="J20" s="15">
        <v>532</v>
      </c>
      <c r="K20" s="15">
        <v>552</v>
      </c>
      <c r="L20" s="15">
        <v>497</v>
      </c>
      <c r="M20" s="15">
        <v>562</v>
      </c>
      <c r="N20" s="15">
        <v>711</v>
      </c>
      <c r="O20" s="15">
        <v>560</v>
      </c>
      <c r="P20" s="15">
        <v>584</v>
      </c>
      <c r="Q20" s="15">
        <v>530</v>
      </c>
      <c r="R20" s="15">
        <v>590</v>
      </c>
      <c r="S20" s="15">
        <v>515</v>
      </c>
      <c r="T20" s="15">
        <v>451</v>
      </c>
      <c r="U20" s="15">
        <v>460</v>
      </c>
      <c r="V20" s="15">
        <v>508</v>
      </c>
      <c r="W20" s="15">
        <v>504</v>
      </c>
      <c r="X20" s="15">
        <v>490</v>
      </c>
      <c r="Y20" s="15">
        <v>510</v>
      </c>
      <c r="Z20" s="15">
        <v>536</v>
      </c>
      <c r="AA20" s="15">
        <v>539</v>
      </c>
      <c r="AB20" s="15">
        <v>176</v>
      </c>
    </row>
    <row r="21" spans="1:28" x14ac:dyDescent="0.2">
      <c r="A21" s="1"/>
      <c r="B21" s="5" t="s">
        <v>30</v>
      </c>
      <c r="C21" s="15">
        <v>105</v>
      </c>
      <c r="D21" s="15">
        <v>138</v>
      </c>
      <c r="E21" s="15">
        <v>117</v>
      </c>
      <c r="F21" s="15">
        <v>131</v>
      </c>
      <c r="G21" s="15">
        <v>113</v>
      </c>
      <c r="H21" s="15">
        <v>203</v>
      </c>
      <c r="I21" s="15">
        <v>103</v>
      </c>
      <c r="J21" s="15">
        <v>101</v>
      </c>
      <c r="K21" s="15">
        <v>99</v>
      </c>
      <c r="L21" s="15">
        <v>97</v>
      </c>
      <c r="M21" s="15">
        <v>96</v>
      </c>
      <c r="N21" s="15">
        <v>91</v>
      </c>
      <c r="O21" s="15">
        <v>122</v>
      </c>
      <c r="P21" s="15">
        <v>118</v>
      </c>
      <c r="Q21" s="15">
        <v>89</v>
      </c>
      <c r="R21" s="15">
        <v>66</v>
      </c>
      <c r="S21" s="15">
        <v>65</v>
      </c>
      <c r="T21" s="15">
        <v>71</v>
      </c>
      <c r="U21" s="15">
        <v>71</v>
      </c>
      <c r="V21" s="15">
        <v>68</v>
      </c>
      <c r="W21" s="15">
        <v>71</v>
      </c>
      <c r="X21" s="15">
        <v>72</v>
      </c>
      <c r="Y21" s="15">
        <v>70</v>
      </c>
      <c r="Z21" s="15">
        <v>146</v>
      </c>
      <c r="AA21" s="15">
        <v>69</v>
      </c>
      <c r="AB21" s="15">
        <v>71</v>
      </c>
    </row>
    <row r="22" spans="1:28" x14ac:dyDescent="0.2">
      <c r="A22" s="1"/>
      <c r="B22" s="4" t="s">
        <v>31</v>
      </c>
      <c r="C22" s="15"/>
      <c r="D22" s="15"/>
      <c r="E22" s="15"/>
      <c r="F22" s="15"/>
      <c r="G22" s="15"/>
      <c r="H22" s="15"/>
      <c r="I22" s="15">
        <v>31</v>
      </c>
      <c r="J22" s="15">
        <v>768</v>
      </c>
      <c r="K22" s="15">
        <v>202</v>
      </c>
      <c r="L22" s="15">
        <v>3</v>
      </c>
      <c r="M22" s="15">
        <v>20</v>
      </c>
      <c r="N22" s="15">
        <v>79</v>
      </c>
      <c r="O22" s="15">
        <v>59</v>
      </c>
      <c r="P22" s="15">
        <v>13</v>
      </c>
      <c r="Q22" s="15">
        <v>33</v>
      </c>
      <c r="R22" s="15" t="s">
        <v>14</v>
      </c>
      <c r="S22" s="15">
        <v>237</v>
      </c>
      <c r="T22" s="15">
        <v>73</v>
      </c>
      <c r="U22" s="15">
        <v>26</v>
      </c>
      <c r="V22" s="15">
        <v>82</v>
      </c>
      <c r="W22" s="15">
        <v>318</v>
      </c>
      <c r="X22" s="15">
        <v>69</v>
      </c>
      <c r="Y22" s="15">
        <v>24</v>
      </c>
      <c r="Z22" s="15">
        <v>73</v>
      </c>
      <c r="AA22" s="15">
        <v>142</v>
      </c>
      <c r="AB22" s="15">
        <v>96</v>
      </c>
    </row>
    <row r="23" spans="1:28" x14ac:dyDescent="0.2">
      <c r="A23" s="1"/>
      <c r="B23" s="1" t="s">
        <v>32</v>
      </c>
      <c r="C23" s="16">
        <f>SUM(C18:C22)</f>
        <v>3764</v>
      </c>
      <c r="D23" s="16">
        <f t="shared" ref="D23:T23" si="8">SUM(D18:D22)</f>
        <v>3962</v>
      </c>
      <c r="E23" s="16">
        <f t="shared" si="8"/>
        <v>4285</v>
      </c>
      <c r="F23" s="16">
        <f t="shared" si="8"/>
        <v>4468</v>
      </c>
      <c r="G23" s="16">
        <f t="shared" si="8"/>
        <v>4404</v>
      </c>
      <c r="H23" s="16">
        <f t="shared" si="8"/>
        <v>4577</v>
      </c>
      <c r="I23" s="16">
        <f t="shared" si="8"/>
        <v>4476</v>
      </c>
      <c r="J23" s="16">
        <f t="shared" si="8"/>
        <v>5405</v>
      </c>
      <c r="K23" s="16">
        <f t="shared" si="8"/>
        <v>4680</v>
      </c>
      <c r="L23" s="16">
        <f t="shared" si="8"/>
        <v>4331</v>
      </c>
      <c r="M23" s="16">
        <f t="shared" si="8"/>
        <v>4419</v>
      </c>
      <c r="N23" s="16">
        <f t="shared" si="8"/>
        <v>4714</v>
      </c>
      <c r="O23" s="16">
        <f t="shared" si="8"/>
        <v>4588</v>
      </c>
      <c r="P23" s="16">
        <f t="shared" si="8"/>
        <v>4554</v>
      </c>
      <c r="Q23" s="16">
        <f t="shared" si="8"/>
        <v>4569</v>
      </c>
      <c r="R23" s="16">
        <f t="shared" si="8"/>
        <v>4533</v>
      </c>
      <c r="S23" s="16">
        <f t="shared" si="8"/>
        <v>4952</v>
      </c>
      <c r="T23" s="16">
        <f t="shared" si="8"/>
        <v>4284</v>
      </c>
      <c r="U23" s="16">
        <f t="shared" ref="U23:Y23" si="9">SUM(U18:U22)</f>
        <v>4464</v>
      </c>
      <c r="V23" s="16">
        <f t="shared" si="9"/>
        <v>4724</v>
      </c>
      <c r="W23" s="16">
        <f t="shared" si="9"/>
        <v>4991</v>
      </c>
      <c r="X23" s="16">
        <f t="shared" si="9"/>
        <v>4468</v>
      </c>
      <c r="Y23" s="16">
        <f t="shared" si="9"/>
        <v>4600</v>
      </c>
      <c r="Z23" s="16">
        <f t="shared" ref="Z23:AB23" si="10">SUM(Z18:Z22)</f>
        <v>4852</v>
      </c>
      <c r="AA23" s="16">
        <f t="shared" si="10"/>
        <v>4753</v>
      </c>
      <c r="AB23" s="16">
        <f t="shared" si="10"/>
        <v>4138</v>
      </c>
    </row>
    <row r="24" spans="1:28" x14ac:dyDescent="0.2">
      <c r="A24" s="1"/>
      <c r="B24" s="1"/>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row>
    <row r="25" spans="1:28" x14ac:dyDescent="0.2">
      <c r="A25" s="1" t="s">
        <v>10</v>
      </c>
      <c r="B25" s="1"/>
      <c r="C25" s="17">
        <f>C15-C23</f>
        <v>2124</v>
      </c>
      <c r="D25" s="17">
        <f t="shared" ref="D25:T25" si="11">D15-D23</f>
        <v>2370</v>
      </c>
      <c r="E25" s="17">
        <f t="shared" si="11"/>
        <v>2345</v>
      </c>
      <c r="F25" s="17">
        <f t="shared" si="11"/>
        <v>2325</v>
      </c>
      <c r="G25" s="17">
        <f t="shared" si="11"/>
        <v>2351</v>
      </c>
      <c r="H25" s="17">
        <f t="shared" si="11"/>
        <v>1684</v>
      </c>
      <c r="I25" s="17">
        <f t="shared" si="11"/>
        <v>2183</v>
      </c>
      <c r="J25" s="17">
        <f t="shared" si="11"/>
        <v>1456</v>
      </c>
      <c r="K25" s="17">
        <f t="shared" si="11"/>
        <v>2210</v>
      </c>
      <c r="L25" s="17">
        <f t="shared" si="11"/>
        <v>2734</v>
      </c>
      <c r="M25" s="17">
        <f t="shared" si="11"/>
        <v>2750</v>
      </c>
      <c r="N25" s="17">
        <f t="shared" si="11"/>
        <v>2371</v>
      </c>
      <c r="O25" s="17">
        <f t="shared" si="11"/>
        <v>2651</v>
      </c>
      <c r="P25" s="17">
        <f t="shared" si="11"/>
        <v>2789</v>
      </c>
      <c r="Q25" s="17">
        <f t="shared" si="11"/>
        <v>2942</v>
      </c>
      <c r="R25" s="17">
        <f t="shared" si="11"/>
        <v>2814</v>
      </c>
      <c r="S25" s="17">
        <f t="shared" si="11"/>
        <v>2455</v>
      </c>
      <c r="T25" s="17">
        <f t="shared" si="11"/>
        <v>1667</v>
      </c>
      <c r="U25" s="17">
        <f t="shared" ref="U25:Y25" si="12">U15-U23</f>
        <v>2542</v>
      </c>
      <c r="V25" s="17">
        <f t="shared" si="12"/>
        <v>2681</v>
      </c>
      <c r="W25" s="17">
        <f t="shared" si="12"/>
        <v>2342</v>
      </c>
      <c r="X25" s="17">
        <f t="shared" si="12"/>
        <v>2622</v>
      </c>
      <c r="Y25" s="17">
        <f t="shared" si="12"/>
        <v>2925</v>
      </c>
      <c r="Z25" s="17">
        <f t="shared" ref="Z25:AB25" si="13">Z15-Z23</f>
        <v>2881</v>
      </c>
      <c r="AA25" s="17">
        <f t="shared" si="13"/>
        <v>3079</v>
      </c>
      <c r="AB25" s="17">
        <f t="shared" si="13"/>
        <v>3294</v>
      </c>
    </row>
    <row r="26" spans="1:28" x14ac:dyDescent="0.2">
      <c r="A26" s="1"/>
      <c r="B26" s="1"/>
      <c r="C26" s="10"/>
      <c r="D26" s="10"/>
      <c r="E26" s="10"/>
      <c r="F26" s="10"/>
      <c r="G26" s="10"/>
      <c r="H26" s="10"/>
      <c r="I26" s="10"/>
      <c r="J26" s="10"/>
      <c r="K26" s="11"/>
      <c r="L26" s="11"/>
      <c r="M26" s="11"/>
      <c r="N26" s="11"/>
      <c r="O26" s="11"/>
      <c r="P26" s="11"/>
      <c r="Q26" s="11"/>
      <c r="R26" s="11"/>
      <c r="S26" s="11"/>
      <c r="T26" s="11"/>
      <c r="U26" s="11"/>
      <c r="V26" s="11"/>
      <c r="W26" s="11"/>
      <c r="X26" s="11"/>
      <c r="Y26" s="11"/>
      <c r="Z26" s="11"/>
      <c r="AA26" s="11"/>
      <c r="AB26" s="11"/>
    </row>
    <row r="27" spans="1:28" x14ac:dyDescent="0.2">
      <c r="A27" s="3" t="s">
        <v>6</v>
      </c>
      <c r="B27" s="6"/>
      <c r="C27" s="15">
        <v>168</v>
      </c>
      <c r="D27" s="15">
        <v>155</v>
      </c>
      <c r="E27" s="15">
        <v>158</v>
      </c>
      <c r="F27" s="15">
        <v>154</v>
      </c>
      <c r="G27" s="15">
        <v>160</v>
      </c>
      <c r="H27" s="15">
        <v>156</v>
      </c>
      <c r="I27" s="15">
        <v>161</v>
      </c>
      <c r="J27" s="15">
        <v>164</v>
      </c>
      <c r="K27" s="15">
        <v>164</v>
      </c>
      <c r="L27" s="15">
        <v>158</v>
      </c>
      <c r="M27" s="15">
        <v>161</v>
      </c>
      <c r="N27" s="15">
        <v>167</v>
      </c>
      <c r="O27" s="15">
        <v>161</v>
      </c>
      <c r="P27" s="15">
        <v>160</v>
      </c>
      <c r="Q27" s="15">
        <v>162</v>
      </c>
      <c r="R27" s="15">
        <v>171</v>
      </c>
      <c r="S27" s="15">
        <v>169</v>
      </c>
      <c r="T27" s="15">
        <v>169</v>
      </c>
      <c r="U27" s="15">
        <v>170</v>
      </c>
      <c r="V27" s="15">
        <v>183</v>
      </c>
      <c r="W27" s="15">
        <v>179</v>
      </c>
      <c r="X27" s="15">
        <v>189</v>
      </c>
      <c r="Y27" s="15">
        <v>190</v>
      </c>
      <c r="Z27" s="15">
        <v>211</v>
      </c>
      <c r="AA27" s="15">
        <v>225</v>
      </c>
      <c r="AB27" s="15">
        <v>237</v>
      </c>
    </row>
    <row r="28" spans="1:28" x14ac:dyDescent="0.2">
      <c r="A28" s="3" t="s">
        <v>7</v>
      </c>
      <c r="B28" s="6"/>
      <c r="C28" s="15">
        <v>-114</v>
      </c>
      <c r="D28" s="15">
        <v>-158</v>
      </c>
      <c r="E28" s="15">
        <v>-182</v>
      </c>
      <c r="F28" s="15">
        <v>-169</v>
      </c>
      <c r="G28" s="15">
        <v>-166</v>
      </c>
      <c r="H28" s="15">
        <v>-161</v>
      </c>
      <c r="I28" s="15">
        <v>-153</v>
      </c>
      <c r="J28" s="15">
        <v>-148</v>
      </c>
      <c r="K28" s="15">
        <v>-148</v>
      </c>
      <c r="L28" s="15">
        <v>-150</v>
      </c>
      <c r="M28" s="15">
        <v>-151</v>
      </c>
      <c r="N28" s="15">
        <v>-147</v>
      </c>
      <c r="O28" s="15">
        <v>-148</v>
      </c>
      <c r="P28" s="15">
        <v>-147</v>
      </c>
      <c r="Q28" s="15">
        <v>-145</v>
      </c>
      <c r="R28" s="15">
        <v>-143</v>
      </c>
      <c r="S28" s="15">
        <v>-140</v>
      </c>
      <c r="T28" s="15">
        <v>-136</v>
      </c>
      <c r="U28" s="15">
        <v>-146</v>
      </c>
      <c r="V28" s="15">
        <v>-142</v>
      </c>
      <c r="W28" s="15">
        <v>-139</v>
      </c>
      <c r="X28" s="15">
        <v>-139</v>
      </c>
      <c r="Y28" s="15">
        <v>-139</v>
      </c>
      <c r="Z28" s="15">
        <v>-149</v>
      </c>
      <c r="AA28" s="15">
        <v>-159</v>
      </c>
      <c r="AB28" s="15">
        <v>-162</v>
      </c>
    </row>
    <row r="29" spans="1:28" x14ac:dyDescent="0.2">
      <c r="A29" s="1" t="s">
        <v>8</v>
      </c>
      <c r="B29" s="1"/>
      <c r="C29" s="18">
        <v>61</v>
      </c>
      <c r="D29" s="18">
        <v>-12</v>
      </c>
      <c r="E29" s="18">
        <v>82</v>
      </c>
      <c r="F29" s="18">
        <v>108</v>
      </c>
      <c r="G29" s="18">
        <v>80</v>
      </c>
      <c r="H29" s="18">
        <v>51</v>
      </c>
      <c r="I29" s="18">
        <v>12</v>
      </c>
      <c r="J29" s="18">
        <v>-5</v>
      </c>
      <c r="K29" s="18">
        <v>19</v>
      </c>
      <c r="L29" s="18">
        <v>7</v>
      </c>
      <c r="M29" s="18">
        <v>19</v>
      </c>
      <c r="N29" s="18">
        <v>-5</v>
      </c>
      <c r="O29" s="15">
        <v>-33</v>
      </c>
      <c r="P29" s="15">
        <v>-22</v>
      </c>
      <c r="Q29" s="15">
        <v>-14</v>
      </c>
      <c r="R29" s="15">
        <v>29</v>
      </c>
      <c r="S29" s="15">
        <v>56</v>
      </c>
      <c r="T29" s="15">
        <v>55</v>
      </c>
      <c r="U29" s="15">
        <v>76</v>
      </c>
      <c r="V29" s="15">
        <v>56</v>
      </c>
      <c r="W29" s="15">
        <v>-22</v>
      </c>
      <c r="X29" s="15">
        <v>201</v>
      </c>
      <c r="Y29" s="15">
        <v>59</v>
      </c>
      <c r="Z29" s="15">
        <v>-10</v>
      </c>
      <c r="AA29" s="15">
        <v>-8</v>
      </c>
      <c r="AB29" s="15">
        <v>-63</v>
      </c>
    </row>
    <row r="30" spans="1:28" x14ac:dyDescent="0.2">
      <c r="A30" s="1"/>
      <c r="B30" s="1" t="s">
        <v>33</v>
      </c>
      <c r="C30" s="16">
        <f>SUM(C27:C29)</f>
        <v>115</v>
      </c>
      <c r="D30" s="16">
        <f t="shared" ref="D30:T30" si="14">SUM(D27:D29)</f>
        <v>-15</v>
      </c>
      <c r="E30" s="16">
        <f t="shared" si="14"/>
        <v>58</v>
      </c>
      <c r="F30" s="16">
        <f t="shared" si="14"/>
        <v>93</v>
      </c>
      <c r="G30" s="16">
        <f t="shared" si="14"/>
        <v>74</v>
      </c>
      <c r="H30" s="16">
        <f t="shared" si="14"/>
        <v>46</v>
      </c>
      <c r="I30" s="16">
        <f t="shared" si="14"/>
        <v>20</v>
      </c>
      <c r="J30" s="16">
        <f t="shared" si="14"/>
        <v>11</v>
      </c>
      <c r="K30" s="16">
        <f t="shared" si="14"/>
        <v>35</v>
      </c>
      <c r="L30" s="16">
        <f t="shared" si="14"/>
        <v>15</v>
      </c>
      <c r="M30" s="16">
        <f t="shared" si="14"/>
        <v>29</v>
      </c>
      <c r="N30" s="16">
        <f t="shared" si="14"/>
        <v>15</v>
      </c>
      <c r="O30" s="16">
        <f t="shared" si="14"/>
        <v>-20</v>
      </c>
      <c r="P30" s="16">
        <f t="shared" si="14"/>
        <v>-9</v>
      </c>
      <c r="Q30" s="16">
        <f t="shared" si="14"/>
        <v>3</v>
      </c>
      <c r="R30" s="16">
        <f t="shared" si="14"/>
        <v>57</v>
      </c>
      <c r="S30" s="16">
        <f t="shared" si="14"/>
        <v>85</v>
      </c>
      <c r="T30" s="16">
        <f t="shared" si="14"/>
        <v>88</v>
      </c>
      <c r="U30" s="16">
        <f t="shared" ref="U30:Y30" si="15">SUM(U27:U29)</f>
        <v>100</v>
      </c>
      <c r="V30" s="16">
        <f t="shared" si="15"/>
        <v>97</v>
      </c>
      <c r="W30" s="16">
        <f t="shared" si="15"/>
        <v>18</v>
      </c>
      <c r="X30" s="16">
        <f t="shared" si="15"/>
        <v>251</v>
      </c>
      <c r="Y30" s="16">
        <f t="shared" si="15"/>
        <v>110</v>
      </c>
      <c r="Z30" s="16">
        <f t="shared" ref="Z30:AB30" si="16">SUM(Z27:Z29)</f>
        <v>52</v>
      </c>
      <c r="AA30" s="16">
        <f t="shared" si="16"/>
        <v>58</v>
      </c>
      <c r="AB30" s="16">
        <f t="shared" si="16"/>
        <v>12</v>
      </c>
    </row>
    <row r="31" spans="1:28" x14ac:dyDescent="0.2">
      <c r="A31" s="1"/>
      <c r="B31" s="6"/>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2">
      <c r="A32" s="2" t="s">
        <v>11</v>
      </c>
      <c r="B32" s="6"/>
      <c r="C32" s="19">
        <f>C25+C30</f>
        <v>2239</v>
      </c>
      <c r="D32" s="19">
        <f t="shared" ref="D32:T32" si="17">D25+D30</f>
        <v>2355</v>
      </c>
      <c r="E32" s="19">
        <f t="shared" si="17"/>
        <v>2403</v>
      </c>
      <c r="F32" s="19">
        <f t="shared" si="17"/>
        <v>2418</v>
      </c>
      <c r="G32" s="19">
        <f t="shared" si="17"/>
        <v>2425</v>
      </c>
      <c r="H32" s="19">
        <f t="shared" si="17"/>
        <v>1730</v>
      </c>
      <c r="I32" s="19">
        <f t="shared" si="17"/>
        <v>2203</v>
      </c>
      <c r="J32" s="19">
        <f t="shared" si="17"/>
        <v>1467</v>
      </c>
      <c r="K32" s="19">
        <f t="shared" si="17"/>
        <v>2245</v>
      </c>
      <c r="L32" s="19">
        <f t="shared" si="17"/>
        <v>2749</v>
      </c>
      <c r="M32" s="19">
        <f t="shared" si="17"/>
        <v>2779</v>
      </c>
      <c r="N32" s="19">
        <f t="shared" si="17"/>
        <v>2386</v>
      </c>
      <c r="O32" s="19">
        <f t="shared" si="17"/>
        <v>2631</v>
      </c>
      <c r="P32" s="19">
        <f t="shared" si="17"/>
        <v>2780</v>
      </c>
      <c r="Q32" s="19">
        <f t="shared" si="17"/>
        <v>2945</v>
      </c>
      <c r="R32" s="19">
        <f t="shared" si="17"/>
        <v>2871</v>
      </c>
      <c r="S32" s="19">
        <f t="shared" si="17"/>
        <v>2540</v>
      </c>
      <c r="T32" s="19">
        <f t="shared" si="17"/>
        <v>1755</v>
      </c>
      <c r="U32" s="19">
        <f t="shared" ref="U32:Y32" si="18">U25+U30</f>
        <v>2642</v>
      </c>
      <c r="V32" s="19">
        <f t="shared" si="18"/>
        <v>2778</v>
      </c>
      <c r="W32" s="19">
        <f t="shared" si="18"/>
        <v>2360</v>
      </c>
      <c r="X32" s="19">
        <f t="shared" si="18"/>
        <v>2873</v>
      </c>
      <c r="Y32" s="19">
        <f t="shared" si="18"/>
        <v>3035</v>
      </c>
      <c r="Z32" s="19">
        <f t="shared" ref="Z32:AB32" si="19">Z25+Z30</f>
        <v>2933</v>
      </c>
      <c r="AA32" s="19">
        <f t="shared" si="19"/>
        <v>3137</v>
      </c>
      <c r="AB32" s="19">
        <f t="shared" si="19"/>
        <v>3306</v>
      </c>
    </row>
    <row r="33" spans="1:28" x14ac:dyDescent="0.2">
      <c r="A33" s="1"/>
      <c r="B33" s="6"/>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x14ac:dyDescent="0.2">
      <c r="A34" s="2" t="s">
        <v>12</v>
      </c>
      <c r="B34" s="6"/>
      <c r="C34" s="18">
        <v>452</v>
      </c>
      <c r="D34" s="18">
        <v>502</v>
      </c>
      <c r="E34" s="18">
        <v>211</v>
      </c>
      <c r="F34" s="18">
        <v>483</v>
      </c>
      <c r="G34" s="18">
        <v>495</v>
      </c>
      <c r="H34" s="18">
        <v>209</v>
      </c>
      <c r="I34" s="18">
        <v>396</v>
      </c>
      <c r="J34" s="18">
        <v>235</v>
      </c>
      <c r="K34" s="18">
        <v>468</v>
      </c>
      <c r="L34" s="18">
        <v>567</v>
      </c>
      <c r="M34" s="18">
        <v>614</v>
      </c>
      <c r="N34" s="18">
        <v>469</v>
      </c>
      <c r="O34" s="18">
        <v>539</v>
      </c>
      <c r="P34" s="18">
        <v>-363</v>
      </c>
      <c r="Q34" s="18">
        <v>467</v>
      </c>
      <c r="R34" s="18">
        <v>601</v>
      </c>
      <c r="S34" s="18">
        <v>544</v>
      </c>
      <c r="T34" s="18">
        <v>326</v>
      </c>
      <c r="U34" s="18">
        <v>461</v>
      </c>
      <c r="V34" s="18">
        <v>531</v>
      </c>
      <c r="W34" s="18">
        <v>532</v>
      </c>
      <c r="X34" s="18">
        <v>476</v>
      </c>
      <c r="Y34" s="18">
        <v>598</v>
      </c>
      <c r="Z34" s="18">
        <v>614</v>
      </c>
      <c r="AA34" s="18">
        <v>707</v>
      </c>
      <c r="AB34" s="18">
        <v>159</v>
      </c>
    </row>
    <row r="35" spans="1:28" x14ac:dyDescent="0.2">
      <c r="A35" s="1"/>
      <c r="B35" s="6"/>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row>
    <row r="36" spans="1:28" ht="13.5" thickBot="1" x14ac:dyDescent="0.25">
      <c r="A36" s="1" t="s">
        <v>13</v>
      </c>
      <c r="B36" s="1"/>
      <c r="C36" s="20">
        <f>C32-C34</f>
        <v>1787</v>
      </c>
      <c r="D36" s="20">
        <f t="shared" ref="D36:AB36" si="20">D32-D34</f>
        <v>1853</v>
      </c>
      <c r="E36" s="20">
        <f t="shared" si="20"/>
        <v>2192</v>
      </c>
      <c r="F36" s="20">
        <f t="shared" si="20"/>
        <v>1935</v>
      </c>
      <c r="G36" s="20">
        <f t="shared" si="20"/>
        <v>1930</v>
      </c>
      <c r="H36" s="20">
        <f t="shared" si="20"/>
        <v>1521</v>
      </c>
      <c r="I36" s="20">
        <f t="shared" si="20"/>
        <v>1807</v>
      </c>
      <c r="J36" s="20">
        <f t="shared" si="20"/>
        <v>1232</v>
      </c>
      <c r="K36" s="20">
        <f t="shared" si="20"/>
        <v>1777</v>
      </c>
      <c r="L36" s="20">
        <f t="shared" si="20"/>
        <v>2182</v>
      </c>
      <c r="M36" s="20">
        <f t="shared" si="20"/>
        <v>2165</v>
      </c>
      <c r="N36" s="20">
        <f t="shared" si="20"/>
        <v>1917</v>
      </c>
      <c r="O36" s="20">
        <f t="shared" si="20"/>
        <v>2092</v>
      </c>
      <c r="P36" s="20">
        <f t="shared" si="20"/>
        <v>3143</v>
      </c>
      <c r="Q36" s="20">
        <f t="shared" si="20"/>
        <v>2478</v>
      </c>
      <c r="R36" s="20">
        <f t="shared" si="20"/>
        <v>2270</v>
      </c>
      <c r="S36" s="20">
        <f t="shared" si="20"/>
        <v>1996</v>
      </c>
      <c r="T36" s="20">
        <f t="shared" si="20"/>
        <v>1429</v>
      </c>
      <c r="U36" s="20">
        <f t="shared" si="20"/>
        <v>2181</v>
      </c>
      <c r="V36" s="20">
        <f t="shared" si="20"/>
        <v>2247</v>
      </c>
      <c r="W36" s="20">
        <f t="shared" si="20"/>
        <v>1828</v>
      </c>
      <c r="X36" s="20">
        <f t="shared" si="20"/>
        <v>2397</v>
      </c>
      <c r="Y36" s="20">
        <f t="shared" si="20"/>
        <v>2437</v>
      </c>
      <c r="Z36" s="20">
        <f t="shared" si="20"/>
        <v>2319</v>
      </c>
      <c r="AA36" s="20">
        <f t="shared" si="20"/>
        <v>2430</v>
      </c>
      <c r="AB36" s="20">
        <f t="shared" si="20"/>
        <v>3147</v>
      </c>
    </row>
    <row r="37" spans="1:28" ht="13.5" thickTop="1" x14ac:dyDescent="0.2"/>
    <row r="40" spans="1:28" x14ac:dyDescent="0.2">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spans="1:28" x14ac:dyDescent="0.2">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sheetData>
  <pageMargins left="0.7" right="0.7" top="0.75" bottom="0.75" header="0.3" footer="0.3"/>
  <pageSetup scale="4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Copyright</vt:lpstr>
      <vt:lpstr>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hpun</dc:creator>
  <cp:lastModifiedBy>Murali Ravi</cp:lastModifiedBy>
  <cp:lastPrinted>2012-01-18T18:31:48Z</cp:lastPrinted>
  <dcterms:created xsi:type="dcterms:W3CDTF">2012-01-14T18:00:23Z</dcterms:created>
  <dcterms:modified xsi:type="dcterms:W3CDTF">2019-03-12T04:53:18Z</dcterms:modified>
</cp:coreProperties>
</file>